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10.30\disk1\190_統計年鑑\R05統計年鑑\11_外部照会回答完成\"/>
    </mc:Choice>
  </mc:AlternateContent>
  <bookViews>
    <workbookView xWindow="0" yWindow="0" windowWidth="23040" windowHeight="9096"/>
  </bookViews>
  <sheets>
    <sheet name="13-04(2)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5" l="1"/>
  <c r="A8" i="5"/>
  <c r="A7" i="5"/>
  <c r="A6" i="5"/>
  <c r="A5" i="5"/>
</calcChain>
</file>

<file path=xl/sharedStrings.xml><?xml version="1.0" encoding="utf-8"?>
<sst xmlns="http://schemas.openxmlformats.org/spreadsheetml/2006/main" count="9" uniqueCount="9">
  <si>
    <t>（２）一般貸切旅客自動車</t>
    <rPh sb="3" eb="5">
      <t>イッパン</t>
    </rPh>
    <rPh sb="5" eb="7">
      <t>カシキリ</t>
    </rPh>
    <rPh sb="7" eb="9">
      <t>リョカク</t>
    </rPh>
    <rPh sb="9" eb="12">
      <t>ジドウシャ</t>
    </rPh>
    <phoneticPr fontId="1"/>
  </si>
  <si>
    <t>年度</t>
    <rPh sb="0" eb="2">
      <t>ネンド</t>
    </rPh>
    <phoneticPr fontId="1"/>
  </si>
  <si>
    <t>事業者数</t>
    <rPh sb="0" eb="2">
      <t>ジギョウ</t>
    </rPh>
    <rPh sb="2" eb="3">
      <t>シャ</t>
    </rPh>
    <rPh sb="3" eb="4">
      <t>カズ</t>
    </rPh>
    <phoneticPr fontId="1"/>
  </si>
  <si>
    <t>運送収入
（百万円）</t>
    <rPh sb="0" eb="2">
      <t>ウンソウ</t>
    </rPh>
    <rPh sb="2" eb="4">
      <t>シュウニュウ</t>
    </rPh>
    <rPh sb="6" eb="9">
      <t>ヒャクマンエン</t>
    </rPh>
    <phoneticPr fontId="1"/>
  </si>
  <si>
    <t>輸送人員
（千人）</t>
    <rPh sb="0" eb="2">
      <t>ユソウ</t>
    </rPh>
    <rPh sb="2" eb="4">
      <t>ジンイン</t>
    </rPh>
    <rPh sb="6" eb="8">
      <t>センニン</t>
    </rPh>
    <phoneticPr fontId="1"/>
  </si>
  <si>
    <t>車両数（両）</t>
    <rPh sb="0" eb="2">
      <t>シャリョウ</t>
    </rPh>
    <rPh sb="2" eb="3">
      <t>スウ</t>
    </rPh>
    <phoneticPr fontId="1"/>
  </si>
  <si>
    <t>走行キロ
（千km）</t>
    <rPh sb="0" eb="2">
      <t>ソウコウ</t>
    </rPh>
    <rPh sb="6" eb="7">
      <t>セン</t>
    </rPh>
    <phoneticPr fontId="1"/>
  </si>
  <si>
    <t>資料：国土交通省東北運輸局岩手運輸支局</t>
    <rPh sb="0" eb="2">
      <t>シリョウ</t>
    </rPh>
    <rPh sb="3" eb="5">
      <t>コクド</t>
    </rPh>
    <rPh sb="5" eb="8">
      <t>コウツウショウ</t>
    </rPh>
    <rPh sb="8" eb="10">
      <t>トウホク</t>
    </rPh>
    <rPh sb="10" eb="12">
      <t>ウンユ</t>
    </rPh>
    <rPh sb="12" eb="13">
      <t>キョク</t>
    </rPh>
    <rPh sb="13" eb="15">
      <t>イワテ</t>
    </rPh>
    <rPh sb="15" eb="17">
      <t>ウンユ</t>
    </rPh>
    <rPh sb="17" eb="19">
      <t>シキョク</t>
    </rPh>
    <phoneticPr fontId="1"/>
  </si>
  <si>
    <t>13－４　自動車営業状況</t>
    <rPh sb="5" eb="6">
      <t>ジ</t>
    </rPh>
    <rPh sb="6" eb="7">
      <t>ドウ</t>
    </rPh>
    <rPh sb="7" eb="8">
      <t>クルマ</t>
    </rPh>
    <rPh sb="8" eb="9">
      <t>エイ</t>
    </rPh>
    <rPh sb="9" eb="10">
      <t>ギョウ</t>
    </rPh>
    <rPh sb="10" eb="11">
      <t>ジョウ</t>
    </rPh>
    <rPh sb="11" eb="12">
      <t>イワン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</si>
</sst>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\ ##0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b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Fill="1" applyBorder="1"/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2" fillId="0" borderId="1" xfId="0" applyFont="1" applyFill="1" applyBorder="1"/>
    <xf numFmtId="0" fontId="2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176" fontId="2" fillId="0" borderId="0" xfId="0" applyNumberFormat="1" applyFont="1" applyFill="1" applyAlignment="1"/>
    <xf numFmtId="176" fontId="2" fillId="0" borderId="5" xfId="0" applyNumberFormat="1" applyFont="1" applyFill="1" applyBorder="1" applyAlignment="1"/>
    <xf numFmtId="176" fontId="2" fillId="0" borderId="0" xfId="0" applyNumberFormat="1" applyFont="1" applyFill="1" applyBorder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distributed"/>
    </xf>
    <xf numFmtId="0" fontId="5" fillId="0" borderId="6" xfId="0" applyFont="1" applyFill="1" applyBorder="1" applyAlignment="1">
      <alignment horizontal="distributed"/>
    </xf>
    <xf numFmtId="176" fontId="5" fillId="0" borderId="1" xfId="0" applyNumberFormat="1" applyFont="1" applyFill="1" applyBorder="1" applyAlignment="1"/>
    <xf numFmtId="176" fontId="5" fillId="0" borderId="1" xfId="0" applyNumberFormat="1" applyFont="1" applyFill="1" applyBorder="1" applyAlignment="1">
      <alignment horizontal="righ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view="pageBreakPreview" zoomScaleNormal="100" zoomScaleSheetLayoutView="100" workbookViewId="0">
      <pane ySplit="3" topLeftCell="A4" activePane="bottomLeft" state="frozen"/>
      <selection pane="bottomLeft"/>
    </sheetView>
  </sheetViews>
  <sheetFormatPr defaultColWidth="9" defaultRowHeight="13.2" x14ac:dyDescent="0.2"/>
  <cols>
    <col min="1" max="1" width="15.88671875" style="2" customWidth="1"/>
    <col min="2" max="6" width="15.109375" style="2" customWidth="1"/>
    <col min="7" max="7" width="9.88671875" style="2" customWidth="1"/>
    <col min="8" max="16384" width="9" style="2"/>
  </cols>
  <sheetData>
    <row r="1" spans="1:7" x14ac:dyDescent="0.2">
      <c r="A1" s="1"/>
      <c r="F1" s="3"/>
    </row>
    <row r="2" spans="1:7" s="8" customFormat="1" ht="33" customHeight="1" x14ac:dyDescent="0.2">
      <c r="A2" s="17" t="s">
        <v>8</v>
      </c>
      <c r="B2" s="17"/>
      <c r="C2" s="17"/>
      <c r="D2" s="17"/>
      <c r="E2" s="17"/>
      <c r="F2" s="17"/>
      <c r="G2" s="7"/>
    </row>
    <row r="3" spans="1:7" ht="13.8" thickBot="1" x14ac:dyDescent="0.25">
      <c r="A3" s="4" t="s">
        <v>0</v>
      </c>
      <c r="B3" s="4"/>
      <c r="C3" s="4"/>
      <c r="D3" s="4"/>
      <c r="E3" s="4"/>
      <c r="F3" s="4"/>
    </row>
    <row r="4" spans="1:7" ht="24" x14ac:dyDescent="0.2">
      <c r="A4" s="9" t="s">
        <v>1</v>
      </c>
      <c r="B4" s="10" t="s">
        <v>2</v>
      </c>
      <c r="C4" s="10" t="s">
        <v>5</v>
      </c>
      <c r="D4" s="6" t="s">
        <v>6</v>
      </c>
      <c r="E4" s="6" t="s">
        <v>4</v>
      </c>
      <c r="F4" s="11" t="s">
        <v>3</v>
      </c>
    </row>
    <row r="5" spans="1:7" ht="21.75" customHeight="1" x14ac:dyDescent="0.2">
      <c r="A5" s="18" t="str">
        <f ca="1">TEXT(EDATE(TODAY(),-3)-365*5,"ggg")&amp;IF(TEXT(EDATE(TODAY(),-3)-365*5,"e")="1","元",TEXT(EDATE(TODAY(),-3)-365*5,"e"))&amp;"年度"</f>
        <v>平成30年度</v>
      </c>
      <c r="B5" s="12">
        <v>80</v>
      </c>
      <c r="C5" s="12">
        <v>730</v>
      </c>
      <c r="D5" s="12">
        <v>14748</v>
      </c>
      <c r="E5" s="12">
        <v>2687</v>
      </c>
      <c r="F5" s="12">
        <v>5798</v>
      </c>
    </row>
    <row r="6" spans="1:7" ht="21.75" customHeight="1" x14ac:dyDescent="0.2">
      <c r="A6" s="18" t="str">
        <f ca="1">TEXT(EDATE(TODAY(),-3)-365*4,"ggg")&amp;IF(TEXT(EDATE(TODAY(),-3)-365*4,"e")="1","元",TEXT(EDATE(TODAY(),-3)-365*4,"e"))&amp;"年度"</f>
        <v>令和元年度</v>
      </c>
      <c r="B6" s="13">
        <v>74</v>
      </c>
      <c r="C6" s="14">
        <v>714</v>
      </c>
      <c r="D6" s="14">
        <v>14384</v>
      </c>
      <c r="E6" s="14">
        <v>2539</v>
      </c>
      <c r="F6" s="14">
        <v>5681</v>
      </c>
    </row>
    <row r="7" spans="1:7" ht="21.75" customHeight="1" x14ac:dyDescent="0.2">
      <c r="A7" s="18" t="str">
        <f ca="1">TEXT(EDATE(TODAY(),-3)-365*3,"ggg")&amp;IF(TEXT(EDATE(TODAY(),-3)-365*3,"e")="1","元",TEXT(EDATE(TODAY(),-3)-365*3,"e"))&amp;"年度"</f>
        <v>令和2年度</v>
      </c>
      <c r="B7" s="13">
        <v>73</v>
      </c>
      <c r="C7" s="14">
        <v>668</v>
      </c>
      <c r="D7" s="14">
        <v>5960</v>
      </c>
      <c r="E7" s="14">
        <v>1226</v>
      </c>
      <c r="F7" s="14">
        <v>2385</v>
      </c>
    </row>
    <row r="8" spans="1:7" ht="21.75" customHeight="1" x14ac:dyDescent="0.2">
      <c r="A8" s="18" t="str">
        <f ca="1">TEXT(EDATE(TODAY(),-3)-365*2,"ggg")&amp;IF(TEXT(EDATE(TODAY(),-3)-365*2,"e")="1","元",TEXT(EDATE(TODAY(),-3)-365*2,"e"))&amp;"年度"</f>
        <v>令和3年度</v>
      </c>
      <c r="B8" s="13">
        <v>71</v>
      </c>
      <c r="C8" s="14">
        <v>634</v>
      </c>
      <c r="D8" s="14">
        <v>7169.5879999999997</v>
      </c>
      <c r="E8" s="14">
        <v>1663.048</v>
      </c>
      <c r="F8" s="14">
        <v>2942.6379999999999</v>
      </c>
    </row>
    <row r="9" spans="1:7" ht="21.75" customHeight="1" thickBot="1" x14ac:dyDescent="0.25">
      <c r="A9" s="19" t="str">
        <f ca="1">TEXT(EDATE(TODAY(),-3)-365*1,"ggg")&amp;IF(TEXT(EDATE(TODAY(),-3)-365*1,"e")="1","元",TEXT(EDATE(TODAY(),-3)-365*1,"e"))&amp;"年度"</f>
        <v>令和4年度</v>
      </c>
      <c r="B9" s="20">
        <v>64</v>
      </c>
      <c r="C9" s="20">
        <v>648</v>
      </c>
      <c r="D9" s="21">
        <v>9479.4110000000001</v>
      </c>
      <c r="E9" s="21">
        <v>1901.018</v>
      </c>
      <c r="F9" s="21">
        <v>4249.8069999999998</v>
      </c>
    </row>
    <row r="10" spans="1:7" s="16" customFormat="1" ht="22.5" customHeight="1" x14ac:dyDescent="0.2">
      <c r="A10" s="5" t="s">
        <v>7</v>
      </c>
      <c r="B10" s="15"/>
      <c r="C10" s="15"/>
      <c r="D10" s="15"/>
      <c r="E10" s="15"/>
      <c r="F10" s="15"/>
    </row>
  </sheetData>
  <mergeCells count="1">
    <mergeCell ref="A2:F2"/>
  </mergeCells>
  <phoneticPr fontId="1"/>
  <pageMargins left="0.59055118110236227" right="0.59055118110236227" top="0.39370078740157483" bottom="0.59055118110236227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13-04(2)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岩渕沙織</dc:creator>
  <cp:lastModifiedBy>100433</cp:lastModifiedBy>
  <cp:lastPrinted>2019-11-12T10:40:32Z</cp:lastPrinted>
  <dcterms:created xsi:type="dcterms:W3CDTF">1997-01-08T22:48:59Z</dcterms:created>
  <dcterms:modified xsi:type="dcterms:W3CDTF">2024-03-22T05:15:20Z</dcterms:modified>
</cp:coreProperties>
</file>