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99-01-1_統計資料編集（担当作業分）\01-3_作業完了\"/>
    </mc:Choice>
  </mc:AlternateContent>
  <bookViews>
    <workbookView xWindow="0" yWindow="0" windowWidth="28800" windowHeight="12045" activeTab="1"/>
  </bookViews>
  <sheets>
    <sheet name="13-07" sheetId="5" r:id="rId1"/>
    <sheet name="13-07 (2枚目)" sheetId="12" r:id="rId2"/>
    <sheet name="(4)集計" sheetId="8" r:id="rId3"/>
    <sheet name="(5)集計" sheetId="7" r:id="rId4"/>
    <sheet name="(6)集計" sheetId="9" r:id="rId5"/>
    <sheet name="(7)集計" sheetId="6" r:id="rId6"/>
    <sheet name="参考 過年度計" sheetId="10" r:id="rId7"/>
  </sheets>
  <definedNames>
    <definedName name="_xlnm._FilterDatabase" localSheetId="0" hidden="1">'13-07'!$A$1:$I$58</definedName>
    <definedName name="_xlnm._FilterDatabase" localSheetId="1" hidden="1">'13-07 (2枚目)'!#REF!</definedName>
    <definedName name="_xlnm.Print_Area" localSheetId="0">'13-07'!$A$1:$I$111</definedName>
    <definedName name="_xlnm.Print_Area" localSheetId="1">'13-07 (2枚目)'!$A$1:$P$111</definedName>
  </definedNames>
  <calcPr calcId="162913"/>
</workbook>
</file>

<file path=xl/calcChain.xml><?xml version="1.0" encoding="utf-8"?>
<calcChain xmlns="http://schemas.openxmlformats.org/spreadsheetml/2006/main">
  <c r="P77" i="12" l="1"/>
  <c r="O77" i="12"/>
  <c r="N77" i="12"/>
  <c r="M77" i="12"/>
  <c r="L77" i="12"/>
  <c r="K77" i="12"/>
  <c r="J77" i="12"/>
  <c r="I77" i="12"/>
  <c r="H77" i="12"/>
  <c r="G77" i="12"/>
  <c r="F77" i="12"/>
  <c r="E77" i="12"/>
  <c r="D77" i="12"/>
  <c r="C77" i="12"/>
  <c r="I77" i="5"/>
  <c r="H77" i="5"/>
  <c r="B11" i="12"/>
  <c r="B10" i="12"/>
  <c r="B9" i="12"/>
  <c r="B8" i="12"/>
  <c r="B7" i="12"/>
  <c r="D77" i="5" l="1"/>
  <c r="E77" i="5"/>
  <c r="F77" i="5"/>
  <c r="G77" i="5"/>
  <c r="H43" i="5"/>
  <c r="O57" i="12"/>
  <c r="K57" i="12"/>
  <c r="G57" i="12"/>
  <c r="E44" i="12"/>
  <c r="G44" i="12"/>
  <c r="K44" i="12"/>
  <c r="O44" i="12"/>
  <c r="E45" i="12"/>
  <c r="G45" i="12"/>
  <c r="I45" i="12"/>
  <c r="K45" i="12"/>
  <c r="O45" i="12"/>
  <c r="E46" i="12"/>
  <c r="G46" i="12"/>
  <c r="K46" i="12"/>
  <c r="O46" i="12"/>
  <c r="E47" i="12"/>
  <c r="G47" i="12"/>
  <c r="K47" i="12"/>
  <c r="O47" i="12"/>
  <c r="E48" i="12"/>
  <c r="G48" i="12"/>
  <c r="K48" i="12"/>
  <c r="O48" i="12"/>
  <c r="G49" i="12"/>
  <c r="K49" i="12"/>
  <c r="O49" i="12"/>
  <c r="G50" i="12"/>
  <c r="I50" i="12"/>
  <c r="K50" i="12"/>
  <c r="O50" i="12"/>
  <c r="G51" i="12"/>
  <c r="K51" i="12"/>
  <c r="O51" i="12"/>
  <c r="G52" i="12"/>
  <c r="K52" i="12"/>
  <c r="O52" i="12"/>
  <c r="G53" i="12"/>
  <c r="K53" i="12"/>
  <c r="O53" i="12"/>
  <c r="G54" i="12"/>
  <c r="K54" i="12"/>
  <c r="O54" i="12"/>
  <c r="E55" i="12"/>
  <c r="G55" i="12"/>
  <c r="K55" i="12"/>
  <c r="O55" i="12"/>
  <c r="E56" i="12"/>
  <c r="G56" i="12"/>
  <c r="K56" i="12"/>
  <c r="O56" i="12"/>
  <c r="O43" i="12"/>
  <c r="K43" i="12"/>
  <c r="G43" i="12"/>
  <c r="E43" i="12"/>
  <c r="G33" i="12"/>
  <c r="K33" i="12"/>
  <c r="O33" i="12"/>
  <c r="G34" i="12"/>
  <c r="I34" i="12"/>
  <c r="K34" i="12"/>
  <c r="O34" i="12"/>
  <c r="G35" i="12"/>
  <c r="K35" i="12"/>
  <c r="O35" i="12"/>
  <c r="E36" i="12"/>
  <c r="G36" i="12"/>
  <c r="K36" i="12"/>
  <c r="O36" i="12"/>
  <c r="E37" i="12"/>
  <c r="G37" i="12"/>
  <c r="K37" i="12"/>
  <c r="O37" i="12"/>
  <c r="G38" i="12"/>
  <c r="I38" i="12"/>
  <c r="K38" i="12"/>
  <c r="O38" i="12"/>
  <c r="E39" i="12"/>
  <c r="G39" i="12"/>
  <c r="I39" i="12"/>
  <c r="K39" i="12"/>
  <c r="O39" i="12"/>
  <c r="E40" i="12"/>
  <c r="G40" i="12"/>
  <c r="K40" i="12"/>
  <c r="O40" i="12"/>
  <c r="E41" i="12"/>
  <c r="G41" i="12"/>
  <c r="K41" i="12"/>
  <c r="O41" i="12"/>
  <c r="O32" i="12"/>
  <c r="K32" i="12"/>
  <c r="G32" i="12"/>
  <c r="O30" i="12"/>
  <c r="K30" i="12"/>
  <c r="I30" i="12"/>
  <c r="G30" i="12"/>
  <c r="O29" i="12"/>
  <c r="K29" i="12"/>
  <c r="G29" i="12"/>
  <c r="E29" i="12"/>
  <c r="O28" i="12"/>
  <c r="K28" i="12"/>
  <c r="G28" i="12"/>
  <c r="E28" i="12"/>
  <c r="O27" i="12"/>
  <c r="K27" i="12"/>
  <c r="G27" i="12"/>
  <c r="E27" i="12"/>
  <c r="O26" i="12"/>
  <c r="K26" i="12"/>
  <c r="G26" i="12"/>
  <c r="E26" i="12"/>
  <c r="O25" i="12"/>
  <c r="K25" i="12"/>
  <c r="I25" i="12"/>
  <c r="G25" i="12"/>
  <c r="E25" i="12"/>
  <c r="G14" i="12"/>
  <c r="K14" i="12"/>
  <c r="O14" i="12"/>
  <c r="G15" i="12"/>
  <c r="K15" i="12"/>
  <c r="O15" i="12"/>
  <c r="G16" i="12"/>
  <c r="K16" i="12"/>
  <c r="O16" i="12"/>
  <c r="E17" i="12"/>
  <c r="G17" i="12"/>
  <c r="K17" i="12"/>
  <c r="O17" i="12"/>
  <c r="G18" i="12"/>
  <c r="K18" i="12"/>
  <c r="O18" i="12"/>
  <c r="G19" i="12"/>
  <c r="K19" i="12"/>
  <c r="O19" i="12"/>
  <c r="E20" i="12"/>
  <c r="G20" i="12"/>
  <c r="I20" i="12"/>
  <c r="K20" i="12"/>
  <c r="O20" i="12"/>
  <c r="E21" i="12"/>
  <c r="G21" i="12"/>
  <c r="K21" i="12"/>
  <c r="O21" i="12"/>
  <c r="E22" i="12"/>
  <c r="G22" i="12"/>
  <c r="K22" i="12"/>
  <c r="O22" i="12"/>
  <c r="E23" i="12"/>
  <c r="G23" i="12"/>
  <c r="K23" i="12"/>
  <c r="O23" i="12"/>
  <c r="O13" i="12"/>
  <c r="K13" i="12"/>
  <c r="G13" i="12"/>
  <c r="E13" i="12"/>
  <c r="E109" i="5"/>
  <c r="D109" i="5"/>
  <c r="O108" i="12"/>
  <c r="O107" i="12"/>
  <c r="O106" i="12"/>
  <c r="O105" i="12"/>
  <c r="O104" i="12"/>
  <c r="O103" i="12"/>
  <c r="O102" i="12"/>
  <c r="O101" i="12"/>
  <c r="O99" i="12"/>
  <c r="O98" i="12"/>
  <c r="O97" i="12"/>
  <c r="O96" i="12"/>
  <c r="O95" i="12"/>
  <c r="O94" i="12"/>
  <c r="O93" i="12"/>
  <c r="O92" i="12"/>
  <c r="O90" i="12"/>
  <c r="O89" i="12"/>
  <c r="O88" i="12"/>
  <c r="O87" i="12"/>
  <c r="O86" i="12"/>
  <c r="O85" i="12"/>
  <c r="O84" i="12"/>
  <c r="O83" i="12"/>
  <c r="O82" i="12"/>
  <c r="O80" i="12"/>
  <c r="O79" i="12"/>
  <c r="O78" i="12"/>
  <c r="O76" i="12"/>
  <c r="O75" i="12"/>
  <c r="O74" i="12"/>
  <c r="O73" i="12"/>
  <c r="O72" i="12"/>
  <c r="O71" i="12"/>
  <c r="O70" i="12"/>
  <c r="O69" i="12"/>
  <c r="O68" i="12"/>
  <c r="O67" i="12"/>
  <c r="O66" i="12"/>
  <c r="M66" i="12"/>
  <c r="G109" i="5"/>
  <c r="F109" i="5"/>
  <c r="K108" i="12"/>
  <c r="K107" i="12"/>
  <c r="K106" i="12"/>
  <c r="K105" i="12"/>
  <c r="I105" i="12"/>
  <c r="K104" i="12"/>
  <c r="K103" i="12"/>
  <c r="K102" i="12"/>
  <c r="K101" i="12"/>
  <c r="K99" i="12"/>
  <c r="I99" i="12"/>
  <c r="K98" i="12"/>
  <c r="K97" i="12"/>
  <c r="K96" i="12"/>
  <c r="I96" i="12"/>
  <c r="K95" i="12"/>
  <c r="K94" i="12"/>
  <c r="I94" i="12"/>
  <c r="K93" i="12"/>
  <c r="K92" i="12"/>
  <c r="K90" i="12"/>
  <c r="K89" i="12"/>
  <c r="K88" i="12"/>
  <c r="I88" i="12"/>
  <c r="K87" i="12"/>
  <c r="K86" i="12"/>
  <c r="K85" i="12"/>
  <c r="K84" i="12"/>
  <c r="K83" i="12"/>
  <c r="K82" i="12"/>
  <c r="K80" i="12"/>
  <c r="K79" i="12"/>
  <c r="K78" i="12"/>
  <c r="K76" i="12"/>
  <c r="I76" i="12"/>
  <c r="K75" i="12"/>
  <c r="K74" i="12"/>
  <c r="I74" i="12"/>
  <c r="K73" i="12"/>
  <c r="K72" i="12"/>
  <c r="K71" i="12"/>
  <c r="K70" i="12"/>
  <c r="K69" i="12"/>
  <c r="I69" i="12"/>
  <c r="K68" i="12"/>
  <c r="K67" i="12"/>
  <c r="K66" i="12"/>
  <c r="I66" i="12"/>
  <c r="G108" i="12"/>
  <c r="E108" i="12"/>
  <c r="G107" i="12"/>
  <c r="E107" i="12"/>
  <c r="G106" i="12"/>
  <c r="E106" i="12"/>
  <c r="G105" i="12"/>
  <c r="E105" i="12"/>
  <c r="G104" i="12"/>
  <c r="E104" i="12"/>
  <c r="G103" i="12"/>
  <c r="E103" i="12"/>
  <c r="G102" i="12"/>
  <c r="E102" i="12"/>
  <c r="G101" i="12"/>
  <c r="G99" i="12"/>
  <c r="G98" i="12"/>
  <c r="G97" i="12"/>
  <c r="G96" i="12"/>
  <c r="G95" i="12"/>
  <c r="G94" i="12"/>
  <c r="E94" i="12"/>
  <c r="G93" i="12"/>
  <c r="E93" i="12"/>
  <c r="G92" i="12"/>
  <c r="E92" i="12"/>
  <c r="G90" i="12"/>
  <c r="E90" i="12"/>
  <c r="G89" i="12"/>
  <c r="E89" i="12"/>
  <c r="G88" i="12"/>
  <c r="E88" i="12"/>
  <c r="G87" i="12"/>
  <c r="E87" i="12"/>
  <c r="G86" i="12"/>
  <c r="E86" i="12"/>
  <c r="G85" i="12"/>
  <c r="E85" i="12"/>
  <c r="G84" i="12"/>
  <c r="G83" i="12"/>
  <c r="E83" i="12"/>
  <c r="G82" i="12"/>
  <c r="E82" i="12"/>
  <c r="G80" i="12"/>
  <c r="G79" i="12"/>
  <c r="G78" i="12"/>
  <c r="G76" i="12"/>
  <c r="G75" i="12"/>
  <c r="G74" i="12"/>
  <c r="E74" i="12"/>
  <c r="G73" i="12"/>
  <c r="E73" i="12"/>
  <c r="G72" i="12"/>
  <c r="E72" i="12"/>
  <c r="G71" i="12"/>
  <c r="E71" i="12"/>
  <c r="G70" i="12"/>
  <c r="E70" i="12"/>
  <c r="G69" i="12"/>
  <c r="E69" i="12"/>
  <c r="G68" i="12"/>
  <c r="E68" i="12"/>
  <c r="G67" i="12"/>
  <c r="E67" i="12"/>
  <c r="G66" i="12"/>
  <c r="E66" i="12"/>
  <c r="C57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43" i="12"/>
  <c r="C33" i="12"/>
  <c r="C34" i="12"/>
  <c r="C35" i="12"/>
  <c r="C36" i="12"/>
  <c r="C37" i="12"/>
  <c r="C38" i="12"/>
  <c r="C39" i="12"/>
  <c r="C40" i="12"/>
  <c r="C41" i="12"/>
  <c r="C32" i="12"/>
  <c r="C26" i="12"/>
  <c r="C27" i="12"/>
  <c r="C28" i="12"/>
  <c r="C29" i="12"/>
  <c r="C30" i="12"/>
  <c r="C25" i="12"/>
  <c r="C23" i="12"/>
  <c r="C22" i="12"/>
  <c r="C21" i="12"/>
  <c r="C20" i="12"/>
  <c r="C19" i="12"/>
  <c r="C18" i="12"/>
  <c r="C17" i="12"/>
  <c r="C16" i="12"/>
  <c r="C15" i="12"/>
  <c r="C14" i="12"/>
  <c r="C13" i="12"/>
  <c r="H108" i="5"/>
  <c r="H107" i="5"/>
  <c r="H106" i="5"/>
  <c r="H105" i="5"/>
  <c r="H103" i="5"/>
  <c r="H99" i="5"/>
  <c r="H94" i="5"/>
  <c r="H92" i="5"/>
  <c r="H90" i="5"/>
  <c r="H88" i="5"/>
  <c r="H86" i="5"/>
  <c r="H85" i="5"/>
  <c r="H83" i="5"/>
  <c r="H79" i="5"/>
  <c r="H74" i="5"/>
  <c r="H72" i="5"/>
  <c r="H71" i="5"/>
  <c r="C108" i="12"/>
  <c r="C107" i="12"/>
  <c r="C106" i="12"/>
  <c r="C105" i="12"/>
  <c r="C104" i="12"/>
  <c r="C103" i="12"/>
  <c r="C102" i="12"/>
  <c r="C101" i="12"/>
  <c r="C99" i="12"/>
  <c r="C98" i="12"/>
  <c r="C97" i="12"/>
  <c r="C96" i="12"/>
  <c r="C95" i="12"/>
  <c r="C94" i="12"/>
  <c r="C93" i="12"/>
  <c r="C92" i="12"/>
  <c r="C90" i="12"/>
  <c r="C89" i="12"/>
  <c r="C88" i="12"/>
  <c r="C87" i="12"/>
  <c r="C86" i="12"/>
  <c r="C85" i="12"/>
  <c r="C84" i="12"/>
  <c r="C83" i="12"/>
  <c r="C82" i="12"/>
  <c r="C80" i="12"/>
  <c r="C79" i="12"/>
  <c r="C78" i="12"/>
  <c r="C76" i="12"/>
  <c r="C75" i="12"/>
  <c r="C74" i="12"/>
  <c r="C73" i="12"/>
  <c r="C72" i="12"/>
  <c r="C71" i="12"/>
  <c r="C70" i="12"/>
  <c r="C69" i="12"/>
  <c r="C68" i="12"/>
  <c r="C67" i="12"/>
  <c r="C66" i="12"/>
  <c r="H96" i="5" l="1"/>
  <c r="E57" i="12"/>
  <c r="E99" i="12"/>
  <c r="H104" i="5"/>
  <c r="H78" i="5"/>
  <c r="E15" i="12"/>
  <c r="E50" i="12"/>
  <c r="E97" i="12"/>
  <c r="I48" i="12"/>
  <c r="I56" i="12"/>
  <c r="I29" i="12"/>
  <c r="I32" i="12"/>
  <c r="I70" i="12"/>
  <c r="I98" i="12"/>
  <c r="I15" i="12"/>
  <c r="I51" i="12"/>
  <c r="I73" i="12"/>
  <c r="I102" i="12"/>
  <c r="M82" i="12"/>
  <c r="M15" i="12"/>
  <c r="M101" i="12"/>
  <c r="M18" i="12"/>
  <c r="M21" i="12"/>
  <c r="M86" i="12"/>
  <c r="M35" i="12"/>
  <c r="M57" i="12"/>
  <c r="M20" i="12"/>
  <c r="M70" i="12"/>
  <c r="M98" i="12"/>
  <c r="M97" i="12"/>
  <c r="M94" i="12"/>
  <c r="H76" i="5"/>
  <c r="E38" i="12"/>
  <c r="E79" i="12"/>
  <c r="H84" i="5"/>
  <c r="E95" i="12"/>
  <c r="E30" i="12"/>
  <c r="H89" i="5"/>
  <c r="I80" i="12"/>
  <c r="I92" i="12"/>
  <c r="I49" i="12"/>
  <c r="I23" i="12"/>
  <c r="I89" i="12"/>
  <c r="I54" i="12"/>
  <c r="I41" i="12"/>
  <c r="I28" i="12"/>
  <c r="I93" i="12"/>
  <c r="M85" i="12"/>
  <c r="M16" i="12"/>
  <c r="M102" i="12"/>
  <c r="M54" i="12"/>
  <c r="M43" i="12"/>
  <c r="M38" i="12"/>
  <c r="M41" i="12"/>
  <c r="M106" i="12"/>
  <c r="M80" i="12"/>
  <c r="M84" i="12"/>
  <c r="M25" i="12"/>
  <c r="M89" i="12"/>
  <c r="I22" i="12"/>
  <c r="M32" i="12"/>
  <c r="M28" i="12"/>
  <c r="H102" i="5"/>
  <c r="E18" i="12"/>
  <c r="E53" i="12"/>
  <c r="E101" i="12"/>
  <c r="E75" i="12"/>
  <c r="E33" i="12"/>
  <c r="E51" i="12"/>
  <c r="I108" i="12"/>
  <c r="I37" i="12"/>
  <c r="I17" i="12"/>
  <c r="I75" i="12"/>
  <c r="I68" i="12"/>
  <c r="I13" i="12"/>
  <c r="I101" i="12"/>
  <c r="I57" i="12"/>
  <c r="I71" i="12"/>
  <c r="I16" i="12"/>
  <c r="M19" i="12"/>
  <c r="M47" i="12"/>
  <c r="M36" i="12"/>
  <c r="M53" i="12"/>
  <c r="M14" i="12"/>
  <c r="M56" i="12"/>
  <c r="M68" i="12"/>
  <c r="M29" i="12"/>
  <c r="M79" i="12"/>
  <c r="M83" i="12"/>
  <c r="M45" i="12"/>
  <c r="M13" i="12"/>
  <c r="I53" i="12"/>
  <c r="I85" i="12"/>
  <c r="M105" i="12"/>
  <c r="D105" i="5" s="1"/>
  <c r="H82" i="5"/>
  <c r="E98" i="12"/>
  <c r="E34" i="12"/>
  <c r="H93" i="5"/>
  <c r="E80" i="12"/>
  <c r="E49" i="12"/>
  <c r="E16" i="12"/>
  <c r="H95" i="5"/>
  <c r="E32" i="12"/>
  <c r="I43" i="12"/>
  <c r="I103" i="12"/>
  <c r="I84" i="12"/>
  <c r="I95" i="12"/>
  <c r="I87" i="12"/>
  <c r="I33" i="12"/>
  <c r="I83" i="12"/>
  <c r="I104" i="12"/>
  <c r="I90" i="12"/>
  <c r="I36" i="12"/>
  <c r="M50" i="12"/>
  <c r="M48" i="12"/>
  <c r="M73" i="12"/>
  <c r="M99" i="12"/>
  <c r="M104" i="12"/>
  <c r="M46" i="12"/>
  <c r="M87" i="12"/>
  <c r="M49" i="12"/>
  <c r="M22" i="12"/>
  <c r="M26" i="12"/>
  <c r="M71" i="12"/>
  <c r="M33" i="12"/>
  <c r="I19" i="12"/>
  <c r="M76" i="12"/>
  <c r="H87" i="5"/>
  <c r="E78" i="12"/>
  <c r="E14" i="12"/>
  <c r="H73" i="5"/>
  <c r="E54" i="12"/>
  <c r="E96" i="12"/>
  <c r="H101" i="5"/>
  <c r="H75" i="5"/>
  <c r="H97" i="5"/>
  <c r="I79" i="12"/>
  <c r="I46" i="12"/>
  <c r="I40" i="12"/>
  <c r="I86" i="12"/>
  <c r="I107" i="12"/>
  <c r="I52" i="12"/>
  <c r="I26" i="12"/>
  <c r="I67" i="12"/>
  <c r="I27" i="12"/>
  <c r="I55" i="12"/>
  <c r="M51" i="12"/>
  <c r="M30" i="12"/>
  <c r="M74" i="12"/>
  <c r="D74" i="5" s="1"/>
  <c r="M69" i="12"/>
  <c r="M103" i="12"/>
  <c r="M34" i="12"/>
  <c r="M107" i="12"/>
  <c r="M75" i="12"/>
  <c r="M88" i="12"/>
  <c r="D88" i="5" s="1"/>
  <c r="M72" i="12"/>
  <c r="M90" i="12"/>
  <c r="M52" i="12"/>
  <c r="I35" i="12"/>
  <c r="M55" i="12"/>
  <c r="E84" i="12"/>
  <c r="E81" i="12" s="1"/>
  <c r="E52" i="12"/>
  <c r="E19" i="12"/>
  <c r="H98" i="5"/>
  <c r="E35" i="12"/>
  <c r="E76" i="12"/>
  <c r="H80" i="5"/>
  <c r="I97" i="12"/>
  <c r="I14" i="12"/>
  <c r="I106" i="12"/>
  <c r="I18" i="12"/>
  <c r="I44" i="12"/>
  <c r="I78" i="12"/>
  <c r="I72" i="12"/>
  <c r="I21" i="12"/>
  <c r="I47" i="12"/>
  <c r="I82" i="12"/>
  <c r="M27" i="12"/>
  <c r="M39" i="12"/>
  <c r="M23" i="12"/>
  <c r="M37" i="12"/>
  <c r="M92" i="12"/>
  <c r="M17" i="12"/>
  <c r="M67" i="12"/>
  <c r="M95" i="12"/>
  <c r="M108" i="12"/>
  <c r="M40" i="12"/>
  <c r="M44" i="12"/>
  <c r="M78" i="12"/>
  <c r="M96" i="12"/>
  <c r="M93" i="12"/>
  <c r="N99" i="12"/>
  <c r="N36" i="12"/>
  <c r="J94" i="12"/>
  <c r="J90" i="12"/>
  <c r="J97" i="12"/>
  <c r="F98" i="12"/>
  <c r="I83" i="5"/>
  <c r="N18" i="12"/>
  <c r="N35" i="12"/>
  <c r="N55" i="12"/>
  <c r="J30" i="12"/>
  <c r="J16" i="12"/>
  <c r="F44" i="12"/>
  <c r="F106" i="12"/>
  <c r="F68" i="12"/>
  <c r="I106" i="5"/>
  <c r="N57" i="12"/>
  <c r="N82" i="12"/>
  <c r="J50" i="12"/>
  <c r="J36" i="12"/>
  <c r="F89" i="12"/>
  <c r="F27" i="12"/>
  <c r="F87" i="12"/>
  <c r="F41" i="12"/>
  <c r="N34" i="12"/>
  <c r="N80" i="12"/>
  <c r="N102" i="12"/>
  <c r="J76" i="12"/>
  <c r="J55" i="12"/>
  <c r="F29" i="12"/>
  <c r="F73" i="12"/>
  <c r="F107" i="12"/>
  <c r="I86" i="5"/>
  <c r="N53" i="12"/>
  <c r="N98" i="12"/>
  <c r="J41" i="12"/>
  <c r="J96" i="12"/>
  <c r="J82" i="12"/>
  <c r="F52" i="12"/>
  <c r="F104" i="12"/>
  <c r="I78" i="5"/>
  <c r="N79" i="12"/>
  <c r="N16" i="12"/>
  <c r="J25" i="12"/>
  <c r="J87" i="12"/>
  <c r="J102" i="12"/>
  <c r="F78" i="12"/>
  <c r="F21" i="12"/>
  <c r="I98" i="5"/>
  <c r="I97" i="5"/>
  <c r="N32" i="12"/>
  <c r="N101" i="12"/>
  <c r="N40" i="12"/>
  <c r="N67" i="12"/>
  <c r="N86" i="12"/>
  <c r="N106" i="12"/>
  <c r="N48" i="12"/>
  <c r="N90" i="12"/>
  <c r="N107" i="12"/>
  <c r="N22" i="12"/>
  <c r="N43" i="12"/>
  <c r="N69" i="12"/>
  <c r="N88" i="12"/>
  <c r="N108" i="12"/>
  <c r="J32" i="12"/>
  <c r="J45" i="12"/>
  <c r="J17" i="12"/>
  <c r="J37" i="12"/>
  <c r="J56" i="12"/>
  <c r="J83" i="12"/>
  <c r="J103" i="12"/>
  <c r="J80" i="12"/>
  <c r="J22" i="12"/>
  <c r="J43" i="12"/>
  <c r="J69" i="12"/>
  <c r="J88" i="12"/>
  <c r="J108" i="12"/>
  <c r="F17" i="12"/>
  <c r="F56" i="12"/>
  <c r="F76" i="12"/>
  <c r="F39" i="12"/>
  <c r="F66" i="12"/>
  <c r="F85" i="12"/>
  <c r="F105" i="12"/>
  <c r="F22" i="12"/>
  <c r="F40" i="12"/>
  <c r="N94" i="12"/>
  <c r="N45" i="12"/>
  <c r="N23" i="12"/>
  <c r="N47" i="12"/>
  <c r="N73" i="12"/>
  <c r="N93" i="12"/>
  <c r="N21" i="12"/>
  <c r="N68" i="12"/>
  <c r="N17" i="12"/>
  <c r="J28" i="12"/>
  <c r="J21" i="12"/>
  <c r="J71" i="12"/>
  <c r="J23" i="12"/>
  <c r="J44" i="12"/>
  <c r="J70" i="12"/>
  <c r="J89" i="12"/>
  <c r="J74" i="12"/>
  <c r="P36" i="12"/>
  <c r="L67" i="12"/>
  <c r="P98" i="12"/>
  <c r="P27" i="12"/>
  <c r="P55" i="12"/>
  <c r="H89" i="12"/>
  <c r="H97" i="12"/>
  <c r="D34" i="12"/>
  <c r="D16" i="12"/>
  <c r="D80" i="12"/>
  <c r="L74" i="12"/>
  <c r="L86" i="12"/>
  <c r="H98" i="12"/>
  <c r="D76" i="12"/>
  <c r="L15" i="12"/>
  <c r="P90" i="12"/>
  <c r="P47" i="12"/>
  <c r="P82" i="12"/>
  <c r="H13" i="12"/>
  <c r="H18" i="12"/>
  <c r="D99" i="12"/>
  <c r="D36" i="12"/>
  <c r="D101" i="12"/>
  <c r="L16" i="12"/>
  <c r="L106" i="12"/>
  <c r="P87" i="12"/>
  <c r="H70" i="12"/>
  <c r="H104" i="12"/>
  <c r="D54" i="12"/>
  <c r="P21" i="12"/>
  <c r="P73" i="12"/>
  <c r="P102" i="12"/>
  <c r="H33" i="12"/>
  <c r="H38" i="12"/>
  <c r="D38" i="12"/>
  <c r="D55" i="12"/>
  <c r="D41" i="12"/>
  <c r="L49" i="12"/>
  <c r="P41" i="12"/>
  <c r="P93" i="12"/>
  <c r="H23" i="12"/>
  <c r="H52" i="12"/>
  <c r="H57" i="12"/>
  <c r="D37" i="12"/>
  <c r="D82" i="12"/>
  <c r="L71" i="12"/>
  <c r="L20" i="12"/>
  <c r="L78" i="12"/>
  <c r="P68" i="12"/>
  <c r="P16" i="12"/>
  <c r="H44" i="12"/>
  <c r="H78" i="12"/>
  <c r="H84" i="12"/>
  <c r="D23" i="12"/>
  <c r="D102" i="12"/>
  <c r="L52" i="12"/>
  <c r="L40" i="12"/>
  <c r="L98" i="12"/>
  <c r="P94" i="12"/>
  <c r="P25" i="12"/>
  <c r="P45" i="12"/>
  <c r="P71" i="12"/>
  <c r="P97" i="12"/>
  <c r="P30" i="12"/>
  <c r="P50" i="12"/>
  <c r="P76" i="12"/>
  <c r="P96" i="12"/>
  <c r="P19" i="12"/>
  <c r="P39" i="12"/>
  <c r="P66" i="12"/>
  <c r="P85" i="12"/>
  <c r="P105" i="12"/>
  <c r="H27" i="12"/>
  <c r="H47" i="12"/>
  <c r="H73" i="12"/>
  <c r="H96" i="12"/>
  <c r="H16" i="12"/>
  <c r="H36" i="12"/>
  <c r="H55" i="12"/>
  <c r="H82" i="12"/>
  <c r="H102" i="12"/>
  <c r="H21" i="12"/>
  <c r="H41" i="12"/>
  <c r="H68" i="12"/>
  <c r="H87" i="12"/>
  <c r="H107" i="12"/>
  <c r="D44" i="12"/>
  <c r="D27" i="12"/>
  <c r="D47" i="12"/>
  <c r="D25" i="12"/>
  <c r="D86" i="12"/>
  <c r="D19" i="12"/>
  <c r="D39" i="12"/>
  <c r="D66" i="12"/>
  <c r="D85" i="12"/>
  <c r="D105" i="12"/>
  <c r="D57" i="12"/>
  <c r="D84" i="12"/>
  <c r="D104" i="12"/>
  <c r="L26" i="12"/>
  <c r="L80" i="12"/>
  <c r="L18" i="12"/>
  <c r="L84" i="12"/>
  <c r="L25" i="12"/>
  <c r="L87" i="12"/>
  <c r="L23" i="12"/>
  <c r="L44" i="12"/>
  <c r="L70" i="12"/>
  <c r="L89" i="12"/>
  <c r="L29" i="12"/>
  <c r="L55" i="12"/>
  <c r="L82" i="12"/>
  <c r="L102" i="12"/>
  <c r="P101" i="12"/>
  <c r="P28" i="12"/>
  <c r="P48" i="12"/>
  <c r="P74" i="12"/>
  <c r="P14" i="12"/>
  <c r="P34" i="12"/>
  <c r="P53" i="12"/>
  <c r="P79" i="12"/>
  <c r="P99" i="12"/>
  <c r="P22" i="12"/>
  <c r="P43" i="12"/>
  <c r="P69" i="12"/>
  <c r="P88" i="12"/>
  <c r="P108" i="12"/>
  <c r="H30" i="12"/>
  <c r="H50" i="12"/>
  <c r="H76" i="12"/>
  <c r="H99" i="12"/>
  <c r="H19" i="12"/>
  <c r="H39" i="12"/>
  <c r="H66" i="12"/>
  <c r="H85" i="12"/>
  <c r="H105" i="12"/>
  <c r="H25" i="12"/>
  <c r="H45" i="12"/>
  <c r="H71" i="12"/>
  <c r="H90" i="12"/>
  <c r="D103" i="12"/>
  <c r="D53" i="12"/>
  <c r="L21" i="12"/>
  <c r="L90" i="12"/>
  <c r="L28" i="12"/>
  <c r="L94" i="12"/>
  <c r="L32" i="12"/>
  <c r="L97" i="12"/>
  <c r="L27" i="12"/>
  <c r="L47" i="12"/>
  <c r="L73" i="12"/>
  <c r="L93" i="12"/>
  <c r="L33" i="12"/>
  <c r="L66" i="12"/>
  <c r="L85" i="12"/>
  <c r="L105" i="12"/>
  <c r="P104" i="12"/>
  <c r="P32" i="12"/>
  <c r="P51" i="12"/>
  <c r="P17" i="12"/>
  <c r="P37" i="12"/>
  <c r="P56" i="12"/>
  <c r="P83" i="12"/>
  <c r="P103" i="12"/>
  <c r="P26" i="12"/>
  <c r="P46" i="12"/>
  <c r="P72" i="12"/>
  <c r="P92" i="12"/>
  <c r="H14" i="12"/>
  <c r="H34" i="12"/>
  <c r="H53" i="12"/>
  <c r="H79" i="12"/>
  <c r="H103" i="12"/>
  <c r="H22" i="12"/>
  <c r="H43" i="12"/>
  <c r="H69" i="12"/>
  <c r="H88" i="12"/>
  <c r="H108" i="12"/>
  <c r="H28" i="12"/>
  <c r="H48" i="12"/>
  <c r="H74" i="12"/>
  <c r="H94" i="12"/>
  <c r="L35" i="12"/>
  <c r="L101" i="12"/>
  <c r="L38" i="12"/>
  <c r="L104" i="12"/>
  <c r="L41" i="12"/>
  <c r="L107" i="12"/>
  <c r="L30" i="12"/>
  <c r="L50" i="12"/>
  <c r="L76" i="12"/>
  <c r="L96" i="12"/>
  <c r="L36" i="12"/>
  <c r="H17" i="12"/>
  <c r="H37" i="12"/>
  <c r="H56" i="12"/>
  <c r="H83" i="12"/>
  <c r="H93" i="12"/>
  <c r="H26" i="12"/>
  <c r="H46" i="12"/>
  <c r="H72" i="12"/>
  <c r="H92" i="12"/>
  <c r="H20" i="12"/>
  <c r="H40" i="12"/>
  <c r="H67" i="12"/>
  <c r="H86" i="12"/>
  <c r="H106" i="12"/>
  <c r="H29" i="12"/>
  <c r="H49" i="12"/>
  <c r="H75" i="12"/>
  <c r="H95" i="12"/>
  <c r="H15" i="12"/>
  <c r="H35" i="12"/>
  <c r="H54" i="12"/>
  <c r="H80" i="12"/>
  <c r="H101" i="12"/>
  <c r="L54" i="12"/>
  <c r="C109" i="5"/>
  <c r="F108" i="5"/>
  <c r="F105" i="5"/>
  <c r="F102" i="5"/>
  <c r="F103" i="5"/>
  <c r="F106" i="5"/>
  <c r="F104" i="5"/>
  <c r="F107" i="5"/>
  <c r="F94" i="5"/>
  <c r="F101" i="5"/>
  <c r="F97" i="5"/>
  <c r="F83" i="5"/>
  <c r="F86" i="5"/>
  <c r="F89" i="5"/>
  <c r="F93" i="5"/>
  <c r="F96" i="5"/>
  <c r="F99" i="5"/>
  <c r="F95" i="5"/>
  <c r="F98" i="5"/>
  <c r="F92" i="5"/>
  <c r="F90" i="5"/>
  <c r="F84" i="5"/>
  <c r="F87" i="5"/>
  <c r="F85" i="5"/>
  <c r="F88" i="5"/>
  <c r="F68" i="5"/>
  <c r="F71" i="5"/>
  <c r="F74" i="5"/>
  <c r="F78" i="5"/>
  <c r="F82" i="5"/>
  <c r="F72" i="5"/>
  <c r="F66" i="5"/>
  <c r="F75" i="5"/>
  <c r="F36" i="5"/>
  <c r="F55" i="5"/>
  <c r="F49" i="5"/>
  <c r="F76" i="5"/>
  <c r="F80" i="5"/>
  <c r="F69" i="5"/>
  <c r="F79" i="5"/>
  <c r="F57" i="5"/>
  <c r="F39" i="5"/>
  <c r="F33" i="5"/>
  <c r="F52" i="5"/>
  <c r="F46" i="5"/>
  <c r="F67" i="5"/>
  <c r="F70" i="5"/>
  <c r="F73" i="5"/>
  <c r="F54" i="5"/>
  <c r="F48" i="5"/>
  <c r="F51" i="5"/>
  <c r="F45" i="5"/>
  <c r="F56" i="5"/>
  <c r="F53" i="5"/>
  <c r="F50" i="5"/>
  <c r="F47" i="5"/>
  <c r="F44" i="5"/>
  <c r="F43" i="5"/>
  <c r="F40" i="5"/>
  <c r="F37" i="5"/>
  <c r="F34" i="5"/>
  <c r="F41" i="5"/>
  <c r="F38" i="5"/>
  <c r="F35" i="5"/>
  <c r="F26" i="5"/>
  <c r="F32" i="5"/>
  <c r="F29" i="5"/>
  <c r="F28" i="5"/>
  <c r="F30" i="5"/>
  <c r="F27" i="5"/>
  <c r="E24" i="12"/>
  <c r="F15" i="5"/>
  <c r="F18" i="5"/>
  <c r="F21" i="5"/>
  <c r="F25" i="5"/>
  <c r="F16" i="5"/>
  <c r="F19" i="5"/>
  <c r="F22" i="5"/>
  <c r="F17" i="5"/>
  <c r="F20" i="5"/>
  <c r="F23" i="5"/>
  <c r="F14" i="5"/>
  <c r="F13" i="5"/>
  <c r="G24" i="12"/>
  <c r="O24" i="12"/>
  <c r="D68" i="5"/>
  <c r="D94" i="5"/>
  <c r="D99" i="5"/>
  <c r="K24" i="12"/>
  <c r="D66" i="5"/>
  <c r="D106" i="5"/>
  <c r="D107" i="5"/>
  <c r="G31" i="12"/>
  <c r="G42" i="12"/>
  <c r="G65" i="12"/>
  <c r="O31" i="12"/>
  <c r="K31" i="12"/>
  <c r="K42" i="12"/>
  <c r="O42" i="12"/>
  <c r="O65" i="12"/>
  <c r="K65" i="12"/>
  <c r="O81" i="12"/>
  <c r="G91" i="12"/>
  <c r="G81" i="12"/>
  <c r="O91" i="12"/>
  <c r="K81" i="12"/>
  <c r="G100" i="12"/>
  <c r="K100" i="12"/>
  <c r="K91" i="12"/>
  <c r="O100" i="12"/>
  <c r="C100" i="12"/>
  <c r="C91" i="12"/>
  <c r="C65" i="12"/>
  <c r="C81" i="12"/>
  <c r="C42" i="12"/>
  <c r="C31" i="12"/>
  <c r="K12" i="12"/>
  <c r="C24" i="12"/>
  <c r="G12" i="12"/>
  <c r="O12" i="12"/>
  <c r="C12" i="12"/>
  <c r="E31" i="12" l="1"/>
  <c r="D75" i="5"/>
  <c r="D103" i="5"/>
  <c r="D72" i="5"/>
  <c r="D108" i="5"/>
  <c r="D97" i="5"/>
  <c r="E42" i="12"/>
  <c r="I24" i="12"/>
  <c r="D96" i="5"/>
  <c r="D70" i="5"/>
  <c r="D78" i="5"/>
  <c r="D92" i="5"/>
  <c r="D79" i="5"/>
  <c r="D80" i="5"/>
  <c r="M24" i="12"/>
  <c r="E65" i="12"/>
  <c r="H81" i="5"/>
  <c r="M100" i="12"/>
  <c r="D76" i="5"/>
  <c r="D89" i="5"/>
  <c r="D90" i="5"/>
  <c r="D82" i="5"/>
  <c r="D83" i="5"/>
  <c r="M65" i="12"/>
  <c r="I42" i="12"/>
  <c r="H91" i="5"/>
  <c r="D98" i="5"/>
  <c r="D71" i="5"/>
  <c r="D101" i="5"/>
  <c r="M31" i="12"/>
  <c r="D85" i="5"/>
  <c r="M91" i="12"/>
  <c r="D86" i="5"/>
  <c r="D102" i="5"/>
  <c r="I31" i="12"/>
  <c r="E12" i="12"/>
  <c r="H65" i="5"/>
  <c r="D93" i="5"/>
  <c r="D84" i="5"/>
  <c r="D104" i="5"/>
  <c r="H100" i="5"/>
  <c r="D73" i="5"/>
  <c r="D95" i="5"/>
  <c r="M12" i="12"/>
  <c r="I65" i="12"/>
  <c r="E91" i="12"/>
  <c r="D87" i="5"/>
  <c r="I91" i="12"/>
  <c r="M42" i="12"/>
  <c r="I12" i="12"/>
  <c r="M81" i="12"/>
  <c r="I81" i="12"/>
  <c r="D69" i="5"/>
  <c r="I100" i="12"/>
  <c r="E100" i="12"/>
  <c r="D67" i="5"/>
  <c r="G66" i="5"/>
  <c r="G25" i="5"/>
  <c r="G82" i="5"/>
  <c r="F95" i="12"/>
  <c r="J93" i="12"/>
  <c r="J68" i="12"/>
  <c r="E68" i="5" s="1"/>
  <c r="F23" i="12"/>
  <c r="N26" i="12"/>
  <c r="F94" i="12"/>
  <c r="F50" i="12"/>
  <c r="J14" i="12"/>
  <c r="N83" i="12"/>
  <c r="I94" i="5"/>
  <c r="F75" i="12"/>
  <c r="J73" i="12"/>
  <c r="N28" i="12"/>
  <c r="I96" i="5"/>
  <c r="F35" i="12"/>
  <c r="N49" i="12"/>
  <c r="F88" i="12"/>
  <c r="J106" i="12"/>
  <c r="E106" i="5" s="1"/>
  <c r="N14" i="12"/>
  <c r="F71" i="12"/>
  <c r="J104" i="12"/>
  <c r="N56" i="12"/>
  <c r="J98" i="12"/>
  <c r="E98" i="5" s="1"/>
  <c r="N51" i="12"/>
  <c r="F92" i="12"/>
  <c r="F108" i="12"/>
  <c r="J101" i="12"/>
  <c r="N70" i="12"/>
  <c r="F90" i="12"/>
  <c r="J19" i="12"/>
  <c r="N39" i="12"/>
  <c r="I95" i="5"/>
  <c r="J78" i="12"/>
  <c r="N78" i="12"/>
  <c r="N104" i="12"/>
  <c r="I103" i="5"/>
  <c r="J95" i="12"/>
  <c r="F51" i="12"/>
  <c r="J54" i="12"/>
  <c r="J18" i="12"/>
  <c r="N44" i="12"/>
  <c r="F74" i="12"/>
  <c r="F102" i="12"/>
  <c r="J107" i="12"/>
  <c r="J35" i="12"/>
  <c r="N19" i="12"/>
  <c r="I74" i="5"/>
  <c r="I75" i="5"/>
  <c r="F18" i="12"/>
  <c r="F49" i="12"/>
  <c r="J52" i="12"/>
  <c r="J47" i="12"/>
  <c r="N52" i="12"/>
  <c r="N96" i="12"/>
  <c r="I76" i="5"/>
  <c r="F15" i="12"/>
  <c r="F46" i="12"/>
  <c r="J75" i="12"/>
  <c r="N29" i="12"/>
  <c r="I89" i="5"/>
  <c r="I79" i="5"/>
  <c r="F32" i="12"/>
  <c r="F69" i="12"/>
  <c r="E69" i="5" s="1"/>
  <c r="J92" i="12"/>
  <c r="J86" i="12"/>
  <c r="J38" i="12"/>
  <c r="N97" i="12"/>
  <c r="N20" i="12"/>
  <c r="F48" i="12"/>
  <c r="F45" i="12"/>
  <c r="F82" i="12"/>
  <c r="J105" i="12"/>
  <c r="J99" i="12"/>
  <c r="J51" i="12"/>
  <c r="N87" i="12"/>
  <c r="N37" i="12"/>
  <c r="F57" i="12"/>
  <c r="N74" i="12"/>
  <c r="F54" i="12"/>
  <c r="F38" i="12"/>
  <c r="F72" i="12"/>
  <c r="F67" i="12"/>
  <c r="F26" i="12"/>
  <c r="J33" i="12"/>
  <c r="J27" i="12"/>
  <c r="N33" i="12"/>
  <c r="N76" i="12"/>
  <c r="I90" i="5"/>
  <c r="I92" i="5"/>
  <c r="F53" i="12"/>
  <c r="F16" i="12"/>
  <c r="J49" i="12"/>
  <c r="I107" i="5"/>
  <c r="I108" i="5"/>
  <c r="F19" i="12"/>
  <c r="F43" i="12"/>
  <c r="J72" i="12"/>
  <c r="J67" i="12"/>
  <c r="N92" i="12"/>
  <c r="N54" i="12"/>
  <c r="N38" i="12"/>
  <c r="I73" i="5"/>
  <c r="E73" i="5" s="1"/>
  <c r="F28" i="12"/>
  <c r="I93" i="5"/>
  <c r="F25" i="12"/>
  <c r="F55" i="12"/>
  <c r="J85" i="12"/>
  <c r="J79" i="12"/>
  <c r="N105" i="12"/>
  <c r="N84" i="12"/>
  <c r="N71" i="12"/>
  <c r="J48" i="12"/>
  <c r="N75" i="12"/>
  <c r="J57" i="12"/>
  <c r="F13" i="12"/>
  <c r="J13" i="12"/>
  <c r="N50" i="12"/>
  <c r="F101" i="12"/>
  <c r="F14" i="12"/>
  <c r="F79" i="12"/>
  <c r="J29" i="12"/>
  <c r="I88" i="5"/>
  <c r="F47" i="12"/>
  <c r="F86" i="12"/>
  <c r="J46" i="12"/>
  <c r="J40" i="12"/>
  <c r="N72" i="12"/>
  <c r="N15" i="12"/>
  <c r="I104" i="5"/>
  <c r="I105" i="5"/>
  <c r="I101" i="5"/>
  <c r="I102" i="5"/>
  <c r="F93" i="12"/>
  <c r="F36" i="12"/>
  <c r="J66" i="12"/>
  <c r="J53" i="12"/>
  <c r="N85" i="12"/>
  <c r="N41" i="12"/>
  <c r="N25" i="12"/>
  <c r="F20" i="12"/>
  <c r="F83" i="12"/>
  <c r="E83" i="5" s="1"/>
  <c r="J84" i="12"/>
  <c r="N13" i="12"/>
  <c r="I71" i="5"/>
  <c r="I72" i="5"/>
  <c r="I87" i="5"/>
  <c r="I99" i="5"/>
  <c r="F84" i="12"/>
  <c r="F103" i="12"/>
  <c r="F37" i="12"/>
  <c r="J15" i="12"/>
  <c r="N27" i="12"/>
  <c r="N30" i="12"/>
  <c r="F80" i="12"/>
  <c r="F96" i="12"/>
  <c r="F30" i="12"/>
  <c r="N95" i="12"/>
  <c r="F97" i="12"/>
  <c r="F33" i="12"/>
  <c r="F70" i="12"/>
  <c r="E70" i="5" s="1"/>
  <c r="J26" i="12"/>
  <c r="J20" i="12"/>
  <c r="N46" i="12"/>
  <c r="N89" i="12"/>
  <c r="I84" i="5"/>
  <c r="I85" i="5"/>
  <c r="I80" i="5"/>
  <c r="I82" i="5"/>
  <c r="F34" i="12"/>
  <c r="F99" i="12"/>
  <c r="J39" i="12"/>
  <c r="J34" i="12"/>
  <c r="N66" i="12"/>
  <c r="N103" i="12"/>
  <c r="G55" i="5"/>
  <c r="G102" i="5"/>
  <c r="G104" i="5"/>
  <c r="G36" i="5"/>
  <c r="L24" i="12"/>
  <c r="G105" i="5"/>
  <c r="G76" i="5"/>
  <c r="H24" i="12"/>
  <c r="G85" i="5"/>
  <c r="G47" i="5"/>
  <c r="G41" i="5"/>
  <c r="G16" i="5"/>
  <c r="G101" i="5"/>
  <c r="H81" i="12"/>
  <c r="H100" i="12"/>
  <c r="G27" i="5"/>
  <c r="H65" i="12"/>
  <c r="L103" i="12"/>
  <c r="L100" i="12" s="1"/>
  <c r="P57" i="12"/>
  <c r="P75" i="12"/>
  <c r="L83" i="12"/>
  <c r="L57" i="12"/>
  <c r="D52" i="12"/>
  <c r="D89" i="12"/>
  <c r="P89" i="12"/>
  <c r="P38" i="12"/>
  <c r="G38" i="5" s="1"/>
  <c r="L39" i="12"/>
  <c r="G39" i="5" s="1"/>
  <c r="L51" i="12"/>
  <c r="D94" i="12"/>
  <c r="G94" i="5" s="1"/>
  <c r="D29" i="12"/>
  <c r="D17" i="12"/>
  <c r="P49" i="12"/>
  <c r="P20" i="12"/>
  <c r="L88" i="12"/>
  <c r="D92" i="12"/>
  <c r="D73" i="12"/>
  <c r="G73" i="5" s="1"/>
  <c r="D68" i="12"/>
  <c r="D96" i="12"/>
  <c r="G96" i="5" s="1"/>
  <c r="D28" i="12"/>
  <c r="G28" i="5" s="1"/>
  <c r="D35" i="12"/>
  <c r="D45" i="12"/>
  <c r="L13" i="12"/>
  <c r="D49" i="12"/>
  <c r="D97" i="12"/>
  <c r="G97" i="5" s="1"/>
  <c r="D33" i="12"/>
  <c r="D21" i="12"/>
  <c r="G21" i="5" s="1"/>
  <c r="P70" i="12"/>
  <c r="P18" i="12"/>
  <c r="D74" i="12"/>
  <c r="G74" i="5" s="1"/>
  <c r="D20" i="12"/>
  <c r="P29" i="12"/>
  <c r="P24" i="12" s="1"/>
  <c r="P80" i="12"/>
  <c r="G80" i="5" s="1"/>
  <c r="L69" i="12"/>
  <c r="D72" i="12"/>
  <c r="D15" i="12"/>
  <c r="D108" i="12"/>
  <c r="D30" i="12"/>
  <c r="G30" i="5" s="1"/>
  <c r="L95" i="12"/>
  <c r="L37" i="12"/>
  <c r="G37" i="5" s="1"/>
  <c r="D13" i="12"/>
  <c r="P78" i="12"/>
  <c r="P44" i="12"/>
  <c r="P15" i="12"/>
  <c r="L79" i="12"/>
  <c r="L48" i="12"/>
  <c r="D48" i="12"/>
  <c r="D50" i="12"/>
  <c r="G50" i="5" s="1"/>
  <c r="H51" i="12"/>
  <c r="H42" i="12" s="1"/>
  <c r="P106" i="12"/>
  <c r="P54" i="12"/>
  <c r="G54" i="5" s="1"/>
  <c r="D32" i="12"/>
  <c r="D46" i="12"/>
  <c r="D70" i="12"/>
  <c r="D88" i="12"/>
  <c r="D56" i="12"/>
  <c r="D78" i="12"/>
  <c r="L72" i="12"/>
  <c r="D79" i="12"/>
  <c r="L108" i="12"/>
  <c r="D87" i="12"/>
  <c r="G87" i="5" s="1"/>
  <c r="D22" i="12"/>
  <c r="L99" i="12"/>
  <c r="G99" i="5" s="1"/>
  <c r="L75" i="12"/>
  <c r="L17" i="12"/>
  <c r="D51" i="12"/>
  <c r="D67" i="12"/>
  <c r="P52" i="12"/>
  <c r="P23" i="12"/>
  <c r="G23" i="5" s="1"/>
  <c r="L46" i="12"/>
  <c r="L53" i="12"/>
  <c r="G53" i="5" s="1"/>
  <c r="L22" i="12"/>
  <c r="D95" i="12"/>
  <c r="D83" i="12"/>
  <c r="H32" i="12"/>
  <c r="H31" i="12" s="1"/>
  <c r="P86" i="12"/>
  <c r="G86" i="5" s="1"/>
  <c r="P35" i="12"/>
  <c r="D90" i="12"/>
  <c r="G90" i="5" s="1"/>
  <c r="D26" i="12"/>
  <c r="D14" i="12"/>
  <c r="D69" i="12"/>
  <c r="P13" i="12"/>
  <c r="L14" i="12"/>
  <c r="P40" i="12"/>
  <c r="D40" i="12"/>
  <c r="L56" i="12"/>
  <c r="L19" i="12"/>
  <c r="G19" i="5" s="1"/>
  <c r="L43" i="12"/>
  <c r="L68" i="12"/>
  <c r="D98" i="12"/>
  <c r="G98" i="5" s="1"/>
  <c r="D93" i="12"/>
  <c r="G93" i="5" s="1"/>
  <c r="P33" i="12"/>
  <c r="P84" i="12"/>
  <c r="G84" i="5" s="1"/>
  <c r="L92" i="12"/>
  <c r="L34" i="12"/>
  <c r="L45" i="12"/>
  <c r="D75" i="12"/>
  <c r="D18" i="12"/>
  <c r="P95" i="12"/>
  <c r="P91" i="12" s="1"/>
  <c r="P67" i="12"/>
  <c r="P107" i="12"/>
  <c r="D71" i="12"/>
  <c r="G71" i="5" s="1"/>
  <c r="D106" i="12"/>
  <c r="D107" i="12"/>
  <c r="D43" i="12"/>
  <c r="H12" i="12"/>
  <c r="H91" i="12"/>
  <c r="O11" i="12"/>
  <c r="K11" i="12"/>
  <c r="G11" i="12"/>
  <c r="C11" i="12"/>
  <c r="F12" i="5"/>
  <c r="F24" i="5"/>
  <c r="F81" i="5"/>
  <c r="F100" i="5"/>
  <c r="F91" i="5"/>
  <c r="F65" i="5"/>
  <c r="F31" i="5"/>
  <c r="F42" i="5"/>
  <c r="I57" i="5"/>
  <c r="H57" i="5"/>
  <c r="D57" i="5" s="1"/>
  <c r="I56" i="5"/>
  <c r="H56" i="5"/>
  <c r="D56" i="5" s="1"/>
  <c r="I55" i="5"/>
  <c r="H55" i="5"/>
  <c r="D55" i="5" s="1"/>
  <c r="I54" i="5"/>
  <c r="H54" i="5"/>
  <c r="D54" i="5" s="1"/>
  <c r="I53" i="5"/>
  <c r="H53" i="5"/>
  <c r="D53" i="5" s="1"/>
  <c r="I52" i="5"/>
  <c r="H52" i="5"/>
  <c r="D52" i="5" s="1"/>
  <c r="I51" i="5"/>
  <c r="H51" i="5"/>
  <c r="D51" i="5" s="1"/>
  <c r="I50" i="5"/>
  <c r="H50" i="5"/>
  <c r="D50" i="5" s="1"/>
  <c r="I49" i="5"/>
  <c r="H49" i="5"/>
  <c r="D49" i="5" s="1"/>
  <c r="I48" i="5"/>
  <c r="H48" i="5"/>
  <c r="D48" i="5" s="1"/>
  <c r="I47" i="5"/>
  <c r="H47" i="5"/>
  <c r="D47" i="5" s="1"/>
  <c r="I46" i="5"/>
  <c r="H46" i="5"/>
  <c r="D46" i="5" s="1"/>
  <c r="I45" i="5"/>
  <c r="H45" i="5"/>
  <c r="D45" i="5" s="1"/>
  <c r="I44" i="5"/>
  <c r="H44" i="5"/>
  <c r="D44" i="5" s="1"/>
  <c r="I43" i="5"/>
  <c r="D43" i="5"/>
  <c r="I41" i="5"/>
  <c r="H41" i="5"/>
  <c r="D41" i="5" s="1"/>
  <c r="I40" i="5"/>
  <c r="H40" i="5"/>
  <c r="D40" i="5" s="1"/>
  <c r="I39" i="5"/>
  <c r="H39" i="5"/>
  <c r="D39" i="5" s="1"/>
  <c r="I38" i="5"/>
  <c r="H38" i="5"/>
  <c r="D38" i="5" s="1"/>
  <c r="I37" i="5"/>
  <c r="H37" i="5"/>
  <c r="D37" i="5" s="1"/>
  <c r="I36" i="5"/>
  <c r="H36" i="5"/>
  <c r="D36" i="5" s="1"/>
  <c r="I35" i="5"/>
  <c r="H35" i="5"/>
  <c r="D35" i="5" s="1"/>
  <c r="I34" i="5"/>
  <c r="H34" i="5"/>
  <c r="D34" i="5" s="1"/>
  <c r="I33" i="5"/>
  <c r="H33" i="5"/>
  <c r="D33" i="5" s="1"/>
  <c r="I32" i="5"/>
  <c r="H32" i="5"/>
  <c r="D32" i="5" s="1"/>
  <c r="I30" i="5"/>
  <c r="H30" i="5"/>
  <c r="D30" i="5" s="1"/>
  <c r="I29" i="5"/>
  <c r="H29" i="5"/>
  <c r="D29" i="5" s="1"/>
  <c r="I28" i="5"/>
  <c r="H28" i="5"/>
  <c r="D28" i="5" s="1"/>
  <c r="I27" i="5"/>
  <c r="H27" i="5"/>
  <c r="D27" i="5" s="1"/>
  <c r="I26" i="5"/>
  <c r="H26" i="5"/>
  <c r="D26" i="5" s="1"/>
  <c r="I25" i="5"/>
  <c r="H25" i="5"/>
  <c r="D25" i="5" s="1"/>
  <c r="I23" i="5"/>
  <c r="H23" i="5"/>
  <c r="D23" i="5" s="1"/>
  <c r="I22" i="5"/>
  <c r="E22" i="5" s="1"/>
  <c r="H22" i="5"/>
  <c r="D22" i="5" s="1"/>
  <c r="I21" i="5"/>
  <c r="E21" i="5" s="1"/>
  <c r="H21" i="5"/>
  <c r="D21" i="5" s="1"/>
  <c r="I20" i="5"/>
  <c r="H20" i="5"/>
  <c r="D20" i="5" s="1"/>
  <c r="I19" i="5"/>
  <c r="H19" i="5"/>
  <c r="D19" i="5" s="1"/>
  <c r="I18" i="5"/>
  <c r="H18" i="5"/>
  <c r="D18" i="5" s="1"/>
  <c r="I17" i="5"/>
  <c r="E17" i="5" s="1"/>
  <c r="H17" i="5"/>
  <c r="D17" i="5" s="1"/>
  <c r="I16" i="5"/>
  <c r="H16" i="5"/>
  <c r="D16" i="5" s="1"/>
  <c r="I15" i="5"/>
  <c r="H15" i="5"/>
  <c r="D15" i="5" s="1"/>
  <c r="I14" i="5"/>
  <c r="H14" i="5"/>
  <c r="D14" i="5" s="1"/>
  <c r="I13" i="5"/>
  <c r="H13" i="5"/>
  <c r="D13" i="5" s="1"/>
  <c r="C77" i="5" l="1"/>
  <c r="E78" i="5"/>
  <c r="E11" i="12"/>
  <c r="E32" i="5"/>
  <c r="D100" i="5"/>
  <c r="D91" i="5"/>
  <c r="M11" i="12"/>
  <c r="D65" i="5"/>
  <c r="D81" i="5"/>
  <c r="E44" i="5"/>
  <c r="C98" i="5"/>
  <c r="I11" i="12"/>
  <c r="E26" i="5"/>
  <c r="E104" i="5"/>
  <c r="C104" i="5" s="1"/>
  <c r="E88" i="5"/>
  <c r="E107" i="5"/>
  <c r="E55" i="5"/>
  <c r="C55" i="5" s="1"/>
  <c r="E40" i="5"/>
  <c r="E99" i="5"/>
  <c r="C99" i="5" s="1"/>
  <c r="E16" i="5"/>
  <c r="C16" i="5" s="1"/>
  <c r="E15" i="5"/>
  <c r="E28" i="5"/>
  <c r="C28" i="5" s="1"/>
  <c r="E97" i="5"/>
  <c r="C97" i="5" s="1"/>
  <c r="E13" i="5"/>
  <c r="E29" i="5"/>
  <c r="E36" i="5"/>
  <c r="C36" i="5" s="1"/>
  <c r="E49" i="5"/>
  <c r="E14" i="5"/>
  <c r="E20" i="5"/>
  <c r="E27" i="5"/>
  <c r="C27" i="5" s="1"/>
  <c r="E85" i="5"/>
  <c r="C85" i="5" s="1"/>
  <c r="J81" i="12"/>
  <c r="E86" i="5"/>
  <c r="C86" i="5" s="1"/>
  <c r="E90" i="5"/>
  <c r="C90" i="5" s="1"/>
  <c r="E30" i="5"/>
  <c r="C30" i="5" s="1"/>
  <c r="E50" i="5"/>
  <c r="C50" i="5" s="1"/>
  <c r="N100" i="12"/>
  <c r="E102" i="5"/>
  <c r="C102" i="5" s="1"/>
  <c r="J24" i="12"/>
  <c r="G78" i="5"/>
  <c r="E108" i="5"/>
  <c r="E87" i="5"/>
  <c r="C87" i="5" s="1"/>
  <c r="E25" i="5"/>
  <c r="C25" i="5" s="1"/>
  <c r="E35" i="5"/>
  <c r="E72" i="5"/>
  <c r="E39" i="5"/>
  <c r="C39" i="5" s="1"/>
  <c r="E46" i="5"/>
  <c r="E52" i="5"/>
  <c r="N81" i="12"/>
  <c r="E84" i="5"/>
  <c r="C84" i="5" s="1"/>
  <c r="E34" i="5"/>
  <c r="E47" i="5"/>
  <c r="C47" i="5" s="1"/>
  <c r="E53" i="5"/>
  <c r="C53" i="5" s="1"/>
  <c r="E56" i="5"/>
  <c r="G49" i="5"/>
  <c r="E23" i="5"/>
  <c r="C23" i="5" s="1"/>
  <c r="E37" i="5"/>
  <c r="C37" i="5" s="1"/>
  <c r="F12" i="12"/>
  <c r="E45" i="5"/>
  <c r="E48" i="5"/>
  <c r="E54" i="5"/>
  <c r="C54" i="5" s="1"/>
  <c r="J42" i="12"/>
  <c r="F42" i="12"/>
  <c r="E89" i="5"/>
  <c r="E75" i="5"/>
  <c r="E18" i="5"/>
  <c r="E80" i="5"/>
  <c r="C80" i="5" s="1"/>
  <c r="N12" i="12"/>
  <c r="N65" i="12"/>
  <c r="E101" i="5"/>
  <c r="I100" i="5"/>
  <c r="I91" i="5"/>
  <c r="E92" i="5"/>
  <c r="F81" i="12"/>
  <c r="E74" i="5"/>
  <c r="C74" i="5" s="1"/>
  <c r="N42" i="12"/>
  <c r="E38" i="5"/>
  <c r="C38" i="5" s="1"/>
  <c r="E41" i="5"/>
  <c r="C41" i="5" s="1"/>
  <c r="E51" i="5"/>
  <c r="E57" i="5"/>
  <c r="H11" i="12"/>
  <c r="E105" i="5"/>
  <c r="C105" i="5" s="1"/>
  <c r="F100" i="12"/>
  <c r="E67" i="5"/>
  <c r="F65" i="12"/>
  <c r="J91" i="12"/>
  <c r="E94" i="5"/>
  <c r="C94" i="5" s="1"/>
  <c r="I65" i="5"/>
  <c r="E71" i="5"/>
  <c r="C71" i="5" s="1"/>
  <c r="E66" i="5"/>
  <c r="J65" i="12"/>
  <c r="F24" i="12"/>
  <c r="N91" i="12"/>
  <c r="J100" i="12"/>
  <c r="E82" i="5"/>
  <c r="I81" i="5"/>
  <c r="J31" i="12"/>
  <c r="E103" i="5"/>
  <c r="E19" i="5"/>
  <c r="C19" i="5" s="1"/>
  <c r="E33" i="5"/>
  <c r="E43" i="5"/>
  <c r="C73" i="5"/>
  <c r="J12" i="12"/>
  <c r="E93" i="5"/>
  <c r="C93" i="5" s="1"/>
  <c r="N31" i="12"/>
  <c r="F31" i="12"/>
  <c r="E95" i="5"/>
  <c r="E96" i="5"/>
  <c r="C96" i="5" s="1"/>
  <c r="N24" i="12"/>
  <c r="E79" i="5"/>
  <c r="E76" i="5"/>
  <c r="C76" i="5" s="1"/>
  <c r="F91" i="12"/>
  <c r="P81" i="12"/>
  <c r="L65" i="12"/>
  <c r="G79" i="5"/>
  <c r="P65" i="12"/>
  <c r="L91" i="12"/>
  <c r="P12" i="12"/>
  <c r="G69" i="5"/>
  <c r="C69" i="5" s="1"/>
  <c r="G103" i="5"/>
  <c r="G107" i="5"/>
  <c r="G18" i="5"/>
  <c r="P31" i="12"/>
  <c r="G22" i="5"/>
  <c r="C22" i="5" s="1"/>
  <c r="G75" i="5"/>
  <c r="G88" i="5"/>
  <c r="G20" i="5"/>
  <c r="G51" i="5"/>
  <c r="G70" i="5"/>
  <c r="C70" i="5" s="1"/>
  <c r="G26" i="5"/>
  <c r="D24" i="12"/>
  <c r="D81" i="12"/>
  <c r="G83" i="5"/>
  <c r="G56" i="5"/>
  <c r="P100" i="12"/>
  <c r="G45" i="5"/>
  <c r="G92" i="5"/>
  <c r="D91" i="12"/>
  <c r="G52" i="5"/>
  <c r="G34" i="5"/>
  <c r="L31" i="12"/>
  <c r="G95" i="5"/>
  <c r="G67" i="5"/>
  <c r="D65" i="12"/>
  <c r="G44" i="5"/>
  <c r="P42" i="12"/>
  <c r="G33" i="5"/>
  <c r="G35" i="5"/>
  <c r="G57" i="5"/>
  <c r="L42" i="12"/>
  <c r="G108" i="5"/>
  <c r="L81" i="12"/>
  <c r="G43" i="5"/>
  <c r="D42" i="12"/>
  <c r="G46" i="5"/>
  <c r="G48" i="5"/>
  <c r="G13" i="5"/>
  <c r="D12" i="12"/>
  <c r="G15" i="5"/>
  <c r="D31" i="12"/>
  <c r="G32" i="5"/>
  <c r="G72" i="5"/>
  <c r="L12" i="12"/>
  <c r="G68" i="5"/>
  <c r="C68" i="5" s="1"/>
  <c r="G17" i="5"/>
  <c r="C17" i="5" s="1"/>
  <c r="G106" i="5"/>
  <c r="D100" i="12"/>
  <c r="G40" i="5"/>
  <c r="G14" i="5"/>
  <c r="G29" i="5"/>
  <c r="G89" i="5"/>
  <c r="F11" i="5"/>
  <c r="C21" i="5"/>
  <c r="D12" i="5"/>
  <c r="D24" i="5"/>
  <c r="D31" i="5"/>
  <c r="D42" i="5"/>
  <c r="I42" i="5"/>
  <c r="I24" i="5"/>
  <c r="I31" i="5"/>
  <c r="H42" i="5"/>
  <c r="H24" i="5"/>
  <c r="H31" i="5"/>
  <c r="I12" i="5"/>
  <c r="H12" i="5"/>
  <c r="C44" i="5" l="1"/>
  <c r="C107" i="5"/>
  <c r="C32" i="5"/>
  <c r="C26" i="5"/>
  <c r="C88" i="5"/>
  <c r="C40" i="5"/>
  <c r="C108" i="5"/>
  <c r="C29" i="5"/>
  <c r="C52" i="5"/>
  <c r="C15" i="5"/>
  <c r="C18" i="5"/>
  <c r="C49" i="5"/>
  <c r="C46" i="5"/>
  <c r="C20" i="5"/>
  <c r="C14" i="5"/>
  <c r="E31" i="5"/>
  <c r="C33" i="5"/>
  <c r="C78" i="5"/>
  <c r="C72" i="5"/>
  <c r="E24" i="5"/>
  <c r="C35" i="5"/>
  <c r="C95" i="5"/>
  <c r="C56" i="5"/>
  <c r="C75" i="5"/>
  <c r="C45" i="5"/>
  <c r="C51" i="5"/>
  <c r="E12" i="5"/>
  <c r="C89" i="5"/>
  <c r="C48" i="5"/>
  <c r="C103" i="5"/>
  <c r="J11" i="12"/>
  <c r="C57" i="5"/>
  <c r="E42" i="5"/>
  <c r="C34" i="5"/>
  <c r="E81" i="5"/>
  <c r="C82" i="5"/>
  <c r="E91" i="5"/>
  <c r="C43" i="5"/>
  <c r="C66" i="5"/>
  <c r="E65" i="5"/>
  <c r="C79" i="5"/>
  <c r="N11" i="12"/>
  <c r="F11" i="12"/>
  <c r="E100" i="5"/>
  <c r="C101" i="5"/>
  <c r="D11" i="12"/>
  <c r="P11" i="12"/>
  <c r="G12" i="5"/>
  <c r="G81" i="5"/>
  <c r="C83" i="5"/>
  <c r="C13" i="5"/>
  <c r="G31" i="5"/>
  <c r="C67" i="5"/>
  <c r="G65" i="5"/>
  <c r="C92" i="5"/>
  <c r="G91" i="5"/>
  <c r="G24" i="5"/>
  <c r="L11" i="12"/>
  <c r="G100" i="5"/>
  <c r="C106" i="5"/>
  <c r="G42" i="5"/>
  <c r="I11" i="5"/>
  <c r="H11" i="5"/>
  <c r="D11" i="5"/>
  <c r="C24" i="5" l="1"/>
  <c r="C12" i="5"/>
  <c r="C42" i="5"/>
  <c r="C31" i="5"/>
  <c r="C91" i="5"/>
  <c r="E11" i="5"/>
  <c r="C81" i="5"/>
  <c r="C100" i="5"/>
  <c r="C65" i="5"/>
  <c r="G11" i="5"/>
  <c r="C11" i="5" l="1"/>
</calcChain>
</file>

<file path=xl/sharedStrings.xml><?xml version="1.0" encoding="utf-8"?>
<sst xmlns="http://schemas.openxmlformats.org/spreadsheetml/2006/main" count="1078" uniqueCount="331">
  <si>
    <t>計</t>
    <rPh sb="0" eb="1">
      <t>ケイ</t>
    </rPh>
    <phoneticPr fontId="3"/>
  </si>
  <si>
    <t>総数</t>
    <rPh sb="0" eb="2">
      <t>ソウスウ</t>
    </rPh>
    <phoneticPr fontId="3"/>
  </si>
  <si>
    <t>外貿</t>
    <rPh sb="0" eb="1">
      <t>ソト</t>
    </rPh>
    <rPh sb="1" eb="2">
      <t>ボウ</t>
    </rPh>
    <phoneticPr fontId="3"/>
  </si>
  <si>
    <t>内貿</t>
    <rPh sb="0" eb="1">
      <t>ナイ</t>
    </rPh>
    <rPh sb="1" eb="2">
      <t>ボウ</t>
    </rPh>
    <phoneticPr fontId="3"/>
  </si>
  <si>
    <t>出</t>
    <rPh sb="0" eb="1">
      <t>デ</t>
    </rPh>
    <phoneticPr fontId="3"/>
  </si>
  <si>
    <t>入</t>
    <rPh sb="0" eb="1">
      <t>ハイ</t>
    </rPh>
    <phoneticPr fontId="3"/>
  </si>
  <si>
    <t>品　　　　　　種</t>
    <rPh sb="0" eb="1">
      <t>シナ</t>
    </rPh>
    <rPh sb="7" eb="8">
      <t>タネ</t>
    </rPh>
    <phoneticPr fontId="3"/>
  </si>
  <si>
    <t>（単位：ｔ）</t>
    <rPh sb="1" eb="3">
      <t>タンイ</t>
    </rPh>
    <phoneticPr fontId="3"/>
  </si>
  <si>
    <t>大船渡港</t>
    <rPh sb="0" eb="3">
      <t>オオフナト</t>
    </rPh>
    <rPh sb="3" eb="4">
      <t>コウ</t>
    </rPh>
    <phoneticPr fontId="3"/>
  </si>
  <si>
    <t>釜石港</t>
    <rPh sb="0" eb="2">
      <t>カマイシ</t>
    </rPh>
    <rPh sb="2" eb="3">
      <t>コウ</t>
    </rPh>
    <phoneticPr fontId="3"/>
  </si>
  <si>
    <t>宮古港</t>
    <rPh sb="0" eb="2">
      <t>ミヤコ</t>
    </rPh>
    <rPh sb="2" eb="3">
      <t>コウ</t>
    </rPh>
    <phoneticPr fontId="3"/>
  </si>
  <si>
    <t>久慈港</t>
    <rPh sb="0" eb="2">
      <t>クジ</t>
    </rPh>
    <rPh sb="2" eb="3">
      <t>コウ</t>
    </rPh>
    <phoneticPr fontId="3"/>
  </si>
  <si>
    <t>窯業品</t>
    <rPh sb="0" eb="2">
      <t>ヨウギョウ</t>
    </rPh>
    <rPh sb="2" eb="3">
      <t>ヒン</t>
    </rPh>
    <phoneticPr fontId="3"/>
  </si>
  <si>
    <t>分類不能のもの</t>
    <rPh sb="0" eb="2">
      <t>ブンルイ</t>
    </rPh>
    <rPh sb="2" eb="4">
      <t>フノウ</t>
    </rPh>
    <phoneticPr fontId="3"/>
  </si>
  <si>
    <t>金属製品</t>
    <rPh sb="0" eb="2">
      <t>キンゾク</t>
    </rPh>
    <rPh sb="2" eb="4">
      <t>セイヒン</t>
    </rPh>
    <phoneticPr fontId="3"/>
  </si>
  <si>
    <t>鋼材</t>
    <rPh sb="0" eb="2">
      <t>コウザイ</t>
    </rPh>
    <phoneticPr fontId="3"/>
  </si>
  <si>
    <t>原塩</t>
    <rPh sb="0" eb="1">
      <t>ゲン</t>
    </rPh>
    <rPh sb="1" eb="2">
      <t>シオ</t>
    </rPh>
    <phoneticPr fontId="3"/>
  </si>
  <si>
    <t>取合せ品</t>
    <rPh sb="0" eb="1">
      <t>ト</t>
    </rPh>
    <rPh sb="1" eb="2">
      <t>アワ</t>
    </rPh>
    <rPh sb="3" eb="4">
      <t>ヒン</t>
    </rPh>
    <phoneticPr fontId="3"/>
  </si>
  <si>
    <t>完成自動車</t>
    <rPh sb="0" eb="2">
      <t>カンセイ</t>
    </rPh>
    <rPh sb="2" eb="5">
      <t>ジドウシャ</t>
    </rPh>
    <phoneticPr fontId="3"/>
  </si>
  <si>
    <t>大船渡港(続き）</t>
    <rPh sb="0" eb="3">
      <t>オオフナト</t>
    </rPh>
    <rPh sb="3" eb="4">
      <t>コウ</t>
    </rPh>
    <rPh sb="5" eb="6">
      <t>ツヅ</t>
    </rPh>
    <phoneticPr fontId="3"/>
  </si>
  <si>
    <t>その他雑穀</t>
    <rPh sb="2" eb="3">
      <t>タ</t>
    </rPh>
    <rPh sb="3" eb="5">
      <t>ザッコク</t>
    </rPh>
    <phoneticPr fontId="3"/>
  </si>
  <si>
    <t>製材</t>
    <rPh sb="0" eb="2">
      <t>セイザイ</t>
    </rPh>
    <phoneticPr fontId="3"/>
  </si>
  <si>
    <t>木材チップ</t>
    <rPh sb="0" eb="2">
      <t>モクザイ</t>
    </rPh>
    <phoneticPr fontId="3"/>
  </si>
  <si>
    <t>その他輸送機械</t>
    <rPh sb="2" eb="3">
      <t>タ</t>
    </rPh>
    <rPh sb="3" eb="5">
      <t>ユソウ</t>
    </rPh>
    <rPh sb="5" eb="7">
      <t>キカイ</t>
    </rPh>
    <phoneticPr fontId="3"/>
  </si>
  <si>
    <t>産業機械</t>
    <rPh sb="0" eb="2">
      <t>サンギョウ</t>
    </rPh>
    <rPh sb="2" eb="4">
      <t>キカイ</t>
    </rPh>
    <phoneticPr fontId="3"/>
  </si>
  <si>
    <t>電気機械</t>
    <rPh sb="0" eb="2">
      <t>デンキ</t>
    </rPh>
    <rPh sb="2" eb="4">
      <t>キカイ</t>
    </rPh>
    <phoneticPr fontId="3"/>
  </si>
  <si>
    <t>ガラス類</t>
    <rPh sb="3" eb="4">
      <t>ルイ</t>
    </rPh>
    <phoneticPr fontId="3"/>
  </si>
  <si>
    <t>紙・パルプ</t>
    <rPh sb="0" eb="1">
      <t>カミ</t>
    </rPh>
    <phoneticPr fontId="3"/>
  </si>
  <si>
    <t>製造食品</t>
    <rPh sb="0" eb="2">
      <t>セイゾウ</t>
    </rPh>
    <rPh sb="2" eb="4">
      <t>ショクヒン</t>
    </rPh>
    <phoneticPr fontId="3"/>
  </si>
  <si>
    <t>家具装備品</t>
    <rPh sb="0" eb="2">
      <t>カグ</t>
    </rPh>
    <rPh sb="2" eb="4">
      <t>ソウビ</t>
    </rPh>
    <rPh sb="4" eb="5">
      <t>ヒン</t>
    </rPh>
    <phoneticPr fontId="3"/>
  </si>
  <si>
    <t>その他日用品</t>
    <rPh sb="2" eb="3">
      <t>タ</t>
    </rPh>
    <rPh sb="3" eb="6">
      <t>ニチヨウヒン</t>
    </rPh>
    <phoneticPr fontId="3"/>
  </si>
  <si>
    <t>廃棄物</t>
    <rPh sb="0" eb="3">
      <t>ハイキブツ</t>
    </rPh>
    <phoneticPr fontId="3"/>
  </si>
  <si>
    <t>鉄道車両</t>
    <rPh sb="0" eb="2">
      <t>テツドウ</t>
    </rPh>
    <rPh sb="2" eb="4">
      <t>シャリョウ</t>
    </rPh>
    <phoneticPr fontId="3"/>
  </si>
  <si>
    <t>自動車部品</t>
    <rPh sb="0" eb="2">
      <t>ジドウ</t>
    </rPh>
    <rPh sb="2" eb="3">
      <t>シャ</t>
    </rPh>
    <rPh sb="3" eb="5">
      <t>ブヒン</t>
    </rPh>
    <phoneticPr fontId="3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</si>
  <si>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3"/>
  </si>
  <si>
    <t>石灰石</t>
    <rPh sb="0" eb="3">
      <t>セッカイセキ</t>
    </rPh>
    <phoneticPr fontId="3"/>
  </si>
  <si>
    <t>その他機械</t>
    <rPh sb="2" eb="3">
      <t>ホカ</t>
    </rPh>
    <rPh sb="3" eb="5">
      <t>キカイ</t>
    </rPh>
    <phoneticPr fontId="3"/>
  </si>
  <si>
    <t>その他製造工業品</t>
    <rPh sb="2" eb="3">
      <t>ホカ</t>
    </rPh>
    <rPh sb="3" eb="5">
      <t>セイゾウ</t>
    </rPh>
    <rPh sb="5" eb="7">
      <t>コウギョウ</t>
    </rPh>
    <rPh sb="7" eb="8">
      <t>ヒン</t>
    </rPh>
    <phoneticPr fontId="3"/>
  </si>
  <si>
    <t>再利用資材</t>
    <rPh sb="0" eb="3">
      <t>サイリヨウ</t>
    </rPh>
    <rPh sb="3" eb="5">
      <t>シザイ</t>
    </rPh>
    <phoneticPr fontId="3"/>
  </si>
  <si>
    <t>輸送用容器</t>
    <rPh sb="0" eb="3">
      <t>ユソウヨウ</t>
    </rPh>
    <rPh sb="3" eb="5">
      <t>ヨウキ</t>
    </rPh>
    <phoneticPr fontId="3"/>
  </si>
  <si>
    <t>その他石油製品</t>
    <rPh sb="2" eb="3">
      <t>ホカ</t>
    </rPh>
    <rPh sb="3" eb="5">
      <t>セキユ</t>
    </rPh>
    <rPh sb="5" eb="7">
      <t>セイヒン</t>
    </rPh>
    <phoneticPr fontId="3"/>
  </si>
  <si>
    <t>飲料</t>
    <rPh sb="0" eb="2">
      <t>インリョウ</t>
    </rPh>
    <phoneticPr fontId="3"/>
  </si>
  <si>
    <t>廃土砂</t>
    <rPh sb="0" eb="2">
      <t>ハイド</t>
    </rPh>
    <rPh sb="2" eb="3">
      <t>スナ</t>
    </rPh>
    <phoneticPr fontId="3"/>
  </si>
  <si>
    <t>非鉄金属</t>
    <rPh sb="0" eb="1">
      <t>ヒ</t>
    </rPh>
    <rPh sb="1" eb="2">
      <t>テツ</t>
    </rPh>
    <rPh sb="2" eb="4">
      <t>キンゾク</t>
    </rPh>
    <phoneticPr fontId="3"/>
  </si>
  <si>
    <t>陶磁器</t>
    <rPh sb="0" eb="3">
      <t>トウジキ</t>
    </rPh>
    <phoneticPr fontId="3"/>
  </si>
  <si>
    <t>農水産品</t>
    <phoneticPr fontId="3"/>
  </si>
  <si>
    <t>麦</t>
    <phoneticPr fontId="3"/>
  </si>
  <si>
    <t>とうもろこし</t>
    <phoneticPr fontId="3"/>
  </si>
  <si>
    <t>水産品</t>
    <phoneticPr fontId="3"/>
  </si>
  <si>
    <t>林産品</t>
    <phoneticPr fontId="3"/>
  </si>
  <si>
    <t>原木</t>
    <phoneticPr fontId="3"/>
  </si>
  <si>
    <t>鉱産品</t>
    <phoneticPr fontId="3"/>
  </si>
  <si>
    <t>石炭</t>
    <phoneticPr fontId="3"/>
  </si>
  <si>
    <t>金属鉱</t>
    <rPh sb="0" eb="2">
      <t>キンゾク</t>
    </rPh>
    <rPh sb="2" eb="3">
      <t>コウ</t>
    </rPh>
    <phoneticPr fontId="3"/>
  </si>
  <si>
    <t>砂利・砂</t>
    <phoneticPr fontId="3"/>
  </si>
  <si>
    <t>りん鉱石</t>
    <phoneticPr fontId="3"/>
  </si>
  <si>
    <t>非金属鉱物</t>
    <phoneticPr fontId="3"/>
  </si>
  <si>
    <t>金属機械工業品</t>
    <phoneticPr fontId="3"/>
  </si>
  <si>
    <t>鉄鋼</t>
    <phoneticPr fontId="3"/>
  </si>
  <si>
    <t>化学工業品</t>
    <phoneticPr fontId="3"/>
  </si>
  <si>
    <t>セメント</t>
    <phoneticPr fontId="3"/>
  </si>
  <si>
    <t>重油</t>
    <phoneticPr fontId="3"/>
  </si>
  <si>
    <t>コークス</t>
    <phoneticPr fontId="3"/>
  </si>
  <si>
    <t>化学薬品</t>
    <phoneticPr fontId="3"/>
  </si>
  <si>
    <t>化学肥料</t>
    <phoneticPr fontId="3"/>
  </si>
  <si>
    <t>軽工業品</t>
    <phoneticPr fontId="3"/>
  </si>
  <si>
    <t>水</t>
    <phoneticPr fontId="3"/>
  </si>
  <si>
    <t>その他食料工業品</t>
    <phoneticPr fontId="3"/>
  </si>
  <si>
    <t>雑工業品</t>
    <phoneticPr fontId="3"/>
  </si>
  <si>
    <t>特殊品</t>
    <phoneticPr fontId="3"/>
  </si>
  <si>
    <t>金属くず</t>
    <phoneticPr fontId="3"/>
  </si>
  <si>
    <t>動植物性製造飼肥料</t>
    <phoneticPr fontId="3"/>
  </si>
  <si>
    <t>樹脂類</t>
    <rPh sb="0" eb="2">
      <t>ジュシ</t>
    </rPh>
    <rPh sb="2" eb="3">
      <t>ルイ</t>
    </rPh>
    <phoneticPr fontId="3"/>
  </si>
  <si>
    <t>その他農産品</t>
    <rPh sb="2" eb="3">
      <t>タ</t>
    </rPh>
    <rPh sb="3" eb="5">
      <t>ノウサン</t>
    </rPh>
    <rPh sb="5" eb="6">
      <t>シナ</t>
    </rPh>
    <phoneticPr fontId="3"/>
  </si>
  <si>
    <t>鉄鉱石</t>
    <rPh sb="0" eb="3">
      <t>テッコウセキ</t>
    </rPh>
    <phoneticPr fontId="3"/>
  </si>
  <si>
    <t>豆類</t>
    <rPh sb="0" eb="2">
      <t>マメルイ</t>
    </rPh>
    <phoneticPr fontId="3"/>
  </si>
  <si>
    <t>ゴム製品</t>
    <rPh sb="2" eb="4">
      <t>セイヒン</t>
    </rPh>
    <phoneticPr fontId="3"/>
  </si>
  <si>
    <t>その他林産品</t>
    <rPh sb="2" eb="3">
      <t>タ</t>
    </rPh>
    <rPh sb="3" eb="5">
      <t>リンサン</t>
    </rPh>
    <rPh sb="5" eb="6">
      <t>ヒン</t>
    </rPh>
    <phoneticPr fontId="3"/>
  </si>
  <si>
    <t>1/6</t>
    <phoneticPr fontId="3"/>
  </si>
  <si>
    <t>　13－７　海上貨物輸移出入実績　</t>
    <rPh sb="6" eb="7">
      <t>ウミ</t>
    </rPh>
    <rPh sb="7" eb="8">
      <t>ウエ</t>
    </rPh>
    <rPh sb="8" eb="9">
      <t>カ</t>
    </rPh>
    <rPh sb="9" eb="10">
      <t>モノ</t>
    </rPh>
    <rPh sb="10" eb="11">
      <t>ユ</t>
    </rPh>
    <phoneticPr fontId="3"/>
  </si>
  <si>
    <t>3/6</t>
    <phoneticPr fontId="3"/>
  </si>
  <si>
    <t>4/6</t>
    <phoneticPr fontId="3"/>
  </si>
  <si>
    <t>13－７　海上貨物</t>
    <phoneticPr fontId="3"/>
  </si>
  <si>
    <t>輸移出入実績　（続き）</t>
    <phoneticPr fontId="3"/>
  </si>
  <si>
    <t>5/6</t>
    <phoneticPr fontId="3"/>
  </si>
  <si>
    <t>6/6</t>
    <phoneticPr fontId="3"/>
  </si>
  <si>
    <t>石材</t>
    <rPh sb="0" eb="2">
      <t>セキザイ</t>
    </rPh>
    <phoneticPr fontId="3"/>
  </si>
  <si>
    <t>石材</t>
    <phoneticPr fontId="3"/>
  </si>
  <si>
    <t>その他輸送用車両</t>
    <rPh sb="2" eb="3">
      <t>タ</t>
    </rPh>
    <rPh sb="3" eb="5">
      <t>ユソウ</t>
    </rPh>
    <rPh sb="5" eb="6">
      <t>ヨウ</t>
    </rPh>
    <rPh sb="6" eb="8">
      <t>シャリョウ</t>
    </rPh>
    <phoneticPr fontId="3"/>
  </si>
  <si>
    <t>その他輸送用車両</t>
    <phoneticPr fontId="3"/>
  </si>
  <si>
    <t>平成28年</t>
  </si>
  <si>
    <t>米</t>
    <rPh sb="0" eb="1">
      <t>コメ</t>
    </rPh>
    <phoneticPr fontId="3"/>
  </si>
  <si>
    <t>羊毛</t>
    <rPh sb="0" eb="2">
      <t>ヨウモウ</t>
    </rPh>
    <phoneticPr fontId="3"/>
  </si>
  <si>
    <t>その他畜産品</t>
    <rPh sb="2" eb="3">
      <t>タ</t>
    </rPh>
    <rPh sb="3" eb="5">
      <t>チクサン</t>
    </rPh>
    <rPh sb="5" eb="6">
      <t>ヒン</t>
    </rPh>
    <phoneticPr fontId="3"/>
  </si>
  <si>
    <t>原油</t>
    <rPh sb="0" eb="2">
      <t>ゲンユ</t>
    </rPh>
    <phoneticPr fontId="3"/>
  </si>
  <si>
    <t>測量・光学・医療用機械</t>
    <rPh sb="0" eb="2">
      <t>ソクリョウ</t>
    </rPh>
    <rPh sb="3" eb="4">
      <t>ヒカリ</t>
    </rPh>
    <rPh sb="4" eb="5">
      <t>ガク</t>
    </rPh>
    <rPh sb="6" eb="9">
      <t>イリョウヨウ</t>
    </rPh>
    <rPh sb="9" eb="11">
      <t>キカイ</t>
    </rPh>
    <phoneticPr fontId="3"/>
  </si>
  <si>
    <t>事務用機器</t>
    <rPh sb="0" eb="3">
      <t>ジムヨウ</t>
    </rPh>
    <rPh sb="3" eb="5">
      <t>キキ</t>
    </rPh>
    <phoneticPr fontId="3"/>
  </si>
  <si>
    <t>砂糖</t>
    <rPh sb="0" eb="2">
      <t>サトウ</t>
    </rPh>
    <phoneticPr fontId="3"/>
  </si>
  <si>
    <t>たばこ</t>
    <phoneticPr fontId="3"/>
  </si>
  <si>
    <t>がん具</t>
    <rPh sb="2" eb="3">
      <t>グ</t>
    </rPh>
    <phoneticPr fontId="3"/>
  </si>
  <si>
    <t>野菜・果物</t>
    <rPh sb="0" eb="2">
      <t>ヤサイ</t>
    </rPh>
    <rPh sb="3" eb="5">
      <t>クダモノ</t>
    </rPh>
    <phoneticPr fontId="3"/>
  </si>
  <si>
    <t>薪炭</t>
    <rPh sb="0" eb="1">
      <t>マキ</t>
    </rPh>
    <rPh sb="1" eb="2">
      <t>スミ</t>
    </rPh>
    <phoneticPr fontId="3"/>
  </si>
  <si>
    <t>二輪自動車</t>
    <rPh sb="0" eb="2">
      <t>ニリン</t>
    </rPh>
    <rPh sb="2" eb="5">
      <t>ジドウシャ</t>
    </rPh>
    <phoneticPr fontId="3"/>
  </si>
  <si>
    <t>事務用機器</t>
    <rPh sb="0" eb="2">
      <t>ジム</t>
    </rPh>
    <rPh sb="2" eb="3">
      <t>ヨウ</t>
    </rPh>
    <rPh sb="3" eb="5">
      <t>キキ</t>
    </rPh>
    <phoneticPr fontId="3"/>
  </si>
  <si>
    <t>綿花</t>
    <rPh sb="0" eb="2">
      <t>メンカ</t>
    </rPh>
    <phoneticPr fontId="3"/>
  </si>
  <si>
    <t>揮発油</t>
    <rPh sb="0" eb="3">
      <t>キハツユ</t>
    </rPh>
    <phoneticPr fontId="3"/>
  </si>
  <si>
    <t>平成29年</t>
  </si>
  <si>
    <t>フェリー</t>
    <phoneticPr fontId="3"/>
  </si>
  <si>
    <t>資料：国土交通省「港湾統計（年報）」</t>
    <rPh sb="3" eb="5">
      <t>コクド</t>
    </rPh>
    <rPh sb="5" eb="8">
      <t>コウツウショウ</t>
    </rPh>
    <rPh sb="9" eb="11">
      <t>コウワン</t>
    </rPh>
    <rPh sb="11" eb="13">
      <t>トウケイ</t>
    </rPh>
    <rPh sb="14" eb="16">
      <t>ネンポウ</t>
    </rPh>
    <phoneticPr fontId="3"/>
  </si>
  <si>
    <t>資料：国土交通省「港湾統計（年報）」</t>
    <phoneticPr fontId="3"/>
  </si>
  <si>
    <t>平成30年</t>
  </si>
  <si>
    <r>
      <t>令和元年</t>
    </r>
    <r>
      <rPr>
        <sz val="10"/>
        <rFont val="ＭＳ 明朝"/>
        <family val="1"/>
        <charset val="128"/>
      </rPr>
      <t/>
    </r>
    <rPh sb="0" eb="2">
      <t>レイワ</t>
    </rPh>
    <rPh sb="2" eb="3">
      <t>ガン</t>
    </rPh>
    <phoneticPr fontId="3"/>
  </si>
  <si>
    <t>＜岩手貼付から引用＞</t>
    <rPh sb="1" eb="3">
      <t>イワテ</t>
    </rPh>
    <rPh sb="3" eb="5">
      <t>ハリツケ</t>
    </rPh>
    <rPh sb="7" eb="9">
      <t>インヨウ</t>
    </rPh>
    <phoneticPr fontId="2"/>
  </si>
  <si>
    <t>検索列</t>
    <rPh sb="0" eb="2">
      <t>ケンサク</t>
    </rPh>
    <rPh sb="2" eb="3">
      <t>レツ</t>
    </rPh>
    <phoneticPr fontId="2"/>
  </si>
  <si>
    <t>範囲の位置順位（昇順）</t>
    <rPh sb="0" eb="2">
      <t>ハンイ</t>
    </rPh>
    <rPh sb="3" eb="5">
      <t>イチ</t>
    </rPh>
    <rPh sb="5" eb="7">
      <t>ジュンイ</t>
    </rPh>
    <rPh sb="8" eb="10">
      <t>ショウジュン</t>
    </rPh>
    <phoneticPr fontId="2"/>
  </si>
  <si>
    <t>港列</t>
    <rPh sb="0" eb="1">
      <t>ミナト</t>
    </rPh>
    <rPh sb="1" eb="2">
      <t>レツ</t>
    </rPh>
    <phoneticPr fontId="2"/>
  </si>
  <si>
    <t>範囲=高さ＞上</t>
    <rPh sb="0" eb="2">
      <t>ハンイ</t>
    </rPh>
    <rPh sb="3" eb="4">
      <t>タカ</t>
    </rPh>
    <rPh sb="6" eb="7">
      <t>ウエ</t>
    </rPh>
    <phoneticPr fontId="2"/>
  </si>
  <si>
    <t>数値列</t>
    <rPh sb="0" eb="2">
      <t>スウチ</t>
    </rPh>
    <rPh sb="2" eb="3">
      <t>レツ</t>
    </rPh>
    <phoneticPr fontId="2"/>
  </si>
  <si>
    <t>範囲=高さ＞下</t>
    <rPh sb="0" eb="2">
      <t>ハンイ</t>
    </rPh>
    <rPh sb="3" eb="4">
      <t>タカ</t>
    </rPh>
    <rPh sb="6" eb="7">
      <t>シタ</t>
    </rPh>
    <phoneticPr fontId="2"/>
  </si>
  <si>
    <t>開始行</t>
    <rPh sb="0" eb="2">
      <t>カイシ</t>
    </rPh>
    <rPh sb="2" eb="3">
      <t>ギョウ</t>
    </rPh>
    <phoneticPr fontId="2"/>
  </si>
  <si>
    <t>最終行</t>
    <rPh sb="0" eb="3">
      <t>サイシュウギョウ</t>
    </rPh>
    <phoneticPr fontId="2"/>
  </si>
  <si>
    <t>検算</t>
    <rPh sb="0" eb="2">
      <t>ケンザン</t>
    </rPh>
    <phoneticPr fontId="2"/>
  </si>
  <si>
    <t>種別仕向・仕出表群</t>
    <rPh sb="0" eb="2">
      <t>シュベツ</t>
    </rPh>
    <rPh sb="2" eb="4">
      <t>シム</t>
    </rPh>
    <rPh sb="5" eb="7">
      <t>シダ</t>
    </rPh>
    <rPh sb="7" eb="8">
      <t>ヒョウ</t>
    </rPh>
    <rPh sb="8" eb="9">
      <t>グン</t>
    </rPh>
    <phoneticPr fontId="2"/>
  </si>
  <si>
    <t>*宮古*</t>
    <rPh sb="1" eb="2">
      <t>ミヤ</t>
    </rPh>
    <rPh sb="2" eb="3">
      <t>イニシエ</t>
    </rPh>
    <phoneticPr fontId="2"/>
  </si>
  <si>
    <t>麦</t>
  </si>
  <si>
    <t>　011.麦</t>
  </si>
  <si>
    <t>米</t>
  </si>
  <si>
    <t>　021.米</t>
  </si>
  <si>
    <t>とうもろこし</t>
  </si>
  <si>
    <t>　022.とうもろこし</t>
  </si>
  <si>
    <t>豆類</t>
  </si>
  <si>
    <t>　023.豆類</t>
  </si>
  <si>
    <t>その他雑穀</t>
  </si>
  <si>
    <t>　024.その他雑穀</t>
  </si>
  <si>
    <t>野菜・果物</t>
  </si>
  <si>
    <t>　031.野菜・果物</t>
  </si>
  <si>
    <t>綿花</t>
  </si>
  <si>
    <t>　041.綿花</t>
  </si>
  <si>
    <t>その他農産品</t>
  </si>
  <si>
    <t>　051.その他農産品</t>
  </si>
  <si>
    <t>羊毛</t>
  </si>
  <si>
    <t>　061.羊毛</t>
  </si>
  <si>
    <t>その他畜産品</t>
  </si>
  <si>
    <t>　071.その他畜産品</t>
  </si>
  <si>
    <t>水産品</t>
  </si>
  <si>
    <t>　081.水産品</t>
  </si>
  <si>
    <t>原木</t>
  </si>
  <si>
    <t>　091.原木</t>
  </si>
  <si>
    <t>製材</t>
  </si>
  <si>
    <t>　092.製材</t>
  </si>
  <si>
    <t>樹脂類</t>
  </si>
  <si>
    <t>　101.樹脂類</t>
  </si>
  <si>
    <t>木材チップ</t>
  </si>
  <si>
    <t>　111.木材チップ</t>
  </si>
  <si>
    <t>その他林産品</t>
  </si>
  <si>
    <t>　112.その他林産品</t>
  </si>
  <si>
    <t>薪炭</t>
  </si>
  <si>
    <t>　121.薪炭</t>
  </si>
  <si>
    <t>石炭</t>
  </si>
  <si>
    <t>　131.石炭</t>
  </si>
  <si>
    <t>鉄鉱石</t>
  </si>
  <si>
    <t>　141.鉄鉱石</t>
  </si>
  <si>
    <t>金属鉱</t>
  </si>
  <si>
    <t>　151.金属鉱</t>
  </si>
  <si>
    <t>砂利・砂</t>
  </si>
  <si>
    <t>　161.砂利・砂</t>
  </si>
  <si>
    <t>石材</t>
  </si>
  <si>
    <t>　162.石材</t>
  </si>
  <si>
    <t>原油</t>
  </si>
  <si>
    <t>　171.原油</t>
  </si>
  <si>
    <t>りん鉱石</t>
  </si>
  <si>
    <t>　181.りん鉱石</t>
  </si>
  <si>
    <t>石灰石</t>
  </si>
  <si>
    <t>　191.石灰石</t>
  </si>
  <si>
    <t>原塩</t>
  </si>
  <si>
    <t>　201.原塩</t>
  </si>
  <si>
    <t>非金属鉱物</t>
  </si>
  <si>
    <t>　211.非金属鉱物</t>
  </si>
  <si>
    <t>鉄鋼</t>
  </si>
  <si>
    <t>　221.鉄鋼</t>
  </si>
  <si>
    <t>鋼材</t>
  </si>
  <si>
    <t>　222.鋼材</t>
  </si>
  <si>
    <t>非鉄金属</t>
  </si>
  <si>
    <t>　231.非鉄金属</t>
  </si>
  <si>
    <t>金属製品</t>
  </si>
  <si>
    <t>　241.金属製品</t>
  </si>
  <si>
    <t>鉄道車両</t>
  </si>
  <si>
    <t>　251.鉄道車両</t>
  </si>
  <si>
    <t>完成自動車</t>
  </si>
  <si>
    <t>　252.完成自動車</t>
  </si>
  <si>
    <t>その他輸送用車両</t>
  </si>
  <si>
    <t>　253.その他輸送用車両</t>
  </si>
  <si>
    <t>二輪自動車</t>
  </si>
  <si>
    <t>　254.二輪自動車</t>
  </si>
  <si>
    <t>自動車部品</t>
  </si>
  <si>
    <t>　255.自動車部品</t>
  </si>
  <si>
    <t>その他輸送機械</t>
  </si>
  <si>
    <t>　256.その他輸送機械</t>
  </si>
  <si>
    <t>産業機械</t>
  </si>
  <si>
    <t>　261.産業機械</t>
  </si>
  <si>
    <t>電気機械</t>
  </si>
  <si>
    <t>　262.電気機械</t>
  </si>
  <si>
    <t>測量・光学・医療用機械</t>
  </si>
  <si>
    <t>　263.測量・光学・医療用機械</t>
  </si>
  <si>
    <t>事務用機器</t>
  </si>
  <si>
    <t>　264.事務用機器</t>
  </si>
  <si>
    <t>その他機械</t>
  </si>
  <si>
    <t>　265.その他機械</t>
  </si>
  <si>
    <t>陶磁器</t>
  </si>
  <si>
    <t>　271.陶磁器</t>
  </si>
  <si>
    <t>セメント</t>
  </si>
  <si>
    <t>　281.セメント</t>
  </si>
  <si>
    <t>ガラス類</t>
  </si>
  <si>
    <t>　291.ガラス類</t>
  </si>
  <si>
    <t>窯業品</t>
  </si>
  <si>
    <t>　301.窯業品</t>
  </si>
  <si>
    <t>重油</t>
  </si>
  <si>
    <t>　311.重油</t>
  </si>
  <si>
    <t>揮発油</t>
  </si>
  <si>
    <t>　320.揮発油</t>
  </si>
  <si>
    <t>その他の石油</t>
  </si>
  <si>
    <t>　321.その他の石油</t>
  </si>
  <si>
    <t>ＬＮＧ（液化天然ガス）</t>
  </si>
  <si>
    <t>　322.ＬＮＧ（液化天然ガス）</t>
  </si>
  <si>
    <t>ＬＰＧ（液化石油ガス）</t>
  </si>
  <si>
    <t>　323.ＬＰＧ（液化石油ガス）</t>
  </si>
  <si>
    <t>その他石油製品</t>
  </si>
  <si>
    <t>　324.その他石油製品</t>
  </si>
  <si>
    <t>コークス</t>
  </si>
  <si>
    <t>　331.コークス</t>
  </si>
  <si>
    <t>石炭製品</t>
  </si>
  <si>
    <t>　341.石炭製品</t>
  </si>
  <si>
    <t>化学薬品</t>
  </si>
  <si>
    <t>　351.化学薬品</t>
  </si>
  <si>
    <t>化学肥料</t>
  </si>
  <si>
    <t>　361.化学肥料</t>
  </si>
  <si>
    <t>染料・塗料・合成樹脂・その他化学工業品</t>
  </si>
  <si>
    <t>　371.染料・塗料・合成樹脂・その他</t>
  </si>
  <si>
    <t>紙・パルプ</t>
  </si>
  <si>
    <t>　381.紙・パルプ</t>
  </si>
  <si>
    <t>糸及び紡績半製品</t>
  </si>
  <si>
    <t>　391.糸及び紡績半製品</t>
  </si>
  <si>
    <t>その他繊維工業品</t>
  </si>
  <si>
    <t>　401.その他繊維工業品</t>
  </si>
  <si>
    <t>砂糖</t>
  </si>
  <si>
    <t>　411.砂糖</t>
  </si>
  <si>
    <t>製造食品</t>
  </si>
  <si>
    <t>　421.製造食品</t>
  </si>
  <si>
    <t>飲料</t>
  </si>
  <si>
    <t>　422.飲料</t>
  </si>
  <si>
    <t>水</t>
  </si>
  <si>
    <t>　423.水</t>
  </si>
  <si>
    <t>たばこ</t>
  </si>
  <si>
    <t>　424.たばこ</t>
  </si>
  <si>
    <t>その他食料工業品</t>
  </si>
  <si>
    <t>　425.その他食料工業品</t>
  </si>
  <si>
    <t>がん具</t>
  </si>
  <si>
    <t>　431.がん具</t>
  </si>
  <si>
    <t>衣服・身廻品・はきもの</t>
  </si>
  <si>
    <t>　441.衣服・身廻品・はきもの</t>
  </si>
  <si>
    <t>文房具・運動娯楽用品・楽器</t>
  </si>
  <si>
    <t>　442.文房具・運動娯楽用品・楽器</t>
  </si>
  <si>
    <t>家具装備品</t>
  </si>
  <si>
    <t>　443.家具装備品</t>
  </si>
  <si>
    <t>その他日用品</t>
  </si>
  <si>
    <t>　444.その他日用品</t>
  </si>
  <si>
    <t>ゴム製品</t>
  </si>
  <si>
    <t>　451.ゴム製品</t>
  </si>
  <si>
    <t>木製品</t>
  </si>
  <si>
    <t>　461.木製品</t>
  </si>
  <si>
    <t>その他製造工業品</t>
  </si>
  <si>
    <t>　471.その他製造工業品</t>
  </si>
  <si>
    <t>金属くず</t>
  </si>
  <si>
    <t>　481.金属くず</t>
  </si>
  <si>
    <t>再利用資材</t>
  </si>
  <si>
    <t>　491.再利用資材</t>
  </si>
  <si>
    <t>動植物性製造飼肥料</t>
  </si>
  <si>
    <t>　501.動植物性製造飼肥料</t>
  </si>
  <si>
    <t>廃棄物</t>
  </si>
  <si>
    <t>　511.廃棄物</t>
  </si>
  <si>
    <t>廃土砂</t>
  </si>
  <si>
    <t>　512.廃土砂</t>
  </si>
  <si>
    <t>輸送用容器</t>
  </si>
  <si>
    <t>　521.輸送用容器</t>
  </si>
  <si>
    <t>取合せ品</t>
  </si>
  <si>
    <t>　531.取合せ品</t>
  </si>
  <si>
    <t>分類不能のもの</t>
  </si>
  <si>
    <t>　541.分類不能のもの</t>
  </si>
  <si>
    <t>A</t>
  </si>
  <si>
    <t>B</t>
  </si>
  <si>
    <t>F</t>
  </si>
  <si>
    <t>品種別都道府県別表
（輸移出入）</t>
  </si>
  <si>
    <t>*大船渡*</t>
  </si>
  <si>
    <t>*釜石*</t>
  </si>
  <si>
    <t>*久慈*</t>
  </si>
  <si>
    <t>*宮　　古*</t>
    <rPh sb="1" eb="2">
      <t>ミヤ</t>
    </rPh>
    <rPh sb="4" eb="5">
      <t>イニシエ</t>
    </rPh>
    <phoneticPr fontId="2"/>
  </si>
  <si>
    <t>D</t>
  </si>
  <si>
    <t>*大 船 渡*</t>
  </si>
  <si>
    <t>*釜　　石*</t>
  </si>
  <si>
    <t>*久　　慈*</t>
  </si>
  <si>
    <t>範囲＝高さ＞上</t>
    <rPh sb="0" eb="2">
      <t>ハンイ</t>
    </rPh>
    <rPh sb="3" eb="4">
      <t>タカ</t>
    </rPh>
    <rPh sb="6" eb="7">
      <t>ウエ</t>
    </rPh>
    <phoneticPr fontId="2"/>
  </si>
  <si>
    <t>範囲＝高さ＞下</t>
    <rPh sb="0" eb="2">
      <t>ハンイ</t>
    </rPh>
    <rPh sb="3" eb="4">
      <t>タカ</t>
    </rPh>
    <rPh sb="6" eb="7">
      <t>シタ</t>
    </rPh>
    <phoneticPr fontId="2"/>
  </si>
  <si>
    <t/>
  </si>
  <si>
    <t>染料・塗料・合成樹脂・その他化学工業品</t>
    <phoneticPr fontId="3"/>
  </si>
  <si>
    <t>糸及び紡績半製品</t>
    <rPh sb="0" eb="1">
      <t>イト</t>
    </rPh>
    <rPh sb="1" eb="2">
      <t>オヨ</t>
    </rPh>
    <rPh sb="3" eb="5">
      <t>ボウセキ</t>
    </rPh>
    <rPh sb="5" eb="6">
      <t>ハン</t>
    </rPh>
    <rPh sb="6" eb="8">
      <t>セイヒン</t>
    </rPh>
    <phoneticPr fontId="3"/>
  </si>
  <si>
    <t>木製品</t>
    <rPh sb="0" eb="3">
      <t>モクセイヒン</t>
    </rPh>
    <phoneticPr fontId="3"/>
  </si>
  <si>
    <t>2/6</t>
    <phoneticPr fontId="3"/>
  </si>
  <si>
    <t>品種</t>
    <rPh sb="0" eb="1">
      <t>シナ</t>
    </rPh>
    <rPh sb="1" eb="2">
      <t>タネ</t>
    </rPh>
    <phoneticPr fontId="3"/>
  </si>
  <si>
    <t>(続き）</t>
    <phoneticPr fontId="3"/>
  </si>
  <si>
    <t>その他の石油</t>
    <phoneticPr fontId="3"/>
  </si>
  <si>
    <t>化学工業品</t>
  </si>
  <si>
    <t>軽工業品</t>
  </si>
  <si>
    <t>雑工業品</t>
  </si>
  <si>
    <t>特殊品</t>
  </si>
  <si>
    <t>フェリー</t>
  </si>
  <si>
    <t>品種列</t>
    <rPh sb="0" eb="2">
      <t>ヒンシュ</t>
    </rPh>
    <rPh sb="2" eb="3">
      <t>レツ</t>
    </rPh>
    <phoneticPr fontId="2"/>
  </si>
  <si>
    <t>※371、今回ないが、元表で２行化になりがち</t>
    <rPh sb="5" eb="7">
      <t>コンカイ</t>
    </rPh>
    <rPh sb="11" eb="12">
      <t>モト</t>
    </rPh>
    <rPh sb="12" eb="13">
      <t>ヒョウ</t>
    </rPh>
    <rPh sb="15" eb="16">
      <t>ギョウ</t>
    </rPh>
    <rPh sb="16" eb="17">
      <t>カ</t>
    </rPh>
    <phoneticPr fontId="2"/>
  </si>
  <si>
    <t>　２行になったら、(5)集計の関数をコピペのこと</t>
    <rPh sb="2" eb="3">
      <t>ギョウ</t>
    </rPh>
    <rPh sb="12" eb="14">
      <t>シュウケイ</t>
    </rPh>
    <rPh sb="15" eb="17">
      <t>カンスウ</t>
    </rPh>
    <phoneticPr fontId="2"/>
  </si>
  <si>
    <t>　　化学工業品</t>
  </si>
  <si>
    <t>↑このように２行にわたって記載されると、ほか項目と比べて値の位置が一行下にずれる</t>
    <rPh sb="7" eb="8">
      <t>ギョウ</t>
    </rPh>
    <rPh sb="13" eb="15">
      <t>キサイ</t>
    </rPh>
    <rPh sb="22" eb="24">
      <t>コウモク</t>
    </rPh>
    <rPh sb="25" eb="26">
      <t>クラ</t>
    </rPh>
    <rPh sb="28" eb="29">
      <t>アタイ</t>
    </rPh>
    <rPh sb="30" eb="32">
      <t>イチ</t>
    </rPh>
    <rPh sb="33" eb="34">
      <t>イチ</t>
    </rPh>
    <rPh sb="34" eb="35">
      <t>ギョウ</t>
    </rPh>
    <rPh sb="35" eb="36">
      <t>シタ</t>
    </rPh>
    <phoneticPr fontId="2"/>
  </si>
  <si>
    <t>←調整した。　現行この品種だけ</t>
    <rPh sb="1" eb="3">
      <t>チョウセイ</t>
    </rPh>
    <rPh sb="7" eb="9">
      <t>ゲンコウ</t>
    </rPh>
    <rPh sb="11" eb="13">
      <t>ヒンシュ</t>
    </rPh>
    <phoneticPr fontId="2"/>
  </si>
  <si>
    <t>検算</t>
    <rPh sb="0" eb="2">
      <t>ケンザン</t>
    </rPh>
    <phoneticPr fontId="2"/>
  </si>
  <si>
    <t>検算</t>
    <rPh sb="0" eb="2">
      <t>ケンザン</t>
    </rPh>
    <phoneticPr fontId="2"/>
  </si>
  <si>
    <t>令和2年</t>
    <rPh sb="0" eb="2">
      <t>レイワ</t>
    </rPh>
    <phoneticPr fontId="3"/>
  </si>
  <si>
    <t>令和3年</t>
  </si>
  <si>
    <t>令和2年</t>
  </si>
  <si>
    <t>平成31年</t>
  </si>
  <si>
    <t>平成29年</t>
    <phoneticPr fontId="3"/>
  </si>
  <si>
    <t>令和元年</t>
    <rPh sb="0" eb="2">
      <t>レイワ</t>
    </rPh>
    <rPh sb="2" eb="4">
      <t>ガンネン</t>
    </rPh>
    <phoneticPr fontId="3"/>
  </si>
  <si>
    <t>石炭製品</t>
    <rPh sb="0" eb="2">
      <t>セキタン</t>
    </rPh>
    <rPh sb="2" eb="4">
      <t>セイヒン</t>
    </rPh>
    <phoneticPr fontId="3"/>
  </si>
  <si>
    <t>石炭製品</t>
    <rPh sb="0" eb="4">
      <t>セキタンセイヒン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</si>
</sst>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\ ###\ ##0;\-#\ ###\ ##0;&quot;-&quot;\ "/>
  </numFmts>
  <fonts count="11" x14ac:knownFonts="1"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6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66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12">
    <xf numFmtId="0" fontId="0" fillId="0" borderId="0" xfId="0"/>
    <xf numFmtId="176" fontId="0" fillId="0" borderId="0" xfId="0" quotePrefix="1" applyNumberFormat="1" applyFill="1"/>
    <xf numFmtId="176" fontId="0" fillId="0" borderId="0" xfId="0" applyNumberFormat="1" applyFont="1" applyFill="1"/>
    <xf numFmtId="176" fontId="0" fillId="0" borderId="0" xfId="0" applyNumberFormat="1" applyFont="1" applyFill="1" applyAlignment="1">
      <alignment vertical="center"/>
    </xf>
    <xf numFmtId="176" fontId="6" fillId="0" borderId="1" xfId="0" applyNumberFormat="1" applyFont="1" applyFill="1" applyBorder="1"/>
    <xf numFmtId="176" fontId="5" fillId="0" borderId="1" xfId="0" applyNumberFormat="1" applyFont="1" applyFill="1" applyBorder="1" applyAlignment="1">
      <alignment horizontal="right"/>
    </xf>
    <xf numFmtId="176" fontId="6" fillId="0" borderId="0" xfId="0" applyNumberFormat="1" applyFont="1" applyFill="1"/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left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Alignment="1">
      <alignment horizontal="right"/>
    </xf>
    <xf numFmtId="176" fontId="6" fillId="0" borderId="2" xfId="0" applyNumberFormat="1" applyFont="1" applyFill="1" applyBorder="1" applyAlignment="1">
      <alignment horizontal="distributed"/>
    </xf>
    <xf numFmtId="176" fontId="7" fillId="0" borderId="0" xfId="0" applyNumberFormat="1" applyFont="1" applyFill="1" applyAlignment="1">
      <alignment horizontal="right"/>
    </xf>
    <xf numFmtId="176" fontId="1" fillId="0" borderId="0" xfId="0" applyNumberFormat="1" applyFont="1" applyFill="1"/>
    <xf numFmtId="176" fontId="6" fillId="0" borderId="0" xfId="0" applyNumberFormat="1" applyFont="1" applyFill="1" applyBorder="1"/>
    <xf numFmtId="176" fontId="6" fillId="0" borderId="1" xfId="0" applyNumberFormat="1" applyFont="1" applyFill="1" applyBorder="1" applyAlignment="1">
      <alignment horizontal="right"/>
    </xf>
    <xf numFmtId="176" fontId="0" fillId="0" borderId="0" xfId="0" applyNumberFormat="1" applyFont="1" applyFill="1" applyAlignment="1">
      <alignment horizontal="right"/>
    </xf>
    <xf numFmtId="176" fontId="0" fillId="0" borderId="0" xfId="0" quotePrefix="1" applyNumberFormat="1" applyFill="1" applyAlignment="1">
      <alignment horizontal="right"/>
    </xf>
    <xf numFmtId="176" fontId="4" fillId="0" borderId="0" xfId="0" applyNumberFormat="1" applyFont="1" applyFill="1" applyAlignment="1">
      <alignment horizontal="left" vertical="center"/>
    </xf>
    <xf numFmtId="176" fontId="4" fillId="0" borderId="0" xfId="0" applyNumberFormat="1" applyFont="1" applyFill="1" applyAlignment="1">
      <alignment horizontal="right" vertical="center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9" fillId="0" borderId="0" xfId="1" applyFont="1">
      <alignment vertical="center"/>
    </xf>
    <xf numFmtId="0" fontId="8" fillId="0" borderId="0" xfId="1">
      <alignment vertical="center"/>
    </xf>
    <xf numFmtId="0" fontId="8" fillId="0" borderId="0" xfId="1" applyAlignment="1">
      <alignment horizontal="right" vertical="center"/>
    </xf>
    <xf numFmtId="0" fontId="8" fillId="0" borderId="0" xfId="1" applyNumberFormat="1">
      <alignment vertical="center"/>
    </xf>
    <xf numFmtId="0" fontId="8" fillId="2" borderId="0" xfId="1" quotePrefix="1" applyNumberFormat="1" applyFill="1">
      <alignment vertical="center"/>
    </xf>
    <xf numFmtId="0" fontId="10" fillId="0" borderId="0" xfId="1" applyFont="1">
      <alignment vertical="center"/>
    </xf>
    <xf numFmtId="0" fontId="8" fillId="3" borderId="0" xfId="1" quotePrefix="1" applyNumberFormat="1" applyFill="1">
      <alignment vertical="center"/>
    </xf>
    <xf numFmtId="0" fontId="8" fillId="0" borderId="0" xfId="1" applyAlignment="1">
      <alignment horizontal="right"/>
    </xf>
    <xf numFmtId="0" fontId="8" fillId="0" borderId="0" xfId="1" applyAlignment="1">
      <alignment vertical="center" wrapText="1"/>
    </xf>
    <xf numFmtId="0" fontId="8" fillId="0" borderId="0" xfId="1" applyAlignment="1">
      <alignment vertical="center"/>
    </xf>
    <xf numFmtId="0" fontId="10" fillId="0" borderId="0" xfId="1" applyNumberFormat="1" applyFont="1">
      <alignment vertical="center"/>
    </xf>
    <xf numFmtId="0" fontId="8" fillId="2" borderId="0" xfId="1" quotePrefix="1" applyFill="1">
      <alignment vertical="center"/>
    </xf>
    <xf numFmtId="0" fontId="8" fillId="3" borderId="0" xfId="1" quotePrefix="1" applyFill="1">
      <alignment vertical="center"/>
    </xf>
    <xf numFmtId="176" fontId="6" fillId="0" borderId="18" xfId="0" applyNumberFormat="1" applyFont="1" applyFill="1" applyBorder="1" applyAlignment="1">
      <alignment horizontal="right"/>
    </xf>
    <xf numFmtId="176" fontId="6" fillId="0" borderId="8" xfId="0" applyNumberFormat="1" applyFont="1" applyFill="1" applyBorder="1" applyAlignment="1">
      <alignment horizontal="distributed"/>
    </xf>
    <xf numFmtId="176" fontId="6" fillId="0" borderId="1" xfId="0" applyNumberFormat="1" applyFont="1" applyFill="1" applyBorder="1" applyAlignment="1">
      <alignment horizontal="distributed"/>
    </xf>
    <xf numFmtId="176" fontId="6" fillId="0" borderId="14" xfId="0" applyNumberFormat="1" applyFont="1" applyFill="1" applyBorder="1" applyAlignment="1">
      <alignment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>
      <alignment horizontal="distributed"/>
    </xf>
    <xf numFmtId="176" fontId="4" fillId="0" borderId="0" xfId="0" applyNumberFormat="1" applyFont="1" applyFill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distributed"/>
    </xf>
    <xf numFmtId="176" fontId="6" fillId="0" borderId="2" xfId="0" applyNumberFormat="1" applyFont="1" applyFill="1" applyBorder="1" applyAlignment="1">
      <alignment horizontal="distributed"/>
    </xf>
    <xf numFmtId="176" fontId="7" fillId="2" borderId="0" xfId="0" applyNumberFormat="1" applyFont="1" applyFill="1" applyAlignment="1">
      <alignment horizontal="right"/>
    </xf>
    <xf numFmtId="176" fontId="6" fillId="2" borderId="0" xfId="0" applyNumberFormat="1" applyFont="1" applyFill="1" applyAlignment="1">
      <alignment horizontal="right"/>
    </xf>
    <xf numFmtId="176" fontId="6" fillId="2" borderId="1" xfId="0" applyNumberFormat="1" applyFont="1" applyFill="1" applyBorder="1" applyAlignment="1">
      <alignment horizontal="right"/>
    </xf>
    <xf numFmtId="176" fontId="6" fillId="2" borderId="9" xfId="0" applyNumberFormat="1" applyFont="1" applyFill="1" applyBorder="1" applyAlignment="1">
      <alignment horizontal="distributed"/>
    </xf>
    <xf numFmtId="176" fontId="6" fillId="2" borderId="0" xfId="0" applyNumberFormat="1" applyFont="1" applyFill="1" applyBorder="1" applyAlignment="1">
      <alignment horizontal="distributed"/>
    </xf>
    <xf numFmtId="176" fontId="7" fillId="2" borderId="0" xfId="0" applyNumberFormat="1" applyFont="1" applyFill="1" applyBorder="1" applyAlignment="1">
      <alignment horizontal="distributed"/>
    </xf>
    <xf numFmtId="176" fontId="6" fillId="3" borderId="0" xfId="0" applyNumberFormat="1" applyFont="1" applyFill="1" applyAlignment="1">
      <alignment horizontal="right"/>
    </xf>
    <xf numFmtId="176" fontId="7" fillId="3" borderId="0" xfId="0" applyNumberFormat="1" applyFont="1" applyFill="1" applyAlignment="1">
      <alignment horizontal="right"/>
    </xf>
    <xf numFmtId="176" fontId="6" fillId="3" borderId="1" xfId="0" applyNumberFormat="1" applyFont="1" applyFill="1" applyBorder="1" applyAlignment="1">
      <alignment horizontal="right"/>
    </xf>
    <xf numFmtId="176" fontId="7" fillId="4" borderId="0" xfId="0" applyNumberFormat="1" applyFont="1" applyFill="1" applyAlignment="1">
      <alignment horizontal="right"/>
    </xf>
    <xf numFmtId="176" fontId="7" fillId="3" borderId="1" xfId="0" applyNumberFormat="1" applyFont="1" applyFill="1" applyBorder="1" applyAlignment="1">
      <alignment horizontal="right"/>
    </xf>
    <xf numFmtId="176" fontId="6" fillId="5" borderId="0" xfId="0" applyNumberFormat="1" applyFont="1" applyFill="1" applyAlignment="1">
      <alignment horizontal="right"/>
    </xf>
    <xf numFmtId="176" fontId="7" fillId="5" borderId="0" xfId="0" applyNumberFormat="1" applyFont="1" applyFill="1" applyAlignment="1">
      <alignment horizontal="right"/>
    </xf>
    <xf numFmtId="176" fontId="6" fillId="5" borderId="1" xfId="0" applyNumberFormat="1" applyFont="1" applyFill="1" applyBorder="1" applyAlignment="1">
      <alignment horizontal="right"/>
    </xf>
    <xf numFmtId="0" fontId="0" fillId="3" borderId="0" xfId="0" quotePrefix="1" applyFill="1" applyAlignment="1">
      <alignment vertical="center"/>
    </xf>
    <xf numFmtId="0" fontId="0" fillId="6" borderId="0" xfId="0" quotePrefix="1" applyFill="1" applyAlignment="1">
      <alignment vertical="center"/>
    </xf>
    <xf numFmtId="176" fontId="6" fillId="2" borderId="10" xfId="0" applyNumberFormat="1" applyFont="1" applyFill="1" applyBorder="1" applyAlignment="1">
      <alignment horizontal="distributed"/>
    </xf>
    <xf numFmtId="176" fontId="6" fillId="2" borderId="2" xfId="0" applyNumberFormat="1" applyFont="1" applyFill="1" applyBorder="1" applyAlignment="1">
      <alignment horizontal="distributed"/>
    </xf>
    <xf numFmtId="176" fontId="7" fillId="2" borderId="2" xfId="0" applyNumberFormat="1" applyFont="1" applyFill="1" applyBorder="1" applyAlignment="1">
      <alignment horizontal="distributed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NumberFormat="1" applyAlignment="1">
      <alignment vertical="center"/>
    </xf>
    <xf numFmtId="0" fontId="0" fillId="2" borderId="0" xfId="0" quotePrefix="1" applyNumberFormat="1" applyFill="1" applyAlignment="1">
      <alignment vertical="center"/>
    </xf>
    <xf numFmtId="0" fontId="10" fillId="0" borderId="0" xfId="0" applyFont="1" applyAlignment="1">
      <alignment vertical="center"/>
    </xf>
    <xf numFmtId="0" fontId="0" fillId="3" borderId="0" xfId="0" quotePrefix="1" applyNumberFormat="1" applyFill="1" applyAlignment="1">
      <alignment vertical="center"/>
    </xf>
    <xf numFmtId="0" fontId="0" fillId="0" borderId="0" xfId="0" applyAlignment="1">
      <alignment horizontal="right"/>
    </xf>
    <xf numFmtId="0" fontId="0" fillId="0" borderId="0" xfId="0" quotePrefix="1" applyNumberFormat="1" applyFill="1" applyAlignment="1">
      <alignment vertical="center"/>
    </xf>
    <xf numFmtId="0" fontId="0" fillId="0" borderId="0" xfId="0" applyAlignment="1">
      <alignment vertical="center" wrapText="1"/>
    </xf>
    <xf numFmtId="0" fontId="10" fillId="0" borderId="0" xfId="0" applyNumberFormat="1" applyFont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Fill="1" applyAlignment="1">
      <alignment vertical="center"/>
    </xf>
    <xf numFmtId="176" fontId="4" fillId="0" borderId="0" xfId="0" applyNumberFormat="1" applyFont="1" applyFill="1" applyAlignment="1">
      <alignment horizontal="center" vertical="center"/>
    </xf>
    <xf numFmtId="176" fontId="6" fillId="0" borderId="12" xfId="0" applyNumberFormat="1" applyFont="1" applyFill="1" applyBorder="1" applyAlignment="1">
      <alignment horizontal="center" vertical="center"/>
    </xf>
    <xf numFmtId="176" fontId="6" fillId="0" borderId="13" xfId="0" applyNumberFormat="1" applyFont="1" applyFill="1" applyBorder="1" applyAlignment="1">
      <alignment horizontal="center" vertical="center"/>
    </xf>
    <xf numFmtId="176" fontId="6" fillId="0" borderId="12" xfId="0" applyNumberFormat="1" applyFont="1" applyFill="1" applyBorder="1" applyAlignment="1">
      <alignment horizontal="center" vertical="center" wrapText="1"/>
    </xf>
    <xf numFmtId="176" fontId="6" fillId="0" borderId="13" xfId="0" applyNumberFormat="1" applyFont="1" applyFill="1" applyBorder="1" applyAlignment="1">
      <alignment horizontal="center" vertical="center" wrapText="1"/>
    </xf>
    <xf numFmtId="176" fontId="6" fillId="0" borderId="14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distributed"/>
    </xf>
    <xf numFmtId="176" fontId="7" fillId="0" borderId="2" xfId="0" applyNumberFormat="1" applyFont="1" applyFill="1" applyBorder="1" applyAlignment="1">
      <alignment horizontal="distributed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6" fillId="0" borderId="17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distributed"/>
    </xf>
    <xf numFmtId="176" fontId="7" fillId="0" borderId="8" xfId="0" applyNumberFormat="1" applyFont="1" applyFill="1" applyBorder="1" applyAlignment="1">
      <alignment horizontal="distributed"/>
    </xf>
    <xf numFmtId="176" fontId="7" fillId="0" borderId="9" xfId="0" applyNumberFormat="1" applyFont="1" applyFill="1" applyBorder="1" applyAlignment="1">
      <alignment horizontal="distributed"/>
    </xf>
    <xf numFmtId="176" fontId="7" fillId="0" borderId="10" xfId="0" applyNumberFormat="1" applyFont="1" applyFill="1" applyBorder="1" applyAlignment="1">
      <alignment horizontal="distributed"/>
    </xf>
    <xf numFmtId="176" fontId="6" fillId="0" borderId="11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14" xfId="0" applyNumberFormat="1" applyFont="1" applyFill="1" applyBorder="1" applyAlignment="1">
      <alignment horizontal="center" vertical="center"/>
    </xf>
    <xf numFmtId="176" fontId="6" fillId="0" borderId="16" xfId="0" applyNumberFormat="1" applyFont="1" applyFill="1" applyBorder="1" applyAlignment="1">
      <alignment horizontal="center" vertical="center" wrapText="1"/>
    </xf>
    <xf numFmtId="176" fontId="6" fillId="0" borderId="1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distributed"/>
    </xf>
    <xf numFmtId="176" fontId="6" fillId="0" borderId="2" xfId="0" applyNumberFormat="1" applyFont="1" applyFill="1" applyBorder="1" applyAlignment="1">
      <alignment horizontal="distributed"/>
    </xf>
    <xf numFmtId="176" fontId="6" fillId="0" borderId="2" xfId="0" applyNumberFormat="1" applyFont="1" applyFill="1" applyBorder="1" applyAlignment="1">
      <alignment horizontal="right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CCFF99"/>
      <color rgb="FFFF9999"/>
      <color rgb="FF66FF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9"/>
  <sheetViews>
    <sheetView view="pageBreakPreview" topLeftCell="A61" zoomScaleNormal="100" zoomScaleSheetLayoutView="100" workbookViewId="0">
      <selection activeCell="B94" sqref="B94"/>
    </sheetView>
  </sheetViews>
  <sheetFormatPr defaultColWidth="8.5703125" defaultRowHeight="12" x14ac:dyDescent="0.15"/>
  <cols>
    <col min="1" max="1" width="1.28515625" style="2" customWidth="1"/>
    <col min="2" max="2" width="21.85546875" style="2" bestFit="1" customWidth="1"/>
    <col min="3" max="3" width="13.7109375" style="2" customWidth="1"/>
    <col min="4" max="9" width="11.28515625" style="2" customWidth="1"/>
    <col min="10" max="16384" width="8.5703125" style="2"/>
  </cols>
  <sheetData>
    <row r="1" spans="1:9" x14ac:dyDescent="0.15">
      <c r="A1" s="1" t="s">
        <v>78</v>
      </c>
    </row>
    <row r="2" spans="1:9" s="3" customFormat="1" ht="33" customHeight="1" x14ac:dyDescent="0.15">
      <c r="A2" s="88" t="s">
        <v>79</v>
      </c>
      <c r="B2" s="88"/>
      <c r="C2" s="88"/>
      <c r="D2" s="88"/>
      <c r="E2" s="88"/>
      <c r="F2" s="88"/>
      <c r="G2" s="88"/>
      <c r="H2" s="88"/>
      <c r="I2" s="88"/>
    </row>
    <row r="3" spans="1:9" s="6" customFormat="1" ht="12.75" customHeight="1" thickBot="1" x14ac:dyDescent="0.2">
      <c r="A3" s="4"/>
      <c r="B3" s="4"/>
      <c r="C3" s="4"/>
      <c r="D3" s="4"/>
      <c r="E3" s="4"/>
      <c r="F3" s="4"/>
      <c r="G3" s="4"/>
      <c r="H3" s="4"/>
      <c r="I3" s="5" t="s">
        <v>7</v>
      </c>
    </row>
    <row r="4" spans="1:9" s="9" customFormat="1" ht="15" customHeight="1" x14ac:dyDescent="0.15">
      <c r="A4" s="7"/>
      <c r="B4" s="8"/>
      <c r="C4" s="8"/>
      <c r="D4" s="103" t="s">
        <v>1</v>
      </c>
      <c r="E4" s="103"/>
      <c r="F4" s="103"/>
      <c r="G4" s="103"/>
      <c r="H4" s="89" t="s">
        <v>8</v>
      </c>
      <c r="I4" s="90"/>
    </row>
    <row r="5" spans="1:9" s="9" customFormat="1" ht="15" customHeight="1" x14ac:dyDescent="0.15">
      <c r="A5" s="7"/>
      <c r="B5" s="10" t="s">
        <v>6</v>
      </c>
      <c r="C5" s="8" t="s">
        <v>0</v>
      </c>
      <c r="D5" s="104" t="s">
        <v>2</v>
      </c>
      <c r="E5" s="104"/>
      <c r="F5" s="104" t="s">
        <v>3</v>
      </c>
      <c r="G5" s="104"/>
      <c r="H5" s="104" t="s">
        <v>2</v>
      </c>
      <c r="I5" s="96"/>
    </row>
    <row r="6" spans="1:9" s="9" customFormat="1" ht="15" customHeight="1" x14ac:dyDescent="0.15">
      <c r="A6" s="13"/>
      <c r="B6" s="14"/>
      <c r="C6" s="14"/>
      <c r="D6" s="11" t="s">
        <v>4</v>
      </c>
      <c r="E6" s="11" t="s">
        <v>5</v>
      </c>
      <c r="F6" s="11" t="s">
        <v>4</v>
      </c>
      <c r="G6" s="11" t="s">
        <v>5</v>
      </c>
      <c r="H6" s="11" t="s">
        <v>4</v>
      </c>
      <c r="I6" s="12" t="s">
        <v>5</v>
      </c>
    </row>
    <row r="7" spans="1:9" ht="15" customHeight="1" x14ac:dyDescent="0.15">
      <c r="A7" s="109" t="s">
        <v>327</v>
      </c>
      <c r="B7" s="110" t="s">
        <v>110</v>
      </c>
      <c r="C7" s="15">
        <v>5959178</v>
      </c>
      <c r="D7" s="15">
        <v>102417</v>
      </c>
      <c r="E7" s="15">
        <v>804141</v>
      </c>
      <c r="F7" s="15">
        <v>2152805</v>
      </c>
      <c r="G7" s="15">
        <v>2899815</v>
      </c>
      <c r="H7" s="15">
        <v>13806</v>
      </c>
      <c r="I7" s="15">
        <v>228622</v>
      </c>
    </row>
    <row r="8" spans="1:9" ht="15" customHeight="1" x14ac:dyDescent="0.15">
      <c r="A8" s="109" t="s">
        <v>110</v>
      </c>
      <c r="B8" s="110" t="s">
        <v>110</v>
      </c>
      <c r="C8" s="15">
        <v>5842849</v>
      </c>
      <c r="D8" s="15">
        <v>89185</v>
      </c>
      <c r="E8" s="15">
        <v>736103</v>
      </c>
      <c r="F8" s="15">
        <v>2225824</v>
      </c>
      <c r="G8" s="15">
        <v>2791737</v>
      </c>
      <c r="H8" s="15">
        <v>3928</v>
      </c>
      <c r="I8" s="15">
        <v>267469</v>
      </c>
    </row>
    <row r="9" spans="1:9" ht="15" customHeight="1" x14ac:dyDescent="0.15">
      <c r="A9" s="109" t="s">
        <v>328</v>
      </c>
      <c r="B9" s="110" t="s">
        <v>326</v>
      </c>
      <c r="C9" s="15">
        <v>6169534</v>
      </c>
      <c r="D9" s="15">
        <v>61284</v>
      </c>
      <c r="E9" s="15">
        <v>782977</v>
      </c>
      <c r="F9" s="15">
        <v>2620030</v>
      </c>
      <c r="G9" s="15">
        <v>2705243</v>
      </c>
      <c r="H9" s="15">
        <v>4273</v>
      </c>
      <c r="I9" s="15">
        <v>279601</v>
      </c>
    </row>
    <row r="10" spans="1:9" ht="15" customHeight="1" x14ac:dyDescent="0.15">
      <c r="A10" s="109" t="s">
        <v>325</v>
      </c>
      <c r="B10" s="110" t="s">
        <v>325</v>
      </c>
      <c r="C10" s="15">
        <v>5412611</v>
      </c>
      <c r="D10" s="15">
        <v>29719</v>
      </c>
      <c r="E10" s="15">
        <v>1181549</v>
      </c>
      <c r="F10" s="15">
        <v>2219950</v>
      </c>
      <c r="G10" s="15">
        <v>1981393</v>
      </c>
      <c r="H10" s="15">
        <v>4056</v>
      </c>
      <c r="I10" s="15">
        <v>582807</v>
      </c>
    </row>
    <row r="11" spans="1:9" s="18" customFormat="1" ht="18" customHeight="1" x14ac:dyDescent="0.15">
      <c r="A11" s="94" t="s">
        <v>324</v>
      </c>
      <c r="B11" s="95" t="s">
        <v>324</v>
      </c>
      <c r="C11" s="55">
        <f ca="1">SUM(D11:G11)</f>
        <v>5124309</v>
      </c>
      <c r="D11" s="55">
        <f t="shared" ref="D11:I11" ca="1" si="0">SUM(D12,D24,D31,D42,D65,D81,D91,D100,D108,D109)</f>
        <v>87888</v>
      </c>
      <c r="E11" s="55">
        <f t="shared" ca="1" si="0"/>
        <v>1234896</v>
      </c>
      <c r="F11" s="55">
        <f t="shared" ca="1" si="0"/>
        <v>2027413</v>
      </c>
      <c r="G11" s="55">
        <f t="shared" ca="1" si="0"/>
        <v>1774112</v>
      </c>
      <c r="H11" s="55">
        <f t="shared" ca="1" si="0"/>
        <v>7253</v>
      </c>
      <c r="I11" s="55">
        <f t="shared" ca="1" si="0"/>
        <v>657748</v>
      </c>
    </row>
    <row r="12" spans="1:9" s="18" customFormat="1" ht="21" customHeight="1" x14ac:dyDescent="0.15">
      <c r="A12" s="94" t="s">
        <v>45</v>
      </c>
      <c r="B12" s="95"/>
      <c r="C12" s="55">
        <f t="shared" ref="C12:I12" ca="1" si="1">SUM(C13:C23)</f>
        <v>188015</v>
      </c>
      <c r="D12" s="55">
        <f t="shared" ca="1" si="1"/>
        <v>4794</v>
      </c>
      <c r="E12" s="55">
        <f t="shared" ca="1" si="1"/>
        <v>116240</v>
      </c>
      <c r="F12" s="55">
        <f t="shared" ca="1" si="1"/>
        <v>2488</v>
      </c>
      <c r="G12" s="55">
        <f t="shared" ca="1" si="1"/>
        <v>64493</v>
      </c>
      <c r="H12" s="55">
        <f t="shared" ca="1" si="1"/>
        <v>0</v>
      </c>
      <c r="I12" s="55">
        <f t="shared" ca="1" si="1"/>
        <v>0</v>
      </c>
    </row>
    <row r="13" spans="1:9" ht="15" customHeight="1" x14ac:dyDescent="0.15">
      <c r="A13" s="19"/>
      <c r="B13" s="16" t="s">
        <v>46</v>
      </c>
      <c r="C13" s="56">
        <f t="shared" ref="C13:C23" ca="1" si="2">SUM(D13:G13)</f>
        <v>3017</v>
      </c>
      <c r="D13" s="66">
        <f ca="1">SUM(H13,'13-07 (2枚目)'!E13,'13-07 (2枚目)'!I13,'13-07 (2枚目)'!M13)</f>
        <v>0</v>
      </c>
      <c r="E13" s="66">
        <f ca="1">SUM(I13,'13-07 (2枚目)'!F13,'13-07 (2枚目)'!J13,'13-07 (2枚目)'!N13)</f>
        <v>0</v>
      </c>
      <c r="F13" s="66">
        <f ca="1">SUM('13-07 (2枚目)'!C13,'13-07 (2枚目)'!G13,'13-07 (2枚目)'!K13,'13-07 (2枚目)'!O13)</f>
        <v>0</v>
      </c>
      <c r="G13" s="66">
        <f ca="1">SUM('13-07 (2枚目)'!D13,'13-07 (2枚目)'!H13,'13-07 (2枚目)'!L13,'13-07 (2枚目)'!P13)</f>
        <v>3017</v>
      </c>
      <c r="H13" s="61">
        <f ca="1">OFFSET('(4)集計'!$A$1,MATCH(B13,'(4)集計'!$A:$A,0)-1,4-1)</f>
        <v>0</v>
      </c>
      <c r="I13" s="61">
        <f ca="1">OFFSET('(5)集計'!$A$1,MATCH(B13,'(5)集計'!$A:$A,0)-1,4-1)</f>
        <v>0</v>
      </c>
    </row>
    <row r="14" spans="1:9" ht="15" customHeight="1" x14ac:dyDescent="0.15">
      <c r="A14" s="19"/>
      <c r="B14" s="16" t="s">
        <v>91</v>
      </c>
      <c r="C14" s="56">
        <f t="shared" ca="1" si="2"/>
        <v>400</v>
      </c>
      <c r="D14" s="66">
        <f ca="1">SUM(H14,'13-07 (2枚目)'!E14,'13-07 (2枚目)'!I14,'13-07 (2枚目)'!M14)</f>
        <v>0</v>
      </c>
      <c r="E14" s="66">
        <f ca="1">SUM(I14,'13-07 (2枚目)'!F14,'13-07 (2枚目)'!J14,'13-07 (2枚目)'!N14)</f>
        <v>0</v>
      </c>
      <c r="F14" s="66">
        <f ca="1">SUM('13-07 (2枚目)'!C14,'13-07 (2枚目)'!G14,'13-07 (2枚目)'!K14,'13-07 (2枚目)'!O14)</f>
        <v>0</v>
      </c>
      <c r="G14" s="66">
        <f ca="1">SUM('13-07 (2枚目)'!D14,'13-07 (2枚目)'!H14,'13-07 (2枚目)'!L14,'13-07 (2枚目)'!P14)</f>
        <v>400</v>
      </c>
      <c r="H14" s="61">
        <f ca="1">OFFSET('(4)集計'!$A$1,MATCH(B14,'(4)集計'!$A:$A,0)-1,4-1)</f>
        <v>0</v>
      </c>
      <c r="I14" s="61">
        <f ca="1">OFFSET('(5)集計'!$A$1,MATCH(B14,'(5)集計'!$A:$A,0)-1,4-1)</f>
        <v>0</v>
      </c>
    </row>
    <row r="15" spans="1:9" ht="15" customHeight="1" x14ac:dyDescent="0.15">
      <c r="A15" s="19"/>
      <c r="B15" s="16" t="s">
        <v>47</v>
      </c>
      <c r="C15" s="56">
        <f t="shared" ca="1" si="2"/>
        <v>115743</v>
      </c>
      <c r="D15" s="66">
        <f ca="1">SUM(H15,'13-07 (2枚目)'!E15,'13-07 (2枚目)'!I15,'13-07 (2枚目)'!M15)</f>
        <v>0</v>
      </c>
      <c r="E15" s="66">
        <f ca="1">SUM(I15,'13-07 (2枚目)'!F15,'13-07 (2枚目)'!J15,'13-07 (2枚目)'!N15)</f>
        <v>115743</v>
      </c>
      <c r="F15" s="66">
        <f ca="1">SUM('13-07 (2枚目)'!C15,'13-07 (2枚目)'!G15,'13-07 (2枚目)'!K15,'13-07 (2枚目)'!O15)</f>
        <v>0</v>
      </c>
      <c r="G15" s="66">
        <f ca="1">SUM('13-07 (2枚目)'!D15,'13-07 (2枚目)'!H15,'13-07 (2枚目)'!L15,'13-07 (2枚目)'!P15)</f>
        <v>0</v>
      </c>
      <c r="H15" s="61">
        <f ca="1">OFFSET('(4)集計'!$A$1,MATCH(B15,'(4)集計'!$A:$A,0)-1,4-1)</f>
        <v>0</v>
      </c>
      <c r="I15" s="61">
        <f ca="1">OFFSET('(5)集計'!$A$1,MATCH(B15,'(5)集計'!$A:$A,0)-1,4-1)</f>
        <v>0</v>
      </c>
    </row>
    <row r="16" spans="1:9" ht="15" customHeight="1" x14ac:dyDescent="0.15">
      <c r="A16" s="19"/>
      <c r="B16" s="16" t="s">
        <v>75</v>
      </c>
      <c r="C16" s="56">
        <f t="shared" ca="1" si="2"/>
        <v>89</v>
      </c>
      <c r="D16" s="66">
        <f ca="1">SUM(H16,'13-07 (2枚目)'!E16,'13-07 (2枚目)'!I16,'13-07 (2枚目)'!M16)</f>
        <v>0</v>
      </c>
      <c r="E16" s="66">
        <f ca="1">SUM(I16,'13-07 (2枚目)'!F16,'13-07 (2枚目)'!J16,'13-07 (2枚目)'!N16)</f>
        <v>0</v>
      </c>
      <c r="F16" s="66">
        <f ca="1">SUM('13-07 (2枚目)'!C16,'13-07 (2枚目)'!G16,'13-07 (2枚目)'!K16,'13-07 (2枚目)'!O16)</f>
        <v>89</v>
      </c>
      <c r="G16" s="66">
        <f ca="1">SUM('13-07 (2枚目)'!D16,'13-07 (2枚目)'!H16,'13-07 (2枚目)'!L16,'13-07 (2枚目)'!P16)</f>
        <v>0</v>
      </c>
      <c r="H16" s="61">
        <f ca="1">OFFSET('(4)集計'!$A$1,MATCH(B16,'(4)集計'!$A:$A,0)-1,4-1)</f>
        <v>0</v>
      </c>
      <c r="I16" s="61">
        <f ca="1">OFFSET('(5)集計'!$A$1,MATCH(B16,'(5)集計'!$A:$A,0)-1,4-1)</f>
        <v>0</v>
      </c>
    </row>
    <row r="17" spans="1:9" ht="15" customHeight="1" x14ac:dyDescent="0.15">
      <c r="A17" s="19"/>
      <c r="B17" s="16" t="s">
        <v>20</v>
      </c>
      <c r="C17" s="56">
        <f t="shared" ca="1" si="2"/>
        <v>20030</v>
      </c>
      <c r="D17" s="66">
        <f ca="1">SUM(H17,'13-07 (2枚目)'!E17,'13-07 (2枚目)'!I17,'13-07 (2枚目)'!M17)</f>
        <v>0</v>
      </c>
      <c r="E17" s="66">
        <f ca="1">SUM(I17,'13-07 (2枚目)'!F17,'13-07 (2枚目)'!J17,'13-07 (2枚目)'!N17)</f>
        <v>0</v>
      </c>
      <c r="F17" s="66">
        <f ca="1">SUM('13-07 (2枚目)'!C17,'13-07 (2枚目)'!G17,'13-07 (2枚目)'!K17,'13-07 (2枚目)'!O17)</f>
        <v>0</v>
      </c>
      <c r="G17" s="66">
        <f ca="1">SUM('13-07 (2枚目)'!D17,'13-07 (2枚目)'!H17,'13-07 (2枚目)'!L17,'13-07 (2枚目)'!P17)</f>
        <v>20030</v>
      </c>
      <c r="H17" s="61">
        <f ca="1">OFFSET('(4)集計'!$A$1,MATCH(B17,'(4)集計'!$A:$A,0)-1,4-1)</f>
        <v>0</v>
      </c>
      <c r="I17" s="61">
        <f ca="1">OFFSET('(5)集計'!$A$1,MATCH(B17,'(5)集計'!$A:$A,0)-1,4-1)</f>
        <v>0</v>
      </c>
    </row>
    <row r="18" spans="1:9" ht="15" customHeight="1" x14ac:dyDescent="0.15">
      <c r="A18" s="19"/>
      <c r="B18" s="16" t="s">
        <v>100</v>
      </c>
      <c r="C18" s="56">
        <f t="shared" ca="1" si="2"/>
        <v>15</v>
      </c>
      <c r="D18" s="66">
        <f ca="1">SUM(H18,'13-07 (2枚目)'!E18,'13-07 (2枚目)'!I18,'13-07 (2枚目)'!M18)</f>
        <v>0</v>
      </c>
      <c r="E18" s="66">
        <f ca="1">SUM(I18,'13-07 (2枚目)'!F18,'13-07 (2枚目)'!J18,'13-07 (2枚目)'!N18)</f>
        <v>15</v>
      </c>
      <c r="F18" s="66">
        <f ca="1">SUM('13-07 (2枚目)'!C18,'13-07 (2枚目)'!G18,'13-07 (2枚目)'!K18,'13-07 (2枚目)'!O18)</f>
        <v>0</v>
      </c>
      <c r="G18" s="66">
        <f ca="1">SUM('13-07 (2枚目)'!D18,'13-07 (2枚目)'!H18,'13-07 (2枚目)'!L18,'13-07 (2枚目)'!P18)</f>
        <v>0</v>
      </c>
      <c r="H18" s="61">
        <f ca="1">OFFSET('(4)集計'!$A$1,MATCH(B18,'(4)集計'!$A:$A,0)-1,4-1)</f>
        <v>0</v>
      </c>
      <c r="I18" s="61">
        <f ca="1">OFFSET('(5)集計'!$A$1,MATCH(B18,'(5)集計'!$A:$A,0)-1,4-1)</f>
        <v>0</v>
      </c>
    </row>
    <row r="19" spans="1:9" ht="15" customHeight="1" x14ac:dyDescent="0.15">
      <c r="A19" s="19"/>
      <c r="B19" s="16" t="s">
        <v>104</v>
      </c>
      <c r="C19" s="56">
        <f t="shared" ca="1" si="2"/>
        <v>0</v>
      </c>
      <c r="D19" s="66">
        <f ca="1">SUM(H19,'13-07 (2枚目)'!E19,'13-07 (2枚目)'!I19,'13-07 (2枚目)'!M19)</f>
        <v>0</v>
      </c>
      <c r="E19" s="66">
        <f ca="1">SUM(I19,'13-07 (2枚目)'!F19,'13-07 (2枚目)'!J19,'13-07 (2枚目)'!N19)</f>
        <v>0</v>
      </c>
      <c r="F19" s="66">
        <f ca="1">SUM('13-07 (2枚目)'!C19,'13-07 (2枚目)'!G19,'13-07 (2枚目)'!K19,'13-07 (2枚目)'!O19)</f>
        <v>0</v>
      </c>
      <c r="G19" s="66">
        <f ca="1">SUM('13-07 (2枚目)'!D19,'13-07 (2枚目)'!H19,'13-07 (2枚目)'!L19,'13-07 (2枚目)'!P19)</f>
        <v>0</v>
      </c>
      <c r="H19" s="61">
        <f ca="1">OFFSET('(4)集計'!$A$1,MATCH(B19,'(4)集計'!$A:$A,0)-1,4-1)</f>
        <v>0</v>
      </c>
      <c r="I19" s="61">
        <f ca="1">OFFSET('(5)集計'!$A$1,MATCH(B19,'(5)集計'!$A:$A,0)-1,4-1)</f>
        <v>0</v>
      </c>
    </row>
    <row r="20" spans="1:9" ht="15" customHeight="1" x14ac:dyDescent="0.15">
      <c r="A20" s="19"/>
      <c r="B20" s="16" t="s">
        <v>73</v>
      </c>
      <c r="C20" s="56">
        <f t="shared" ca="1" si="2"/>
        <v>5685</v>
      </c>
      <c r="D20" s="66">
        <f ca="1">SUM(H20,'13-07 (2枚目)'!E20,'13-07 (2枚目)'!I20,'13-07 (2枚目)'!M20)</f>
        <v>16</v>
      </c>
      <c r="E20" s="66">
        <f ca="1">SUM(I20,'13-07 (2枚目)'!F20,'13-07 (2枚目)'!J20,'13-07 (2枚目)'!N20)</f>
        <v>174</v>
      </c>
      <c r="F20" s="66">
        <f ca="1">SUM('13-07 (2枚目)'!C20,'13-07 (2枚目)'!G20,'13-07 (2枚目)'!K20,'13-07 (2枚目)'!O20)</f>
        <v>740</v>
      </c>
      <c r="G20" s="66">
        <f ca="1">SUM('13-07 (2枚目)'!D20,'13-07 (2枚目)'!H20,'13-07 (2枚目)'!L20,'13-07 (2枚目)'!P20)</f>
        <v>4755</v>
      </c>
      <c r="H20" s="61">
        <f ca="1">OFFSET('(4)集計'!$A$1,MATCH(B20,'(4)集計'!$A:$A,0)-1,4-1)</f>
        <v>0</v>
      </c>
      <c r="I20" s="61">
        <f ca="1">OFFSET('(5)集計'!$A$1,MATCH(B20,'(5)集計'!$A:$A,0)-1,4-1)</f>
        <v>0</v>
      </c>
    </row>
    <row r="21" spans="1:9" ht="26.25" customHeight="1" x14ac:dyDescent="0.15">
      <c r="A21" s="19"/>
      <c r="B21" s="16" t="s">
        <v>92</v>
      </c>
      <c r="C21" s="56">
        <f t="shared" ca="1" si="2"/>
        <v>0</v>
      </c>
      <c r="D21" s="66">
        <f ca="1">SUM(H21,'13-07 (2枚目)'!E21,'13-07 (2枚目)'!I21,'13-07 (2枚目)'!M21)</f>
        <v>0</v>
      </c>
      <c r="E21" s="66">
        <f ca="1">SUM(I21,'13-07 (2枚目)'!F21,'13-07 (2枚目)'!J21,'13-07 (2枚目)'!N21)</f>
        <v>0</v>
      </c>
      <c r="F21" s="66">
        <f ca="1">SUM('13-07 (2枚目)'!C21,'13-07 (2枚目)'!G21,'13-07 (2枚目)'!K21,'13-07 (2枚目)'!O21)</f>
        <v>0</v>
      </c>
      <c r="G21" s="66">
        <f ca="1">SUM('13-07 (2枚目)'!D21,'13-07 (2枚目)'!H21,'13-07 (2枚目)'!L21,'13-07 (2枚目)'!P21)</f>
        <v>0</v>
      </c>
      <c r="H21" s="61">
        <f ca="1">OFFSET('(4)集計'!$A$1,MATCH(B21,'(4)集計'!$A:$A,0)-1,4-1)</f>
        <v>0</v>
      </c>
      <c r="I21" s="61">
        <f ca="1">OFFSET('(5)集計'!$A$1,MATCH(B21,'(5)集計'!$A:$A,0)-1,4-1)</f>
        <v>0</v>
      </c>
    </row>
    <row r="22" spans="1:9" ht="15" customHeight="1" x14ac:dyDescent="0.15">
      <c r="A22" s="19"/>
      <c r="B22" s="16" t="s">
        <v>93</v>
      </c>
      <c r="C22" s="56">
        <f t="shared" ca="1" si="2"/>
        <v>46</v>
      </c>
      <c r="D22" s="66">
        <f ca="1">SUM(H22,'13-07 (2枚目)'!E22,'13-07 (2枚目)'!I22,'13-07 (2枚目)'!M22)</f>
        <v>20</v>
      </c>
      <c r="E22" s="66">
        <f ca="1">SUM(I22,'13-07 (2枚目)'!F22,'13-07 (2枚目)'!J22,'13-07 (2枚目)'!N22)</f>
        <v>0</v>
      </c>
      <c r="F22" s="66">
        <f ca="1">SUM('13-07 (2枚目)'!C22,'13-07 (2枚目)'!G22,'13-07 (2枚目)'!K22,'13-07 (2枚目)'!O22)</f>
        <v>26</v>
      </c>
      <c r="G22" s="66">
        <f ca="1">SUM('13-07 (2枚目)'!D22,'13-07 (2枚目)'!H22,'13-07 (2枚目)'!L22,'13-07 (2枚目)'!P22)</f>
        <v>0</v>
      </c>
      <c r="H22" s="61">
        <f ca="1">OFFSET('(4)集計'!$A$1,MATCH(B22,'(4)集計'!$A:$A,0)-1,4-1)</f>
        <v>0</v>
      </c>
      <c r="I22" s="61">
        <f ca="1">OFFSET('(5)集計'!$A$1,MATCH(B22,'(5)集計'!$A:$A,0)-1,4-1)</f>
        <v>0</v>
      </c>
    </row>
    <row r="23" spans="1:9" s="18" customFormat="1" ht="15" customHeight="1" x14ac:dyDescent="0.15">
      <c r="A23" s="19"/>
      <c r="B23" s="16" t="s">
        <v>48</v>
      </c>
      <c r="C23" s="56">
        <f t="shared" ca="1" si="2"/>
        <v>42990</v>
      </c>
      <c r="D23" s="66">
        <f ca="1">SUM(H23,'13-07 (2枚目)'!E23,'13-07 (2枚目)'!I23,'13-07 (2枚目)'!M23)</f>
        <v>4758</v>
      </c>
      <c r="E23" s="66">
        <f ca="1">SUM(I23,'13-07 (2枚目)'!F23,'13-07 (2枚目)'!J23,'13-07 (2枚目)'!N23)</f>
        <v>308</v>
      </c>
      <c r="F23" s="66">
        <f ca="1">SUM('13-07 (2枚目)'!C23,'13-07 (2枚目)'!G23,'13-07 (2枚目)'!K23,'13-07 (2枚目)'!O23)</f>
        <v>1633</v>
      </c>
      <c r="G23" s="66">
        <f ca="1">SUM('13-07 (2枚目)'!D23,'13-07 (2枚目)'!H23,'13-07 (2枚目)'!L23,'13-07 (2枚目)'!P23)</f>
        <v>36291</v>
      </c>
      <c r="H23" s="61">
        <f ca="1">OFFSET('(4)集計'!$A$1,MATCH(B23,'(4)集計'!$A:$A,0)-1,4-1)</f>
        <v>0</v>
      </c>
      <c r="I23" s="61">
        <f ca="1">OFFSET('(5)集計'!$A$1,MATCH(B23,'(5)集計'!$A:$A,0)-1,4-1)</f>
        <v>0</v>
      </c>
    </row>
    <row r="24" spans="1:9" ht="18" customHeight="1" x14ac:dyDescent="0.15">
      <c r="A24" s="94" t="s">
        <v>49</v>
      </c>
      <c r="B24" s="95"/>
      <c r="C24" s="55">
        <f ca="1">SUM(C25:C30)</f>
        <v>534936</v>
      </c>
      <c r="D24" s="55">
        <f ca="1">SUM(D25:D30)</f>
        <v>15989</v>
      </c>
      <c r="E24" s="55">
        <f t="shared" ref="E24:G24" ca="1" si="3">SUM(E25:E30)</f>
        <v>480530</v>
      </c>
      <c r="F24" s="55">
        <f t="shared" ca="1" si="3"/>
        <v>34405</v>
      </c>
      <c r="G24" s="55">
        <f t="shared" ca="1" si="3"/>
        <v>4012</v>
      </c>
      <c r="H24" s="55">
        <f ca="1">SUM(H25:H30)</f>
        <v>7253</v>
      </c>
      <c r="I24" s="55">
        <f ca="1">SUM(I25:I30)</f>
        <v>442623</v>
      </c>
    </row>
    <row r="25" spans="1:9" ht="15" customHeight="1" x14ac:dyDescent="0.15">
      <c r="A25" s="19"/>
      <c r="B25" s="16" t="s">
        <v>50</v>
      </c>
      <c r="C25" s="56">
        <f t="shared" ref="C25:C30" ca="1" si="4">SUM(D25:G25)</f>
        <v>39284</v>
      </c>
      <c r="D25" s="66">
        <f ca="1">SUM(H25,'13-07 (2枚目)'!E25,'13-07 (2枚目)'!I25,'13-07 (2枚目)'!M25)</f>
        <v>14682</v>
      </c>
      <c r="E25" s="66">
        <f ca="1">SUM(I25,'13-07 (2枚目)'!F25,'13-07 (2枚目)'!J25,'13-07 (2枚目)'!N25)</f>
        <v>0</v>
      </c>
      <c r="F25" s="66">
        <f ca="1">SUM('13-07 (2枚目)'!C25,'13-07 (2枚目)'!G25,'13-07 (2枚目)'!K25,'13-07 (2枚目)'!O25)</f>
        <v>24602</v>
      </c>
      <c r="G25" s="66">
        <f ca="1">SUM('13-07 (2枚目)'!D25,'13-07 (2枚目)'!H25,'13-07 (2枚目)'!L25,'13-07 (2枚目)'!P25)</f>
        <v>0</v>
      </c>
      <c r="H25" s="61">
        <f ca="1">OFFSET('(4)集計'!$A$1,MATCH(B25,'(4)集計'!$A:$A,0)-1,4-1)</f>
        <v>7253</v>
      </c>
      <c r="I25" s="61">
        <f ca="1">OFFSET('(5)集計'!$A$1,MATCH(B25,'(5)集計'!$A:$A,0)-1,4-1)</f>
        <v>0</v>
      </c>
    </row>
    <row r="26" spans="1:9" s="18" customFormat="1" ht="15" customHeight="1" x14ac:dyDescent="0.15">
      <c r="A26" s="19"/>
      <c r="B26" s="16" t="s">
        <v>21</v>
      </c>
      <c r="C26" s="56">
        <f t="shared" ca="1" si="4"/>
        <v>7173</v>
      </c>
      <c r="D26" s="66">
        <f ca="1">SUM(H26,'13-07 (2枚目)'!E26,'13-07 (2枚目)'!I26,'13-07 (2枚目)'!M26)</f>
        <v>1307</v>
      </c>
      <c r="E26" s="66">
        <f ca="1">SUM(I26,'13-07 (2枚目)'!F26,'13-07 (2枚目)'!J26,'13-07 (2枚目)'!N26)</f>
        <v>5866</v>
      </c>
      <c r="F26" s="66">
        <f ca="1">SUM('13-07 (2枚目)'!C26,'13-07 (2枚目)'!G26,'13-07 (2枚目)'!K26,'13-07 (2枚目)'!O26)</f>
        <v>0</v>
      </c>
      <c r="G26" s="66">
        <f ca="1">SUM('13-07 (2枚目)'!D26,'13-07 (2枚目)'!H26,'13-07 (2枚目)'!L26,'13-07 (2枚目)'!P26)</f>
        <v>0</v>
      </c>
      <c r="H26" s="61">
        <f ca="1">OFFSET('(4)集計'!$A$1,MATCH(B26,'(4)集計'!$A:$A,0)-1,4-1)</f>
        <v>0</v>
      </c>
      <c r="I26" s="61">
        <f ca="1">OFFSET('(5)集計'!$A$1,MATCH(B26,'(5)集計'!$A:$A,0)-1,4-1)</f>
        <v>0</v>
      </c>
    </row>
    <row r="27" spans="1:9" s="18" customFormat="1" ht="15" customHeight="1" x14ac:dyDescent="0.15">
      <c r="A27" s="19"/>
      <c r="B27" s="16" t="s">
        <v>72</v>
      </c>
      <c r="C27" s="56">
        <f t="shared" ca="1" si="4"/>
        <v>3194</v>
      </c>
      <c r="D27" s="66">
        <f ca="1">SUM(H27,'13-07 (2枚目)'!E27,'13-07 (2枚目)'!I27,'13-07 (2枚目)'!M27)</f>
        <v>0</v>
      </c>
      <c r="E27" s="66">
        <f ca="1">SUM(I27,'13-07 (2枚目)'!F27,'13-07 (2枚目)'!J27,'13-07 (2枚目)'!N27)</f>
        <v>0</v>
      </c>
      <c r="F27" s="66">
        <f ca="1">SUM('13-07 (2枚目)'!C27,'13-07 (2枚目)'!G27,'13-07 (2枚目)'!K27,'13-07 (2枚目)'!O27)</f>
        <v>3194</v>
      </c>
      <c r="G27" s="66">
        <f ca="1">SUM('13-07 (2枚目)'!D27,'13-07 (2枚目)'!H27,'13-07 (2枚目)'!L27,'13-07 (2枚目)'!P27)</f>
        <v>0</v>
      </c>
      <c r="H27" s="61">
        <f ca="1">OFFSET('(4)集計'!$A$1,MATCH(B27,'(4)集計'!$A:$A,0)-1,4-1)</f>
        <v>0</v>
      </c>
      <c r="I27" s="61">
        <f ca="1">OFFSET('(5)集計'!$A$1,MATCH(B27,'(5)集計'!$A:$A,0)-1,4-1)</f>
        <v>0</v>
      </c>
    </row>
    <row r="28" spans="1:9" ht="15" customHeight="1" x14ac:dyDescent="0.15">
      <c r="A28" s="19"/>
      <c r="B28" s="16" t="s">
        <v>22</v>
      </c>
      <c r="C28" s="56">
        <f t="shared" ca="1" si="4"/>
        <v>6609</v>
      </c>
      <c r="D28" s="66">
        <f ca="1">SUM(H28,'13-07 (2枚目)'!E28,'13-07 (2枚目)'!I28,'13-07 (2枚目)'!M28)</f>
        <v>0</v>
      </c>
      <c r="E28" s="66">
        <f ca="1">SUM(I28,'13-07 (2枚目)'!F28,'13-07 (2枚目)'!J28,'13-07 (2枚目)'!N28)</f>
        <v>0</v>
      </c>
      <c r="F28" s="66">
        <f ca="1">SUM('13-07 (2枚目)'!C28,'13-07 (2枚目)'!G28,'13-07 (2枚目)'!K28,'13-07 (2枚目)'!O28)</f>
        <v>6609</v>
      </c>
      <c r="G28" s="66">
        <f ca="1">SUM('13-07 (2枚目)'!D28,'13-07 (2枚目)'!H28,'13-07 (2枚目)'!L28,'13-07 (2枚目)'!P28)</f>
        <v>0</v>
      </c>
      <c r="H28" s="61">
        <f ca="1">OFFSET('(4)集計'!$A$1,MATCH(B28,'(4)集計'!$A:$A,0)-1,4-1)</f>
        <v>0</v>
      </c>
      <c r="I28" s="61">
        <f ca="1">OFFSET('(5)集計'!$A$1,MATCH(B28,'(5)集計'!$A:$A,0)-1,4-1)</f>
        <v>0</v>
      </c>
    </row>
    <row r="29" spans="1:9" ht="15" customHeight="1" x14ac:dyDescent="0.15">
      <c r="A29" s="19"/>
      <c r="B29" s="16" t="s">
        <v>77</v>
      </c>
      <c r="C29" s="56">
        <f t="shared" ca="1" si="4"/>
        <v>4012</v>
      </c>
      <c r="D29" s="66">
        <f ca="1">SUM(H29,'13-07 (2枚目)'!E29,'13-07 (2枚目)'!I29,'13-07 (2枚目)'!M29)</f>
        <v>0</v>
      </c>
      <c r="E29" s="66">
        <f ca="1">SUM(I29,'13-07 (2枚目)'!F29,'13-07 (2枚目)'!J29,'13-07 (2枚目)'!N29)</f>
        <v>0</v>
      </c>
      <c r="F29" s="66">
        <f ca="1">SUM('13-07 (2枚目)'!C29,'13-07 (2枚目)'!G29,'13-07 (2枚目)'!K29,'13-07 (2枚目)'!O29)</f>
        <v>0</v>
      </c>
      <c r="G29" s="66">
        <f ca="1">SUM('13-07 (2枚目)'!D29,'13-07 (2枚目)'!H29,'13-07 (2枚目)'!L29,'13-07 (2枚目)'!P29)</f>
        <v>4012</v>
      </c>
      <c r="H29" s="61">
        <f ca="1">OFFSET('(4)集計'!$A$1,MATCH(B29,'(4)集計'!$A:$A,0)-1,4-1)</f>
        <v>0</v>
      </c>
      <c r="I29" s="61">
        <f ca="1">OFFSET('(5)集計'!$A$1,MATCH(B29,'(5)集計'!$A:$A,0)-1,4-1)</f>
        <v>0</v>
      </c>
    </row>
    <row r="30" spans="1:9" ht="15" customHeight="1" x14ac:dyDescent="0.15">
      <c r="A30" s="19"/>
      <c r="B30" s="16" t="s">
        <v>101</v>
      </c>
      <c r="C30" s="56">
        <f t="shared" ca="1" si="4"/>
        <v>474664</v>
      </c>
      <c r="D30" s="66">
        <f ca="1">SUM(H30,'13-07 (2枚目)'!E30,'13-07 (2枚目)'!I30,'13-07 (2枚目)'!M30)</f>
        <v>0</v>
      </c>
      <c r="E30" s="66">
        <f ca="1">SUM(I30,'13-07 (2枚目)'!F30,'13-07 (2枚目)'!J30,'13-07 (2枚目)'!N30)</f>
        <v>474664</v>
      </c>
      <c r="F30" s="66">
        <f ca="1">SUM('13-07 (2枚目)'!C30,'13-07 (2枚目)'!G30,'13-07 (2枚目)'!K30,'13-07 (2枚目)'!O30)</f>
        <v>0</v>
      </c>
      <c r="G30" s="66">
        <f ca="1">SUM('13-07 (2枚目)'!D30,'13-07 (2枚目)'!H30,'13-07 (2枚目)'!L30,'13-07 (2枚目)'!P30)</f>
        <v>0</v>
      </c>
      <c r="H30" s="61">
        <f ca="1">OFFSET('(4)集計'!$A$1,MATCH(B30,'(4)集計'!$A:$A,0)-1,4-1)</f>
        <v>0</v>
      </c>
      <c r="I30" s="61">
        <f ca="1">OFFSET('(5)集計'!$A$1,MATCH(B30,'(5)集計'!$A:$A,0)-1,4-1)</f>
        <v>442623</v>
      </c>
    </row>
    <row r="31" spans="1:9" ht="18" customHeight="1" x14ac:dyDescent="0.15">
      <c r="A31" s="94" t="s">
        <v>51</v>
      </c>
      <c r="B31" s="95"/>
      <c r="C31" s="55">
        <f t="shared" ref="C31:I31" ca="1" si="5">SUM(C32:C41)</f>
        <v>1162496</v>
      </c>
      <c r="D31" s="55">
        <f t="shared" ca="1" si="5"/>
        <v>0</v>
      </c>
      <c r="E31" s="55">
        <f t="shared" ca="1" si="5"/>
        <v>589994</v>
      </c>
      <c r="F31" s="55">
        <f t="shared" ca="1" si="5"/>
        <v>145836</v>
      </c>
      <c r="G31" s="55">
        <f t="shared" ca="1" si="5"/>
        <v>426666</v>
      </c>
      <c r="H31" s="55">
        <f t="shared" ca="1" si="5"/>
        <v>0</v>
      </c>
      <c r="I31" s="55">
        <f t="shared" ca="1" si="5"/>
        <v>215125</v>
      </c>
    </row>
    <row r="32" spans="1:9" ht="15" customHeight="1" x14ac:dyDescent="0.15">
      <c r="A32" s="19"/>
      <c r="B32" s="16" t="s">
        <v>52</v>
      </c>
      <c r="C32" s="56">
        <f t="shared" ref="C32:C41" ca="1" si="6">SUM(D32:G32)</f>
        <v>562374</v>
      </c>
      <c r="D32" s="66">
        <f ca="1">SUM(H32,'13-07 (2枚目)'!E32,'13-07 (2枚目)'!I32,'13-07 (2枚目)'!M32)</f>
        <v>0</v>
      </c>
      <c r="E32" s="66">
        <f ca="1">SUM(I32,'13-07 (2枚目)'!F32,'13-07 (2枚目)'!J32,'13-07 (2枚目)'!N32)</f>
        <v>556294</v>
      </c>
      <c r="F32" s="66">
        <f ca="1">SUM('13-07 (2枚目)'!C32,'13-07 (2枚目)'!G32,'13-07 (2枚目)'!K32,'13-07 (2枚目)'!O32)</f>
        <v>0</v>
      </c>
      <c r="G32" s="66">
        <f ca="1">SUM('13-07 (2枚目)'!D32,'13-07 (2枚目)'!H32,'13-07 (2枚目)'!L32,'13-07 (2枚目)'!P32)</f>
        <v>6080</v>
      </c>
      <c r="H32" s="61">
        <f ca="1">OFFSET('(4)集計'!$A$1,MATCH(B32,'(4)集計'!$A:$A,0)-1,4-1)</f>
        <v>0</v>
      </c>
      <c r="I32" s="61">
        <f ca="1">OFFSET('(5)集計'!$A$1,MATCH(B32,'(5)集計'!$A:$A,0)-1,4-1)</f>
        <v>215125</v>
      </c>
    </row>
    <row r="33" spans="1:9" ht="15" customHeight="1" x14ac:dyDescent="0.15">
      <c r="A33" s="19"/>
      <c r="B33" s="16" t="s">
        <v>74</v>
      </c>
      <c r="C33" s="56">
        <f t="shared" ca="1" si="6"/>
        <v>0</v>
      </c>
      <c r="D33" s="66">
        <f ca="1">SUM(H33,'13-07 (2枚目)'!E33,'13-07 (2枚目)'!I33,'13-07 (2枚目)'!M33)</f>
        <v>0</v>
      </c>
      <c r="E33" s="66">
        <f ca="1">SUM(I33,'13-07 (2枚目)'!F33,'13-07 (2枚目)'!J33,'13-07 (2枚目)'!N33)</f>
        <v>0</v>
      </c>
      <c r="F33" s="66">
        <f ca="1">SUM('13-07 (2枚目)'!C33,'13-07 (2枚目)'!G33,'13-07 (2枚目)'!K33,'13-07 (2枚目)'!O33)</f>
        <v>0</v>
      </c>
      <c r="G33" s="66">
        <f ca="1">SUM('13-07 (2枚目)'!D33,'13-07 (2枚目)'!H33,'13-07 (2枚目)'!L33,'13-07 (2枚目)'!P33)</f>
        <v>0</v>
      </c>
      <c r="H33" s="61">
        <f ca="1">OFFSET('(4)集計'!$A$1,MATCH(B33,'(4)集計'!$A:$A,0)-1,4-1)</f>
        <v>0</v>
      </c>
      <c r="I33" s="61">
        <f ca="1">OFFSET('(5)集計'!$A$1,MATCH(B33,'(5)集計'!$A:$A,0)-1,4-1)</f>
        <v>0</v>
      </c>
    </row>
    <row r="34" spans="1:9" ht="15" customHeight="1" x14ac:dyDescent="0.15">
      <c r="A34" s="19"/>
      <c r="B34" s="16" t="s">
        <v>53</v>
      </c>
      <c r="C34" s="56">
        <f t="shared" ca="1" si="6"/>
        <v>0</v>
      </c>
      <c r="D34" s="66">
        <f ca="1">SUM(H34,'13-07 (2枚目)'!E34,'13-07 (2枚目)'!I34,'13-07 (2枚目)'!M34)</f>
        <v>0</v>
      </c>
      <c r="E34" s="66">
        <f ca="1">SUM(I34,'13-07 (2枚目)'!F34,'13-07 (2枚目)'!J34,'13-07 (2枚目)'!N34)</f>
        <v>0</v>
      </c>
      <c r="F34" s="66">
        <f ca="1">SUM('13-07 (2枚目)'!C34,'13-07 (2枚目)'!G34,'13-07 (2枚目)'!K34,'13-07 (2枚目)'!O34)</f>
        <v>0</v>
      </c>
      <c r="G34" s="66">
        <f ca="1">SUM('13-07 (2枚目)'!D34,'13-07 (2枚目)'!H34,'13-07 (2枚目)'!L34,'13-07 (2枚目)'!P34)</f>
        <v>0</v>
      </c>
      <c r="H34" s="61">
        <f ca="1">OFFSET('(4)集計'!$A$1,MATCH(B34,'(4)集計'!$A:$A,0)-1,4-1)</f>
        <v>0</v>
      </c>
      <c r="I34" s="61">
        <f ca="1">OFFSET('(5)集計'!$A$1,MATCH(B34,'(5)集計'!$A:$A,0)-1,4-1)</f>
        <v>0</v>
      </c>
    </row>
    <row r="35" spans="1:9" ht="15" customHeight="1" x14ac:dyDescent="0.15">
      <c r="A35" s="19"/>
      <c r="B35" s="16" t="s">
        <v>54</v>
      </c>
      <c r="C35" s="56">
        <f t="shared" ca="1" si="6"/>
        <v>233810</v>
      </c>
      <c r="D35" s="66">
        <f ca="1">SUM(H35,'13-07 (2枚目)'!E35,'13-07 (2枚目)'!I35,'13-07 (2枚目)'!M35)</f>
        <v>0</v>
      </c>
      <c r="E35" s="66">
        <f ca="1">SUM(I35,'13-07 (2枚目)'!F35,'13-07 (2枚目)'!J35,'13-07 (2枚目)'!N35)</f>
        <v>48</v>
      </c>
      <c r="F35" s="66">
        <f ca="1">SUM('13-07 (2枚目)'!C35,'13-07 (2枚目)'!G35,'13-07 (2枚目)'!K35,'13-07 (2枚目)'!O35)</f>
        <v>1523</v>
      </c>
      <c r="G35" s="66">
        <f ca="1">SUM('13-07 (2枚目)'!D35,'13-07 (2枚目)'!H35,'13-07 (2枚目)'!L35,'13-07 (2枚目)'!P35)</f>
        <v>232239</v>
      </c>
      <c r="H35" s="61">
        <f ca="1">OFFSET('(4)集計'!$A$1,MATCH(B35,'(4)集計'!$A:$A,0)-1,4-1)</f>
        <v>0</v>
      </c>
      <c r="I35" s="61">
        <f ca="1">OFFSET('(5)集計'!$A$1,MATCH(B35,'(5)集計'!$A:$A,0)-1,4-1)</f>
        <v>0</v>
      </c>
    </row>
    <row r="36" spans="1:9" ht="15" customHeight="1" x14ac:dyDescent="0.15">
      <c r="A36" s="19"/>
      <c r="B36" s="16" t="s">
        <v>87</v>
      </c>
      <c r="C36" s="56">
        <f t="shared" ca="1" si="6"/>
        <v>11208</v>
      </c>
      <c r="D36" s="66">
        <f ca="1">SUM(H36,'13-07 (2枚目)'!E36,'13-07 (2枚目)'!I36,'13-07 (2枚目)'!M36)</f>
        <v>0</v>
      </c>
      <c r="E36" s="66">
        <f ca="1">SUM(I36,'13-07 (2枚目)'!F36,'13-07 (2枚目)'!J36,'13-07 (2枚目)'!N36)</f>
        <v>0</v>
      </c>
      <c r="F36" s="66">
        <f ca="1">SUM('13-07 (2枚目)'!C36,'13-07 (2枚目)'!G36,'13-07 (2枚目)'!K36,'13-07 (2枚目)'!O36)</f>
        <v>0</v>
      </c>
      <c r="G36" s="66">
        <f ca="1">SUM('13-07 (2枚目)'!D36,'13-07 (2枚目)'!H36,'13-07 (2枚目)'!L36,'13-07 (2枚目)'!P36)</f>
        <v>11208</v>
      </c>
      <c r="H36" s="61">
        <f ca="1">OFFSET('(4)集計'!$A$1,MATCH(B36,'(4)集計'!$A:$A,0)-1,4-1)</f>
        <v>0</v>
      </c>
      <c r="I36" s="61">
        <f ca="1">OFFSET('(5)集計'!$A$1,MATCH(B36,'(5)集計'!$A:$A,0)-1,4-1)</f>
        <v>0</v>
      </c>
    </row>
    <row r="37" spans="1:9" ht="15" customHeight="1" x14ac:dyDescent="0.15">
      <c r="A37" s="19"/>
      <c r="B37" s="16" t="s">
        <v>94</v>
      </c>
      <c r="C37" s="56">
        <f t="shared" ca="1" si="6"/>
        <v>0</v>
      </c>
      <c r="D37" s="66">
        <f ca="1">SUM(H37,'13-07 (2枚目)'!E37,'13-07 (2枚目)'!I37,'13-07 (2枚目)'!M37)</f>
        <v>0</v>
      </c>
      <c r="E37" s="66">
        <f ca="1">SUM(I37,'13-07 (2枚目)'!F37,'13-07 (2枚目)'!J37,'13-07 (2枚目)'!N37)</f>
        <v>0</v>
      </c>
      <c r="F37" s="66">
        <f ca="1">SUM('13-07 (2枚目)'!C37,'13-07 (2枚目)'!G37,'13-07 (2枚目)'!K37,'13-07 (2枚目)'!O37)</f>
        <v>0</v>
      </c>
      <c r="G37" s="66">
        <f ca="1">SUM('13-07 (2枚目)'!D37,'13-07 (2枚目)'!H37,'13-07 (2枚目)'!L37,'13-07 (2枚目)'!P37)</f>
        <v>0</v>
      </c>
      <c r="H37" s="61">
        <f ca="1">OFFSET('(4)集計'!$A$1,MATCH(B37,'(4)集計'!$A:$A,0)-1,4-1)</f>
        <v>0</v>
      </c>
      <c r="I37" s="61">
        <f ca="1">OFFSET('(5)集計'!$A$1,MATCH(B37,'(5)集計'!$A:$A,0)-1,4-1)</f>
        <v>0</v>
      </c>
    </row>
    <row r="38" spans="1:9" ht="15" customHeight="1" x14ac:dyDescent="0.15">
      <c r="A38" s="19"/>
      <c r="B38" s="16" t="s">
        <v>55</v>
      </c>
      <c r="C38" s="56">
        <f t="shared" ca="1" si="6"/>
        <v>11000</v>
      </c>
      <c r="D38" s="66">
        <f ca="1">SUM(H38,'13-07 (2枚目)'!E38,'13-07 (2枚目)'!I38,'13-07 (2枚目)'!M38)</f>
        <v>0</v>
      </c>
      <c r="E38" s="66">
        <f ca="1">SUM(I38,'13-07 (2枚目)'!F38,'13-07 (2枚目)'!J38,'13-07 (2枚目)'!N38)</f>
        <v>9500</v>
      </c>
      <c r="F38" s="66">
        <f ca="1">SUM('13-07 (2枚目)'!C38,'13-07 (2枚目)'!G38,'13-07 (2枚目)'!K38,'13-07 (2枚目)'!O38)</f>
        <v>1500</v>
      </c>
      <c r="G38" s="66">
        <f ca="1">SUM('13-07 (2枚目)'!D38,'13-07 (2枚目)'!H38,'13-07 (2枚目)'!L38,'13-07 (2枚目)'!P38)</f>
        <v>0</v>
      </c>
      <c r="H38" s="61">
        <f ca="1">OFFSET('(4)集計'!$A$1,MATCH(B38,'(4)集計'!$A:$A,0)-1,4-1)</f>
        <v>0</v>
      </c>
      <c r="I38" s="61">
        <f ca="1">OFFSET('(5)集計'!$A$1,MATCH(B38,'(5)集計'!$A:$A,0)-1,4-1)</f>
        <v>0</v>
      </c>
    </row>
    <row r="39" spans="1:9" ht="15" customHeight="1" x14ac:dyDescent="0.15">
      <c r="A39" s="19"/>
      <c r="B39" s="16" t="s">
        <v>35</v>
      </c>
      <c r="C39" s="56">
        <f t="shared" ca="1" si="6"/>
        <v>0</v>
      </c>
      <c r="D39" s="66">
        <f ca="1">SUM(H39,'13-07 (2枚目)'!E39,'13-07 (2枚目)'!I39,'13-07 (2枚目)'!M39)</f>
        <v>0</v>
      </c>
      <c r="E39" s="66">
        <f ca="1">SUM(I39,'13-07 (2枚目)'!F39,'13-07 (2枚目)'!J39,'13-07 (2枚目)'!N39)</f>
        <v>0</v>
      </c>
      <c r="F39" s="66">
        <f ca="1">SUM('13-07 (2枚目)'!C39,'13-07 (2枚目)'!G39,'13-07 (2枚目)'!K39,'13-07 (2枚目)'!O39)</f>
        <v>0</v>
      </c>
      <c r="G39" s="66">
        <f ca="1">SUM('13-07 (2枚目)'!D39,'13-07 (2枚目)'!H39,'13-07 (2枚目)'!L39,'13-07 (2枚目)'!P39)</f>
        <v>0</v>
      </c>
      <c r="H39" s="61">
        <f ca="1">OFFSET('(4)集計'!$A$1,MATCH(B39,'(4)集計'!$A:$A,0)-1,4-1)</f>
        <v>0</v>
      </c>
      <c r="I39" s="61">
        <f ca="1">OFFSET('(5)集計'!$A$1,MATCH(B39,'(5)集計'!$A:$A,0)-1,4-1)</f>
        <v>0</v>
      </c>
    </row>
    <row r="40" spans="1:9" ht="15" customHeight="1" x14ac:dyDescent="0.15">
      <c r="A40" s="19"/>
      <c r="B40" s="16" t="s">
        <v>16</v>
      </c>
      <c r="C40" s="56">
        <f t="shared" ca="1" si="6"/>
        <v>19928</v>
      </c>
      <c r="D40" s="66">
        <f ca="1">SUM(H40,'13-07 (2枚目)'!E40,'13-07 (2枚目)'!I40,'13-07 (2枚目)'!M40)</f>
        <v>0</v>
      </c>
      <c r="E40" s="66">
        <f ca="1">SUM(I40,'13-07 (2枚目)'!F40,'13-07 (2枚目)'!J40,'13-07 (2枚目)'!N40)</f>
        <v>18152</v>
      </c>
      <c r="F40" s="66">
        <f ca="1">SUM('13-07 (2枚目)'!C40,'13-07 (2枚目)'!G40,'13-07 (2枚目)'!K40,'13-07 (2枚目)'!O40)</f>
        <v>0</v>
      </c>
      <c r="G40" s="66">
        <f ca="1">SUM('13-07 (2枚目)'!D40,'13-07 (2枚目)'!H40,'13-07 (2枚目)'!L40,'13-07 (2枚目)'!P40)</f>
        <v>1776</v>
      </c>
      <c r="H40" s="61">
        <f ca="1">OFFSET('(4)集計'!$A$1,MATCH(B40,'(4)集計'!$A:$A,0)-1,4-1)</f>
        <v>0</v>
      </c>
      <c r="I40" s="61">
        <f ca="1">OFFSET('(5)集計'!$A$1,MATCH(B40,'(5)集計'!$A:$A,0)-1,4-1)</f>
        <v>0</v>
      </c>
    </row>
    <row r="41" spans="1:9" s="18" customFormat="1" ht="15" customHeight="1" x14ac:dyDescent="0.15">
      <c r="A41" s="19"/>
      <c r="B41" s="16" t="s">
        <v>56</v>
      </c>
      <c r="C41" s="56">
        <f t="shared" ca="1" si="6"/>
        <v>324176</v>
      </c>
      <c r="D41" s="66">
        <f ca="1">SUM(H41,'13-07 (2枚目)'!E41,'13-07 (2枚目)'!I41,'13-07 (2枚目)'!M41)</f>
        <v>0</v>
      </c>
      <c r="E41" s="66">
        <f ca="1">SUM(I41,'13-07 (2枚目)'!F41,'13-07 (2枚目)'!J41,'13-07 (2枚目)'!N41)</f>
        <v>6000</v>
      </c>
      <c r="F41" s="66">
        <f ca="1">SUM('13-07 (2枚目)'!C41,'13-07 (2枚目)'!G41,'13-07 (2枚目)'!K41,'13-07 (2枚目)'!O41)</f>
        <v>142813</v>
      </c>
      <c r="G41" s="66">
        <f ca="1">SUM('13-07 (2枚目)'!D41,'13-07 (2枚目)'!H41,'13-07 (2枚目)'!L41,'13-07 (2枚目)'!P41)</f>
        <v>175363</v>
      </c>
      <c r="H41" s="61">
        <f ca="1">OFFSET('(4)集計'!$A$1,MATCH(B41,'(4)集計'!$A:$A,0)-1,4-1)</f>
        <v>0</v>
      </c>
      <c r="I41" s="61">
        <f ca="1">OFFSET('(5)集計'!$A$1,MATCH(B41,'(5)集計'!$A:$A,0)-1,4-1)</f>
        <v>0</v>
      </c>
    </row>
    <row r="42" spans="1:9" ht="18" customHeight="1" x14ac:dyDescent="0.15">
      <c r="A42" s="94" t="s">
        <v>57</v>
      </c>
      <c r="B42" s="95"/>
      <c r="C42" s="55">
        <f ca="1">SUM(C43:C57)</f>
        <v>750733</v>
      </c>
      <c r="D42" s="55">
        <f t="shared" ref="D42:I42" ca="1" si="7">SUM(D43:D57)</f>
        <v>55724</v>
      </c>
      <c r="E42" s="55">
        <f t="shared" ca="1" si="7"/>
        <v>998</v>
      </c>
      <c r="F42" s="55">
        <f t="shared" ca="1" si="7"/>
        <v>247566</v>
      </c>
      <c r="G42" s="55">
        <f t="shared" ca="1" si="7"/>
        <v>446445</v>
      </c>
      <c r="H42" s="55">
        <f t="shared" ca="1" si="7"/>
        <v>0</v>
      </c>
      <c r="I42" s="55">
        <f t="shared" ca="1" si="7"/>
        <v>0</v>
      </c>
    </row>
    <row r="43" spans="1:9" ht="15" customHeight="1" x14ac:dyDescent="0.15">
      <c r="A43" s="19"/>
      <c r="B43" s="16" t="s">
        <v>58</v>
      </c>
      <c r="C43" s="56">
        <f ca="1">SUM(D43:G43)</f>
        <v>379730</v>
      </c>
      <c r="D43" s="66">
        <f ca="1">SUM(H43,'13-07 (2枚目)'!E43,'13-07 (2枚目)'!I43,'13-07 (2枚目)'!M43)</f>
        <v>0</v>
      </c>
      <c r="E43" s="66">
        <f ca="1">SUM(I43,'13-07 (2枚目)'!F43,'13-07 (2枚目)'!J43,'13-07 (2枚目)'!N43)</f>
        <v>0</v>
      </c>
      <c r="F43" s="66">
        <f ca="1">SUM('13-07 (2枚目)'!C43,'13-07 (2枚目)'!G43,'13-07 (2枚目)'!K43,'13-07 (2枚目)'!O43)</f>
        <v>5099</v>
      </c>
      <c r="G43" s="66">
        <f ca="1">SUM('13-07 (2枚目)'!D43,'13-07 (2枚目)'!H43,'13-07 (2枚目)'!L43,'13-07 (2枚目)'!P43)</f>
        <v>374631</v>
      </c>
      <c r="H43" s="61">
        <f ca="1">OFFSET('(4)集計'!$A$1,MATCH(B43,'(4)集計'!$A:$A,0)-1,4-1)</f>
        <v>0</v>
      </c>
      <c r="I43" s="62">
        <f ca="1">OFFSET('(5)集計'!$A$1,MATCH(B43,'(5)集計'!$A:$A,0)-1,4-1)</f>
        <v>0</v>
      </c>
    </row>
    <row r="44" spans="1:9" ht="15" customHeight="1" x14ac:dyDescent="0.15">
      <c r="A44" s="19"/>
      <c r="B44" s="16" t="s">
        <v>15</v>
      </c>
      <c r="C44" s="56">
        <f ca="1">SUM(D44:G44)</f>
        <v>364185</v>
      </c>
      <c r="D44" s="66">
        <f ca="1">SUM(H44,'13-07 (2枚目)'!E44,'13-07 (2枚目)'!I44,'13-07 (2枚目)'!M44)</f>
        <v>55495</v>
      </c>
      <c r="E44" s="66">
        <f ca="1">SUM(I44,'13-07 (2枚目)'!F44,'13-07 (2枚目)'!J44,'13-07 (2枚目)'!N44)</f>
        <v>0</v>
      </c>
      <c r="F44" s="66">
        <f ca="1">SUM('13-07 (2枚目)'!C44,'13-07 (2枚目)'!G44,'13-07 (2枚目)'!K44,'13-07 (2枚目)'!O44)</f>
        <v>237473</v>
      </c>
      <c r="G44" s="66">
        <f ca="1">SUM('13-07 (2枚目)'!D44,'13-07 (2枚目)'!H44,'13-07 (2枚目)'!L44,'13-07 (2枚目)'!P44)</f>
        <v>71217</v>
      </c>
      <c r="H44" s="61">
        <f ca="1">OFFSET('(4)集計'!$A$1,MATCH(B44,'(4)集計'!$A:$A,0)-1,4-1)</f>
        <v>0</v>
      </c>
      <c r="I44" s="62">
        <f ca="1">OFFSET('(5)集計'!$A$1,MATCH(B44,'(5)集計'!$A:$A,0)-1,4-1)</f>
        <v>0</v>
      </c>
    </row>
    <row r="45" spans="1:9" ht="15" customHeight="1" x14ac:dyDescent="0.15">
      <c r="A45" s="19"/>
      <c r="B45" s="16" t="s">
        <v>43</v>
      </c>
      <c r="C45" s="56">
        <f ca="1">SUM(D45:G45)</f>
        <v>179</v>
      </c>
      <c r="D45" s="66">
        <f ca="1">SUM(H45,'13-07 (2枚目)'!E45,'13-07 (2枚目)'!I45,'13-07 (2枚目)'!M45)</f>
        <v>0</v>
      </c>
      <c r="E45" s="66">
        <f ca="1">SUM(I45,'13-07 (2枚目)'!F45,'13-07 (2枚目)'!J45,'13-07 (2枚目)'!N45)</f>
        <v>172</v>
      </c>
      <c r="F45" s="66">
        <f ca="1">SUM('13-07 (2枚目)'!C45,'13-07 (2枚目)'!G45,'13-07 (2枚目)'!K45,'13-07 (2枚目)'!O45)</f>
        <v>0</v>
      </c>
      <c r="G45" s="66">
        <f ca="1">SUM('13-07 (2枚目)'!D45,'13-07 (2枚目)'!H45,'13-07 (2枚目)'!L45,'13-07 (2枚目)'!P45)</f>
        <v>7</v>
      </c>
      <c r="H45" s="61">
        <f ca="1">OFFSET('(4)集計'!$A$1,MATCH(B45,'(4)集計'!$A:$A,0)-1,4-1)</f>
        <v>0</v>
      </c>
      <c r="I45" s="62">
        <f ca="1">OFFSET('(5)集計'!$A$1,MATCH(B45,'(5)集計'!$A:$A,0)-1,4-1)</f>
        <v>0</v>
      </c>
    </row>
    <row r="46" spans="1:9" ht="15" customHeight="1" x14ac:dyDescent="0.15">
      <c r="A46" s="19"/>
      <c r="B46" s="16" t="s">
        <v>14</v>
      </c>
      <c r="C46" s="56">
        <f t="shared" ref="C46:C56" ca="1" si="8">SUM(D46:G46)</f>
        <v>286</v>
      </c>
      <c r="D46" s="66">
        <f ca="1">SUM(H46,'13-07 (2枚目)'!E46,'13-07 (2枚目)'!I46,'13-07 (2枚目)'!M46)</f>
        <v>5</v>
      </c>
      <c r="E46" s="66">
        <f ca="1">SUM(I46,'13-07 (2枚目)'!F46,'13-07 (2枚目)'!J46,'13-07 (2枚目)'!N46)</f>
        <v>19</v>
      </c>
      <c r="F46" s="66">
        <f ca="1">SUM('13-07 (2枚目)'!C46,'13-07 (2枚目)'!G46,'13-07 (2枚目)'!K46,'13-07 (2枚目)'!O46)</f>
        <v>262</v>
      </c>
      <c r="G46" s="66">
        <f ca="1">SUM('13-07 (2枚目)'!D46,'13-07 (2枚目)'!H46,'13-07 (2枚目)'!L46,'13-07 (2枚目)'!P46)</f>
        <v>0</v>
      </c>
      <c r="H46" s="61">
        <f ca="1">OFFSET('(4)集計'!$A$1,MATCH(B46,'(4)集計'!$A:$A,0)-1,4-1)</f>
        <v>0</v>
      </c>
      <c r="I46" s="62">
        <f ca="1">OFFSET('(5)集計'!$A$1,MATCH(B46,'(5)集計'!$A:$A,0)-1,4-1)</f>
        <v>0</v>
      </c>
    </row>
    <row r="47" spans="1:9" ht="15" customHeight="1" x14ac:dyDescent="0.15">
      <c r="A47" s="19"/>
      <c r="B47" s="16" t="s">
        <v>32</v>
      </c>
      <c r="C47" s="56">
        <f t="shared" ca="1" si="8"/>
        <v>0</v>
      </c>
      <c r="D47" s="66">
        <f ca="1">SUM(H47,'13-07 (2枚目)'!E47,'13-07 (2枚目)'!I47,'13-07 (2枚目)'!M47)</f>
        <v>0</v>
      </c>
      <c r="E47" s="66">
        <f ca="1">SUM(I47,'13-07 (2枚目)'!F47,'13-07 (2枚目)'!J47,'13-07 (2枚目)'!N47)</f>
        <v>0</v>
      </c>
      <c r="F47" s="66">
        <f ca="1">SUM('13-07 (2枚目)'!C47,'13-07 (2枚目)'!G47,'13-07 (2枚目)'!K47,'13-07 (2枚目)'!O47)</f>
        <v>0</v>
      </c>
      <c r="G47" s="66">
        <f ca="1">SUM('13-07 (2枚目)'!D47,'13-07 (2枚目)'!H47,'13-07 (2枚目)'!L47,'13-07 (2枚目)'!P47)</f>
        <v>0</v>
      </c>
      <c r="H47" s="61">
        <f ca="1">OFFSET('(4)集計'!$A$1,MATCH(B47,'(4)集計'!$A:$A,0)-1,4-1)</f>
        <v>0</v>
      </c>
      <c r="I47" s="62">
        <f ca="1">OFFSET('(5)集計'!$A$1,MATCH(B47,'(5)集計'!$A:$A,0)-1,4-1)</f>
        <v>0</v>
      </c>
    </row>
    <row r="48" spans="1:9" ht="15" customHeight="1" x14ac:dyDescent="0.15">
      <c r="A48" s="19"/>
      <c r="B48" s="16" t="s">
        <v>18</v>
      </c>
      <c r="C48" s="56">
        <f t="shared" ca="1" si="8"/>
        <v>2</v>
      </c>
      <c r="D48" s="66">
        <f ca="1">SUM(H48,'13-07 (2枚目)'!E48,'13-07 (2枚目)'!I48,'13-07 (2枚目)'!M48)</f>
        <v>2</v>
      </c>
      <c r="E48" s="66">
        <f ca="1">SUM(I48,'13-07 (2枚目)'!F48,'13-07 (2枚目)'!J48,'13-07 (2枚目)'!N48)</f>
        <v>0</v>
      </c>
      <c r="F48" s="66">
        <f ca="1">SUM('13-07 (2枚目)'!C48,'13-07 (2枚目)'!G48,'13-07 (2枚目)'!K48,'13-07 (2枚目)'!O48)</f>
        <v>0</v>
      </c>
      <c r="G48" s="66">
        <f ca="1">SUM('13-07 (2枚目)'!D48,'13-07 (2枚目)'!H48,'13-07 (2枚目)'!L48,'13-07 (2枚目)'!P48)</f>
        <v>0</v>
      </c>
      <c r="H48" s="61">
        <f ca="1">OFFSET('(4)集計'!$A$1,MATCH(B48,'(4)集計'!$A:$A,0)-1,4-1)</f>
        <v>0</v>
      </c>
      <c r="I48" s="62">
        <f ca="1">OFFSET('(5)集計'!$A$1,MATCH(B48,'(5)集計'!$A:$A,0)-1,4-1)</f>
        <v>0</v>
      </c>
    </row>
    <row r="49" spans="1:9" ht="15" customHeight="1" x14ac:dyDescent="0.15">
      <c r="A49" s="19"/>
      <c r="B49" s="16" t="s">
        <v>88</v>
      </c>
      <c r="C49" s="56">
        <f t="shared" ca="1" si="8"/>
        <v>17</v>
      </c>
      <c r="D49" s="66">
        <f ca="1">SUM(H49,'13-07 (2枚目)'!E49,'13-07 (2枚目)'!I49,'13-07 (2枚目)'!M49)</f>
        <v>17</v>
      </c>
      <c r="E49" s="66">
        <f ca="1">SUM(I49,'13-07 (2枚目)'!F49,'13-07 (2枚目)'!J49,'13-07 (2枚目)'!N49)</f>
        <v>0</v>
      </c>
      <c r="F49" s="66">
        <f ca="1">SUM('13-07 (2枚目)'!C49,'13-07 (2枚目)'!G49,'13-07 (2枚目)'!K49,'13-07 (2枚目)'!O49)</f>
        <v>0</v>
      </c>
      <c r="G49" s="66">
        <f ca="1">SUM('13-07 (2枚目)'!D49,'13-07 (2枚目)'!H49,'13-07 (2枚目)'!L49,'13-07 (2枚目)'!P49)</f>
        <v>0</v>
      </c>
      <c r="H49" s="61">
        <f ca="1">OFFSET('(4)集計'!$A$1,MATCH(B49,'(4)集計'!$A:$A,0)-1,4-1)</f>
        <v>0</v>
      </c>
      <c r="I49" s="62">
        <f ca="1">OFFSET('(5)集計'!$A$1,MATCH(B49,'(5)集計'!$A:$A,0)-1,4-1)</f>
        <v>0</v>
      </c>
    </row>
    <row r="50" spans="1:9" ht="15" customHeight="1" x14ac:dyDescent="0.15">
      <c r="A50" s="19"/>
      <c r="B50" s="16" t="s">
        <v>102</v>
      </c>
      <c r="C50" s="56">
        <f t="shared" ca="1" si="8"/>
        <v>0</v>
      </c>
      <c r="D50" s="66">
        <f ca="1">SUM(H50,'13-07 (2枚目)'!E50,'13-07 (2枚目)'!I50,'13-07 (2枚目)'!M50)</f>
        <v>0</v>
      </c>
      <c r="E50" s="66">
        <f ca="1">SUM(I50,'13-07 (2枚目)'!F50,'13-07 (2枚目)'!J50,'13-07 (2枚目)'!N50)</f>
        <v>0</v>
      </c>
      <c r="F50" s="66">
        <f ca="1">SUM('13-07 (2枚目)'!C50,'13-07 (2枚目)'!G50,'13-07 (2枚目)'!K50,'13-07 (2枚目)'!O50)</f>
        <v>0</v>
      </c>
      <c r="G50" s="66">
        <f ca="1">SUM('13-07 (2枚目)'!D50,'13-07 (2枚目)'!H50,'13-07 (2枚目)'!L50,'13-07 (2枚目)'!P50)</f>
        <v>0</v>
      </c>
      <c r="H50" s="61">
        <f ca="1">OFFSET('(4)集計'!$A$1,MATCH(B50,'(4)集計'!$A:$A,0)-1,4-1)</f>
        <v>0</v>
      </c>
      <c r="I50" s="62">
        <f ca="1">OFFSET('(5)集計'!$A$1,MATCH(B50,'(5)集計'!$A:$A,0)-1,4-1)</f>
        <v>0</v>
      </c>
    </row>
    <row r="51" spans="1:9" ht="15" customHeight="1" x14ac:dyDescent="0.15">
      <c r="A51" s="19"/>
      <c r="B51" s="16" t="s">
        <v>33</v>
      </c>
      <c r="C51" s="56">
        <f t="shared" ca="1" si="8"/>
        <v>967</v>
      </c>
      <c r="D51" s="66">
        <f ca="1">SUM(H51,'13-07 (2枚目)'!E51,'13-07 (2枚目)'!I51,'13-07 (2枚目)'!M51)</f>
        <v>0</v>
      </c>
      <c r="E51" s="66">
        <f ca="1">SUM(I51,'13-07 (2枚目)'!F51,'13-07 (2枚目)'!J51,'13-07 (2枚目)'!N51)</f>
        <v>389</v>
      </c>
      <c r="F51" s="66">
        <f ca="1">SUM('13-07 (2枚目)'!C51,'13-07 (2枚目)'!G51,'13-07 (2枚目)'!K51,'13-07 (2枚目)'!O51)</f>
        <v>22</v>
      </c>
      <c r="G51" s="66">
        <f ca="1">SUM('13-07 (2枚目)'!D51,'13-07 (2枚目)'!H51,'13-07 (2枚目)'!L51,'13-07 (2枚目)'!P51)</f>
        <v>556</v>
      </c>
      <c r="H51" s="61">
        <f ca="1">OFFSET('(4)集計'!$A$1,MATCH(B51,'(4)集計'!$A:$A,0)-1,4-1)</f>
        <v>0</v>
      </c>
      <c r="I51" s="62">
        <f ca="1">OFFSET('(5)集計'!$A$1,MATCH(B51,'(5)集計'!$A:$A,0)-1,4-1)</f>
        <v>0</v>
      </c>
    </row>
    <row r="52" spans="1:9" s="18" customFormat="1" ht="15" customHeight="1" x14ac:dyDescent="0.15">
      <c r="A52" s="19"/>
      <c r="B52" s="16" t="s">
        <v>23</v>
      </c>
      <c r="C52" s="56">
        <f t="shared" ca="1" si="8"/>
        <v>4680</v>
      </c>
      <c r="D52" s="66">
        <f ca="1">SUM(H52,'13-07 (2枚目)'!E52,'13-07 (2枚目)'!I52,'13-07 (2枚目)'!M52)</f>
        <v>0</v>
      </c>
      <c r="E52" s="66">
        <f ca="1">SUM(I52,'13-07 (2枚目)'!F52,'13-07 (2枚目)'!J52,'13-07 (2枚目)'!N52)</f>
        <v>0</v>
      </c>
      <c r="F52" s="66">
        <f ca="1">SUM('13-07 (2枚目)'!C52,'13-07 (2枚目)'!G52,'13-07 (2枚目)'!K52,'13-07 (2枚目)'!O52)</f>
        <v>4680</v>
      </c>
      <c r="G52" s="66">
        <f ca="1">SUM('13-07 (2枚目)'!D52,'13-07 (2枚目)'!H52,'13-07 (2枚目)'!L52,'13-07 (2枚目)'!P52)</f>
        <v>0</v>
      </c>
      <c r="H52" s="61">
        <f ca="1">OFFSET('(4)集計'!$A$1,MATCH(B52,'(4)集計'!$A:$A,0)-1,4-1)</f>
        <v>0</v>
      </c>
      <c r="I52" s="62">
        <f ca="1">OFFSET('(5)集計'!$A$1,MATCH(B52,'(5)集計'!$A:$A,0)-1,4-1)</f>
        <v>0</v>
      </c>
    </row>
    <row r="53" spans="1:9" s="18" customFormat="1" ht="15" customHeight="1" x14ac:dyDescent="0.15">
      <c r="A53" s="19"/>
      <c r="B53" s="16" t="s">
        <v>24</v>
      </c>
      <c r="C53" s="56">
        <f t="shared" ca="1" si="8"/>
        <v>174</v>
      </c>
      <c r="D53" s="66">
        <f ca="1">SUM(H53,'13-07 (2枚目)'!E53,'13-07 (2枚目)'!I53,'13-07 (2枚目)'!M53)</f>
        <v>49</v>
      </c>
      <c r="E53" s="66">
        <f ca="1">SUM(I53,'13-07 (2枚目)'!F53,'13-07 (2枚目)'!J53,'13-07 (2枚目)'!N53)</f>
        <v>95</v>
      </c>
      <c r="F53" s="66">
        <f ca="1">SUM('13-07 (2枚目)'!C53,'13-07 (2枚目)'!G53,'13-07 (2枚目)'!K53,'13-07 (2枚目)'!O53)</f>
        <v>30</v>
      </c>
      <c r="G53" s="66">
        <f ca="1">SUM('13-07 (2枚目)'!D53,'13-07 (2枚目)'!H53,'13-07 (2枚目)'!L53,'13-07 (2枚目)'!P53)</f>
        <v>0</v>
      </c>
      <c r="H53" s="61">
        <f ca="1">OFFSET('(4)集計'!$A$1,MATCH(B53,'(4)集計'!$A:$A,0)-1,4-1)</f>
        <v>0</v>
      </c>
      <c r="I53" s="62">
        <f ca="1">OFFSET('(5)集計'!$A$1,MATCH(B53,'(5)集計'!$A:$A,0)-1,4-1)</f>
        <v>0</v>
      </c>
    </row>
    <row r="54" spans="1:9" s="18" customFormat="1" ht="15" customHeight="1" x14ac:dyDescent="0.15">
      <c r="A54" s="19"/>
      <c r="B54" s="16" t="s">
        <v>25</v>
      </c>
      <c r="C54" s="56">
        <f t="shared" ca="1" si="8"/>
        <v>323</v>
      </c>
      <c r="D54" s="66">
        <f ca="1">SUM(H54,'13-07 (2枚目)'!E54,'13-07 (2枚目)'!I54,'13-07 (2枚目)'!M54)</f>
        <v>0</v>
      </c>
      <c r="E54" s="66">
        <f ca="1">SUM(I54,'13-07 (2枚目)'!F54,'13-07 (2枚目)'!J54,'13-07 (2枚目)'!N54)</f>
        <v>323</v>
      </c>
      <c r="F54" s="66">
        <f ca="1">SUM('13-07 (2枚目)'!C54,'13-07 (2枚目)'!G54,'13-07 (2枚目)'!K54,'13-07 (2枚目)'!O54)</f>
        <v>0</v>
      </c>
      <c r="G54" s="66">
        <f ca="1">SUM('13-07 (2枚目)'!D54,'13-07 (2枚目)'!H54,'13-07 (2枚目)'!L54,'13-07 (2枚目)'!P54)</f>
        <v>0</v>
      </c>
      <c r="H54" s="61">
        <f ca="1">OFFSET('(4)集計'!$A$1,MATCH(B54,'(4)集計'!$A:$A,0)-1,4-1)</f>
        <v>0</v>
      </c>
      <c r="I54" s="62">
        <f ca="1">OFFSET('(5)集計'!$A$1,MATCH(B54,'(5)集計'!$A:$A,0)-1,4-1)</f>
        <v>0</v>
      </c>
    </row>
    <row r="55" spans="1:9" s="18" customFormat="1" ht="15" customHeight="1" x14ac:dyDescent="0.15">
      <c r="A55" s="19"/>
      <c r="B55" s="16" t="s">
        <v>95</v>
      </c>
      <c r="C55" s="56">
        <f t="shared" ca="1" si="8"/>
        <v>0</v>
      </c>
      <c r="D55" s="66">
        <f ca="1">SUM(H55,'13-07 (2枚目)'!E55,'13-07 (2枚目)'!I55,'13-07 (2枚目)'!M55)</f>
        <v>0</v>
      </c>
      <c r="E55" s="66">
        <f ca="1">SUM(I55,'13-07 (2枚目)'!F55,'13-07 (2枚目)'!J55,'13-07 (2枚目)'!N55)</f>
        <v>0</v>
      </c>
      <c r="F55" s="66">
        <f ca="1">SUM('13-07 (2枚目)'!C55,'13-07 (2枚目)'!G55,'13-07 (2枚目)'!K55,'13-07 (2枚目)'!O55)</f>
        <v>0</v>
      </c>
      <c r="G55" s="66">
        <f ca="1">SUM('13-07 (2枚目)'!D55,'13-07 (2枚目)'!H55,'13-07 (2枚目)'!L55,'13-07 (2枚目)'!P55)</f>
        <v>0</v>
      </c>
      <c r="H55" s="61">
        <f ca="1">OFFSET('(4)集計'!$A$1,MATCH(B55,'(4)集計'!$A:$A,0)-1,4-1)</f>
        <v>0</v>
      </c>
      <c r="I55" s="62">
        <f ca="1">OFFSET('(5)集計'!$A$1,MATCH(B55,'(5)集計'!$A:$A,0)-1,4-1)</f>
        <v>0</v>
      </c>
    </row>
    <row r="56" spans="1:9" s="18" customFormat="1" ht="15" customHeight="1" x14ac:dyDescent="0.15">
      <c r="A56" s="19"/>
      <c r="B56" s="16" t="s">
        <v>96</v>
      </c>
      <c r="C56" s="56">
        <f t="shared" ca="1" si="8"/>
        <v>0</v>
      </c>
      <c r="D56" s="66">
        <f ca="1">SUM(H56,'13-07 (2枚目)'!E56,'13-07 (2枚目)'!I56,'13-07 (2枚目)'!M56)</f>
        <v>0</v>
      </c>
      <c r="E56" s="66">
        <f ca="1">SUM(I56,'13-07 (2枚目)'!F56,'13-07 (2枚目)'!J56,'13-07 (2枚目)'!N56)</f>
        <v>0</v>
      </c>
      <c r="F56" s="66">
        <f ca="1">SUM('13-07 (2枚目)'!C56,'13-07 (2枚目)'!G56,'13-07 (2枚目)'!K56,'13-07 (2枚目)'!O56)</f>
        <v>0</v>
      </c>
      <c r="G56" s="66">
        <f ca="1">SUM('13-07 (2枚目)'!D56,'13-07 (2枚目)'!H56,'13-07 (2枚目)'!L56,'13-07 (2枚目)'!P56)</f>
        <v>0</v>
      </c>
      <c r="H56" s="61">
        <f ca="1">OFFSET('(4)集計'!$A$1,MATCH(B56,'(4)集計'!$A:$A,0)-1,4-1)</f>
        <v>0</v>
      </c>
      <c r="I56" s="62">
        <f ca="1">OFFSET('(5)集計'!$A$1,MATCH(B56,'(5)集計'!$A:$A,0)-1,4-1)</f>
        <v>0</v>
      </c>
    </row>
    <row r="57" spans="1:9" s="18" customFormat="1" ht="15" customHeight="1" thickBot="1" x14ac:dyDescent="0.2">
      <c r="A57" s="4"/>
      <c r="B57" s="43" t="s">
        <v>36</v>
      </c>
      <c r="C57" s="57">
        <f ca="1">SUM(D57:G57)</f>
        <v>190</v>
      </c>
      <c r="D57" s="68">
        <f ca="1">SUM(H57,'13-07 (2枚目)'!E57,'13-07 (2枚目)'!I57,'13-07 (2枚目)'!M57)</f>
        <v>156</v>
      </c>
      <c r="E57" s="68">
        <f ca="1">SUM(I57,'13-07 (2枚目)'!F57,'13-07 (2枚目)'!J57,'13-07 (2枚目)'!N57)</f>
        <v>0</v>
      </c>
      <c r="F57" s="68">
        <f ca="1">SUM('13-07 (2枚目)'!C57,'13-07 (2枚目)'!G57,'13-07 (2枚目)'!K57,'13-07 (2枚目)'!O57)</f>
        <v>0</v>
      </c>
      <c r="G57" s="68">
        <f ca="1">SUM('13-07 (2枚目)'!D57,'13-07 (2枚目)'!H57,'13-07 (2枚目)'!L57,'13-07 (2枚目)'!P57)</f>
        <v>34</v>
      </c>
      <c r="H57" s="65">
        <f ca="1">OFFSET('(4)集計'!$A$1,MATCH(B57,'(4)集計'!$A:$A,0)-1,4-1)</f>
        <v>0</v>
      </c>
      <c r="I57" s="65">
        <f ca="1">OFFSET('(5)集計'!$A$1,MATCH(B57,'(5)集計'!$A:$A,0)-1,4-1)</f>
        <v>0</v>
      </c>
    </row>
    <row r="58" spans="1:9" ht="15" customHeight="1" x14ac:dyDescent="0.15">
      <c r="A58" s="6" t="s">
        <v>108</v>
      </c>
    </row>
    <row r="59" spans="1:9" x14ac:dyDescent="0.15">
      <c r="A59" s="1" t="s">
        <v>306</v>
      </c>
    </row>
    <row r="60" spans="1:9" s="3" customFormat="1" ht="33" customHeight="1" x14ac:dyDescent="0.15">
      <c r="A60" s="88" t="s">
        <v>79</v>
      </c>
      <c r="B60" s="88"/>
      <c r="C60" s="88"/>
      <c r="D60" s="88"/>
      <c r="E60" s="88"/>
      <c r="F60" s="88"/>
      <c r="G60" s="88"/>
      <c r="H60" s="88"/>
      <c r="I60" s="88"/>
    </row>
    <row r="61" spans="1:9" s="6" customFormat="1" ht="12.75" customHeight="1" thickBot="1" x14ac:dyDescent="0.2">
      <c r="A61" s="4"/>
      <c r="B61" s="4"/>
      <c r="C61" s="4"/>
      <c r="D61" s="4"/>
      <c r="E61" s="4"/>
      <c r="F61" s="4"/>
      <c r="G61" s="4"/>
      <c r="H61" s="4"/>
      <c r="I61" s="5" t="s">
        <v>7</v>
      </c>
    </row>
    <row r="62" spans="1:9" s="9" customFormat="1" ht="15" customHeight="1" x14ac:dyDescent="0.15">
      <c r="A62" s="7"/>
      <c r="B62" s="8"/>
      <c r="C62" s="8"/>
      <c r="D62" s="91" t="s">
        <v>1</v>
      </c>
      <c r="E62" s="92"/>
      <c r="F62" s="92"/>
      <c r="G62" s="93"/>
      <c r="H62" s="89" t="s">
        <v>8</v>
      </c>
      <c r="I62" s="90"/>
    </row>
    <row r="63" spans="1:9" s="9" customFormat="1" ht="15" customHeight="1" x14ac:dyDescent="0.15">
      <c r="A63" s="7"/>
      <c r="B63" s="10" t="s">
        <v>6</v>
      </c>
      <c r="C63" s="8" t="s">
        <v>0</v>
      </c>
      <c r="D63" s="96" t="s">
        <v>2</v>
      </c>
      <c r="E63" s="97"/>
      <c r="F63" s="96" t="s">
        <v>3</v>
      </c>
      <c r="G63" s="97"/>
      <c r="H63" s="96" t="s">
        <v>2</v>
      </c>
      <c r="I63" s="98"/>
    </row>
    <row r="64" spans="1:9" s="9" customFormat="1" ht="15" customHeight="1" x14ac:dyDescent="0.15">
      <c r="A64" s="13"/>
      <c r="B64" s="52"/>
      <c r="C64" s="52"/>
      <c r="D64" s="51" t="s">
        <v>4</v>
      </c>
      <c r="E64" s="51" t="s">
        <v>5</v>
      </c>
      <c r="F64" s="51" t="s">
        <v>4</v>
      </c>
      <c r="G64" s="51" t="s">
        <v>5</v>
      </c>
      <c r="H64" s="51" t="s">
        <v>4</v>
      </c>
      <c r="I64" s="49" t="s">
        <v>5</v>
      </c>
    </row>
    <row r="65" spans="1:9" ht="15" customHeight="1" x14ac:dyDescent="0.15">
      <c r="A65" s="101" t="s">
        <v>59</v>
      </c>
      <c r="B65" s="102"/>
      <c r="C65" s="55">
        <f t="shared" ref="C65:I65" ca="1" si="9">SUM(C66:C80)</f>
        <v>1997864</v>
      </c>
      <c r="D65" s="55">
        <f t="shared" ca="1" si="9"/>
        <v>15</v>
      </c>
      <c r="E65" s="55">
        <f t="shared" ca="1" si="9"/>
        <v>39108</v>
      </c>
      <c r="F65" s="55">
        <f t="shared" ca="1" si="9"/>
        <v>1531779</v>
      </c>
      <c r="G65" s="55">
        <f t="shared" ca="1" si="9"/>
        <v>426962</v>
      </c>
      <c r="H65" s="55">
        <f t="shared" ca="1" si="9"/>
        <v>0</v>
      </c>
      <c r="I65" s="55">
        <f t="shared" ca="1" si="9"/>
        <v>0</v>
      </c>
    </row>
    <row r="66" spans="1:9" ht="15" customHeight="1" x14ac:dyDescent="0.15">
      <c r="A66" s="19"/>
      <c r="B66" s="54" t="s">
        <v>44</v>
      </c>
      <c r="C66" s="56">
        <f ca="1">SUM(D66:G66)</f>
        <v>0</v>
      </c>
      <c r="D66" s="66">
        <f ca="1">SUM(H66,'13-07 (2枚目)'!E66,'13-07 (2枚目)'!I66,'13-07 (2枚目)'!M66)</f>
        <v>0</v>
      </c>
      <c r="E66" s="66">
        <f ca="1">SUM(I66,'13-07 (2枚目)'!F66,'13-07 (2枚目)'!J66,'13-07 (2枚目)'!N66)</f>
        <v>0</v>
      </c>
      <c r="F66" s="66">
        <f ca="1">SUM('13-07 (2枚目)'!C66,'13-07 (2枚目)'!G66,'13-07 (2枚目)'!K66,'13-07 (2枚目)'!O66)</f>
        <v>0</v>
      </c>
      <c r="G66" s="66">
        <f ca="1">SUM('13-07 (2枚目)'!D66,'13-07 (2枚目)'!H66,'13-07 (2枚目)'!L66,'13-07 (2枚目)'!P66)</f>
        <v>0</v>
      </c>
      <c r="H66" s="61">
        <v>0</v>
      </c>
      <c r="I66" s="61">
        <v>0</v>
      </c>
    </row>
    <row r="67" spans="1:9" ht="15" customHeight="1" x14ac:dyDescent="0.15">
      <c r="A67" s="19"/>
      <c r="B67" s="54" t="s">
        <v>60</v>
      </c>
      <c r="C67" s="56">
        <f t="shared" ref="C67:C80" ca="1" si="10">SUM(D67:G67)</f>
        <v>1609637</v>
      </c>
      <c r="D67" s="66">
        <f ca="1">SUM(H67,'13-07 (2枚目)'!E67,'13-07 (2枚目)'!I67,'13-07 (2枚目)'!M67)</f>
        <v>0</v>
      </c>
      <c r="E67" s="66">
        <f ca="1">SUM(I67,'13-07 (2枚目)'!F67,'13-07 (2枚目)'!J67,'13-07 (2枚目)'!N67)</f>
        <v>0</v>
      </c>
      <c r="F67" s="66">
        <f ca="1">SUM('13-07 (2枚目)'!C67,'13-07 (2枚目)'!G67,'13-07 (2枚目)'!K67,'13-07 (2枚目)'!O67)</f>
        <v>1508172</v>
      </c>
      <c r="G67" s="66">
        <f ca="1">SUM('13-07 (2枚目)'!D67,'13-07 (2枚目)'!H67,'13-07 (2枚目)'!L67,'13-07 (2枚目)'!P67)</f>
        <v>101465</v>
      </c>
      <c r="H67" s="61">
        <v>0</v>
      </c>
      <c r="I67" s="61">
        <v>0</v>
      </c>
    </row>
    <row r="68" spans="1:9" ht="15" customHeight="1" x14ac:dyDescent="0.15">
      <c r="A68" s="19"/>
      <c r="B68" s="54" t="s">
        <v>26</v>
      </c>
      <c r="C68" s="56">
        <f t="shared" ca="1" si="10"/>
        <v>200</v>
      </c>
      <c r="D68" s="66">
        <f ca="1">SUM(H68,'13-07 (2枚目)'!E68,'13-07 (2枚目)'!I68,'13-07 (2枚目)'!M68)</f>
        <v>0</v>
      </c>
      <c r="E68" s="66">
        <f ca="1">SUM(I68,'13-07 (2枚目)'!F68,'13-07 (2枚目)'!J68,'13-07 (2枚目)'!N68)</f>
        <v>0</v>
      </c>
      <c r="F68" s="66">
        <f ca="1">SUM('13-07 (2枚目)'!C68,'13-07 (2枚目)'!G68,'13-07 (2枚目)'!K68,'13-07 (2枚目)'!O68)</f>
        <v>0</v>
      </c>
      <c r="G68" s="66">
        <f ca="1">SUM('13-07 (2枚目)'!D68,'13-07 (2枚目)'!H68,'13-07 (2枚目)'!L68,'13-07 (2枚目)'!P68)</f>
        <v>200</v>
      </c>
      <c r="H68" s="61">
        <v>0</v>
      </c>
      <c r="I68" s="61">
        <v>0</v>
      </c>
    </row>
    <row r="69" spans="1:9" s="18" customFormat="1" ht="18" customHeight="1" x14ac:dyDescent="0.15">
      <c r="A69" s="19"/>
      <c r="B69" s="54" t="s">
        <v>12</v>
      </c>
      <c r="C69" s="56">
        <f t="shared" ca="1" si="10"/>
        <v>14291</v>
      </c>
      <c r="D69" s="66">
        <f ca="1">SUM(H69,'13-07 (2枚目)'!E69,'13-07 (2枚目)'!I69,'13-07 (2枚目)'!M69)</f>
        <v>0</v>
      </c>
      <c r="E69" s="66">
        <f ca="1">SUM(I69,'13-07 (2枚目)'!F69,'13-07 (2枚目)'!J69,'13-07 (2枚目)'!N69)</f>
        <v>452</v>
      </c>
      <c r="F69" s="66">
        <f ca="1">SUM('13-07 (2枚目)'!C69,'13-07 (2枚目)'!G69,'13-07 (2枚目)'!K69,'13-07 (2枚目)'!O69)</f>
        <v>13141</v>
      </c>
      <c r="G69" s="66">
        <f ca="1">SUM('13-07 (2枚目)'!D69,'13-07 (2枚目)'!H69,'13-07 (2枚目)'!L69,'13-07 (2枚目)'!P69)</f>
        <v>698</v>
      </c>
      <c r="H69" s="61">
        <v>0</v>
      </c>
      <c r="I69" s="61">
        <v>0</v>
      </c>
    </row>
    <row r="70" spans="1:9" s="18" customFormat="1" ht="21" customHeight="1" x14ac:dyDescent="0.15">
      <c r="A70" s="19"/>
      <c r="B70" s="54" t="s">
        <v>61</v>
      </c>
      <c r="C70" s="56">
        <f t="shared" ca="1" si="10"/>
        <v>48545</v>
      </c>
      <c r="D70" s="66">
        <f ca="1">SUM(H70,'13-07 (2枚目)'!E70,'13-07 (2枚目)'!I70,'13-07 (2枚目)'!M70)</f>
        <v>0</v>
      </c>
      <c r="E70" s="66">
        <f ca="1">SUM(I70,'13-07 (2枚目)'!F70,'13-07 (2枚目)'!J70,'13-07 (2枚目)'!N70)</f>
        <v>0</v>
      </c>
      <c r="F70" s="66">
        <f ca="1">SUM('13-07 (2枚目)'!C70,'13-07 (2枚目)'!G70,'13-07 (2枚目)'!K70,'13-07 (2枚目)'!O70)</f>
        <v>455</v>
      </c>
      <c r="G70" s="66">
        <f ca="1">SUM('13-07 (2枚目)'!D70,'13-07 (2枚目)'!H70,'13-07 (2枚目)'!L70,'13-07 (2枚目)'!P70)</f>
        <v>48090</v>
      </c>
      <c r="H70" s="61">
        <v>0</v>
      </c>
      <c r="I70" s="61">
        <v>0</v>
      </c>
    </row>
    <row r="71" spans="1:9" ht="15" customHeight="1" x14ac:dyDescent="0.15">
      <c r="A71" s="19"/>
      <c r="B71" s="54" t="s">
        <v>105</v>
      </c>
      <c r="C71" s="56">
        <f t="shared" ca="1" si="10"/>
        <v>0</v>
      </c>
      <c r="D71" s="66">
        <f ca="1">SUM(H71,'13-07 (2枚目)'!E71,'13-07 (2枚目)'!I71,'13-07 (2枚目)'!M71)</f>
        <v>0</v>
      </c>
      <c r="E71" s="66">
        <f ca="1">SUM(I71,'13-07 (2枚目)'!F71,'13-07 (2枚目)'!J71,'13-07 (2枚目)'!N71)</f>
        <v>0</v>
      </c>
      <c r="F71" s="66">
        <f ca="1">SUM('13-07 (2枚目)'!C71,'13-07 (2枚目)'!G71,'13-07 (2枚目)'!K71,'13-07 (2枚目)'!O71)</f>
        <v>0</v>
      </c>
      <c r="G71" s="66">
        <f ca="1">SUM('13-07 (2枚目)'!D71,'13-07 (2枚目)'!H71,'13-07 (2枚目)'!L71,'13-07 (2枚目)'!P71)</f>
        <v>0</v>
      </c>
      <c r="H71" s="61">
        <f ca="1">OFFSET('(4)集計'!$A$1,MATCH(B71,'(4)集計'!$A:$A,0)-1,4-1)</f>
        <v>0</v>
      </c>
      <c r="I71" s="61">
        <f ca="1">OFFSET('(5)集計'!$A$1,MATCH(B71,'(5)集計'!$A:$A,0)-1,4-1)</f>
        <v>0</v>
      </c>
    </row>
    <row r="72" spans="1:9" ht="15" customHeight="1" x14ac:dyDescent="0.15">
      <c r="A72" s="19"/>
      <c r="B72" s="54" t="s">
        <v>309</v>
      </c>
      <c r="C72" s="56">
        <f t="shared" ca="1" si="10"/>
        <v>217520</v>
      </c>
      <c r="D72" s="66">
        <f ca="1">SUM(H72,'13-07 (2枚目)'!E72,'13-07 (2枚目)'!I72,'13-07 (2枚目)'!M72)</f>
        <v>0</v>
      </c>
      <c r="E72" s="66">
        <f ca="1">SUM(I72,'13-07 (2枚目)'!F72,'13-07 (2枚目)'!J72,'13-07 (2枚目)'!N72)</f>
        <v>0</v>
      </c>
      <c r="F72" s="66">
        <f ca="1">SUM('13-07 (2枚目)'!C72,'13-07 (2枚目)'!G72,'13-07 (2枚目)'!K72,'13-07 (2枚目)'!O72)</f>
        <v>0</v>
      </c>
      <c r="G72" s="66">
        <f ca="1">SUM('13-07 (2枚目)'!D72,'13-07 (2枚目)'!H72,'13-07 (2枚目)'!L72,'13-07 (2枚目)'!P72)</f>
        <v>217520</v>
      </c>
      <c r="H72" s="61">
        <f ca="1">OFFSET('(4)集計'!$A$1,MATCH(B72,'(4)集計'!$A:$A,0)-1,4-1)</f>
        <v>0</v>
      </c>
      <c r="I72" s="61">
        <f ca="1">OFFSET('(5)集計'!$A$1,MATCH(B72,'(5)集計'!$A:$A,0)-1,4-1)</f>
        <v>0</v>
      </c>
    </row>
    <row r="73" spans="1:9" ht="15" customHeight="1" x14ac:dyDescent="0.15">
      <c r="A73" s="19"/>
      <c r="B73" s="54" t="s">
        <v>222</v>
      </c>
      <c r="C73" s="56">
        <f t="shared" ca="1" si="10"/>
        <v>0</v>
      </c>
      <c r="D73" s="66">
        <f ca="1">SUM(H73,'13-07 (2枚目)'!E73,'13-07 (2枚目)'!I73,'13-07 (2枚目)'!M73)</f>
        <v>0</v>
      </c>
      <c r="E73" s="66">
        <f ca="1">SUM(I73,'13-07 (2枚目)'!F73,'13-07 (2枚目)'!J73,'13-07 (2枚目)'!N73)</f>
        <v>0</v>
      </c>
      <c r="F73" s="66">
        <f ca="1">SUM('13-07 (2枚目)'!C73,'13-07 (2枚目)'!G73,'13-07 (2枚目)'!K73,'13-07 (2枚目)'!O73)</f>
        <v>0</v>
      </c>
      <c r="G73" s="66">
        <f ca="1">SUM('13-07 (2枚目)'!D73,'13-07 (2枚目)'!H73,'13-07 (2枚目)'!L73,'13-07 (2枚目)'!P73)</f>
        <v>0</v>
      </c>
      <c r="H73" s="61">
        <f ca="1">OFFSET('(4)集計'!$A$1,MATCH(B73,'(4)集計'!$A:$A,0)-1,4-1)</f>
        <v>0</v>
      </c>
      <c r="I73" s="61">
        <f ca="1">OFFSET('(5)集計'!$A$1,MATCH(B73,'(5)集計'!$A:$A,0)-1,4-1)</f>
        <v>0</v>
      </c>
    </row>
    <row r="74" spans="1:9" ht="15" customHeight="1" x14ac:dyDescent="0.15">
      <c r="A74" s="19"/>
      <c r="B74" s="54" t="s">
        <v>224</v>
      </c>
      <c r="C74" s="56">
        <f t="shared" ca="1" si="10"/>
        <v>9010</v>
      </c>
      <c r="D74" s="66">
        <f ca="1">SUM(H74,'13-07 (2枚目)'!E74,'13-07 (2枚目)'!I74,'13-07 (2枚目)'!M74)</f>
        <v>0</v>
      </c>
      <c r="E74" s="66">
        <f ca="1">SUM(I74,'13-07 (2枚目)'!F74,'13-07 (2枚目)'!J74,'13-07 (2枚目)'!N74)</f>
        <v>0</v>
      </c>
      <c r="F74" s="66">
        <f ca="1">SUM('13-07 (2枚目)'!C74,'13-07 (2枚目)'!G74,'13-07 (2枚目)'!K74,'13-07 (2枚目)'!O74)</f>
        <v>0</v>
      </c>
      <c r="G74" s="66">
        <f ca="1">SUM('13-07 (2枚目)'!D74,'13-07 (2枚目)'!H74,'13-07 (2枚目)'!L74,'13-07 (2枚目)'!P74)</f>
        <v>9010</v>
      </c>
      <c r="H74" s="61">
        <f ca="1">OFFSET('(4)集計'!$A$1,MATCH(B74,'(4)集計'!$A:$A,0)-1,4-1)</f>
        <v>0</v>
      </c>
      <c r="I74" s="61">
        <f ca="1">OFFSET('(5)集計'!$A$1,MATCH(B74,'(5)集計'!$A:$A,0)-1,4-1)</f>
        <v>0</v>
      </c>
    </row>
    <row r="75" spans="1:9" ht="15" customHeight="1" x14ac:dyDescent="0.15">
      <c r="A75" s="19"/>
      <c r="B75" s="54" t="s">
        <v>40</v>
      </c>
      <c r="C75" s="56">
        <f t="shared" ca="1" si="10"/>
        <v>15</v>
      </c>
      <c r="D75" s="66">
        <f ca="1">SUM(H75,'13-07 (2枚目)'!E75,'13-07 (2枚目)'!I75,'13-07 (2枚目)'!M75)</f>
        <v>15</v>
      </c>
      <c r="E75" s="66">
        <f ca="1">SUM(I75,'13-07 (2枚目)'!F75,'13-07 (2枚目)'!J75,'13-07 (2枚目)'!N75)</f>
        <v>0</v>
      </c>
      <c r="F75" s="66">
        <f ca="1">SUM('13-07 (2枚目)'!C75,'13-07 (2枚目)'!G75,'13-07 (2枚目)'!K75,'13-07 (2枚目)'!O75)</f>
        <v>0</v>
      </c>
      <c r="G75" s="66">
        <f ca="1">SUM('13-07 (2枚目)'!D75,'13-07 (2枚目)'!H75,'13-07 (2枚目)'!L75,'13-07 (2枚目)'!P75)</f>
        <v>0</v>
      </c>
      <c r="H75" s="61">
        <f ca="1">OFFSET('(4)集計'!$A$1,MATCH(B75,'(4)集計'!$A:$A,0)-1,4-1)</f>
        <v>0</v>
      </c>
      <c r="I75" s="61">
        <f ca="1">OFFSET('(5)集計'!$A$1,MATCH(B75,'(5)集計'!$A:$A,0)-1,4-1)</f>
        <v>0</v>
      </c>
    </row>
    <row r="76" spans="1:9" ht="15" customHeight="1" x14ac:dyDescent="0.15">
      <c r="A76" s="19"/>
      <c r="B76" s="54" t="s">
        <v>62</v>
      </c>
      <c r="C76" s="56">
        <f t="shared" ca="1" si="10"/>
        <v>27839</v>
      </c>
      <c r="D76" s="66">
        <f ca="1">SUM(H76,'13-07 (2枚目)'!E76,'13-07 (2枚目)'!I76,'13-07 (2枚目)'!M76)</f>
        <v>0</v>
      </c>
      <c r="E76" s="66">
        <f ca="1">SUM(I76,'13-07 (2枚目)'!F76,'13-07 (2枚目)'!J76,'13-07 (2枚目)'!N76)</f>
        <v>0</v>
      </c>
      <c r="F76" s="66">
        <f ca="1">SUM('13-07 (2枚目)'!C76,'13-07 (2枚目)'!G76,'13-07 (2枚目)'!K76,'13-07 (2枚目)'!O76)</f>
        <v>0</v>
      </c>
      <c r="G76" s="66">
        <f ca="1">SUM('13-07 (2枚目)'!D76,'13-07 (2枚目)'!H76,'13-07 (2枚目)'!L76,'13-07 (2枚目)'!P76)</f>
        <v>27839</v>
      </c>
      <c r="H76" s="61">
        <f ca="1">OFFSET('(4)集計'!$A$1,MATCH(B76,'(4)集計'!$A:$A,0)-1,4-1)</f>
        <v>0</v>
      </c>
      <c r="I76" s="61">
        <f ca="1">OFFSET('(5)集計'!$A$1,MATCH(B76,'(5)集計'!$A:$A,0)-1,4-1)</f>
        <v>0</v>
      </c>
    </row>
    <row r="77" spans="1:9" ht="15" customHeight="1" x14ac:dyDescent="0.15">
      <c r="A77" s="19"/>
      <c r="B77" s="54" t="s">
        <v>329</v>
      </c>
      <c r="C77" s="56">
        <f ca="1">SUM(D77:G77)</f>
        <v>34672</v>
      </c>
      <c r="D77" s="66">
        <f ca="1">SUM(H77,'13-07 (2枚目)'!E77,'13-07 (2枚目)'!I77,'13-07 (2枚目)'!M77)</f>
        <v>0</v>
      </c>
      <c r="E77" s="66">
        <f ca="1">SUM(I77,'13-07 (2枚目)'!F77,'13-07 (2枚目)'!J77,'13-07 (2枚目)'!N77)</f>
        <v>34672</v>
      </c>
      <c r="F77" s="66">
        <f ca="1">SUM('13-07 (2枚目)'!C77,'13-07 (2枚目)'!G77,'13-07 (2枚目)'!K77,'13-07 (2枚目)'!O77)</f>
        <v>0</v>
      </c>
      <c r="G77" s="66">
        <f ca="1">SUM('13-07 (2枚目)'!D77,'13-07 (2枚目)'!H77,'13-07 (2枚目)'!L77,'13-07 (2枚目)'!P77)</f>
        <v>0</v>
      </c>
      <c r="H77" s="61">
        <f ca="1">OFFSET('(4)集計'!$A$1,MATCH(B77,'(4)集計'!$A:$A,0)-1,4-1)</f>
        <v>0</v>
      </c>
      <c r="I77" s="61">
        <f ca="1">OFFSET('(5)集計'!$A$1,MATCH(B77,'(5)集計'!$A:$A,0)-1,4-1)</f>
        <v>0</v>
      </c>
    </row>
    <row r="78" spans="1:9" ht="15" customHeight="1" x14ac:dyDescent="0.15">
      <c r="A78" s="19"/>
      <c r="B78" s="54" t="s">
        <v>63</v>
      </c>
      <c r="C78" s="56">
        <f t="shared" ca="1" si="10"/>
        <v>8742</v>
      </c>
      <c r="D78" s="66">
        <f ca="1">SUM(H78,'13-07 (2枚目)'!E78,'13-07 (2枚目)'!I78,'13-07 (2枚目)'!M78)</f>
        <v>0</v>
      </c>
      <c r="E78" s="66">
        <f ca="1">SUM(I78,'13-07 (2枚目)'!F78,'13-07 (2枚目)'!J78,'13-07 (2枚目)'!N78)</f>
        <v>1219</v>
      </c>
      <c r="F78" s="66">
        <f ca="1">SUM('13-07 (2枚目)'!C78,'13-07 (2枚目)'!G78,'13-07 (2枚目)'!K78,'13-07 (2枚目)'!O78)</f>
        <v>0</v>
      </c>
      <c r="G78" s="66">
        <f ca="1">SUM('13-07 (2枚目)'!D78,'13-07 (2枚目)'!H78,'13-07 (2枚目)'!L78,'13-07 (2枚目)'!P78)</f>
        <v>7523</v>
      </c>
      <c r="H78" s="61">
        <f ca="1">OFFSET('(4)集計'!$A$1,MATCH(B78,'(4)集計'!$A:$A,0)-1,4-1)</f>
        <v>0</v>
      </c>
      <c r="I78" s="61">
        <f ca="1">OFFSET('(5)集計'!$A$1,MATCH(B78,'(5)集計'!$A:$A,0)-1,4-1)</f>
        <v>0</v>
      </c>
    </row>
    <row r="79" spans="1:9" ht="15" customHeight="1" x14ac:dyDescent="0.15">
      <c r="A79" s="19"/>
      <c r="B79" s="54" t="s">
        <v>64</v>
      </c>
      <c r="C79" s="56">
        <f t="shared" ca="1" si="10"/>
        <v>24916</v>
      </c>
      <c r="D79" s="66">
        <f ca="1">SUM(H79,'13-07 (2枚目)'!E79,'13-07 (2枚目)'!I79,'13-07 (2枚目)'!M79)</f>
        <v>0</v>
      </c>
      <c r="E79" s="66">
        <f ca="1">SUM(I79,'13-07 (2枚目)'!F79,'13-07 (2枚目)'!J79,'13-07 (2枚目)'!N79)</f>
        <v>288</v>
      </c>
      <c r="F79" s="66">
        <f ca="1">SUM('13-07 (2枚目)'!C79,'13-07 (2枚目)'!G79,'13-07 (2枚目)'!K79,'13-07 (2枚目)'!O79)</f>
        <v>10011</v>
      </c>
      <c r="G79" s="66">
        <f ca="1">SUM('13-07 (2枚目)'!D79,'13-07 (2枚目)'!H79,'13-07 (2枚目)'!L79,'13-07 (2枚目)'!P79)</f>
        <v>14617</v>
      </c>
      <c r="H79" s="61">
        <f ca="1">OFFSET('(4)集計'!$A$1,MATCH(B79,'(4)集計'!$A:$A,0)-1,4-1)</f>
        <v>0</v>
      </c>
      <c r="I79" s="61">
        <f ca="1">OFFSET('(5)集計'!$A$1,MATCH(B79,'(5)集計'!$A:$A,0)-1,4-1)</f>
        <v>0</v>
      </c>
    </row>
    <row r="80" spans="1:9" ht="26.25" customHeight="1" x14ac:dyDescent="0.15">
      <c r="A80" s="19"/>
      <c r="B80" s="54" t="s">
        <v>303</v>
      </c>
      <c r="C80" s="56">
        <f t="shared" ca="1" si="10"/>
        <v>2477</v>
      </c>
      <c r="D80" s="66">
        <f ca="1">SUM(H80,'13-07 (2枚目)'!E80,'13-07 (2枚目)'!I80,'13-07 (2枚目)'!M80)</f>
        <v>0</v>
      </c>
      <c r="E80" s="66">
        <f ca="1">SUM(I80,'13-07 (2枚目)'!F80,'13-07 (2枚目)'!J80,'13-07 (2枚目)'!N80)</f>
        <v>2477</v>
      </c>
      <c r="F80" s="66">
        <f ca="1">SUM('13-07 (2枚目)'!C80,'13-07 (2枚目)'!G80,'13-07 (2枚目)'!K80,'13-07 (2枚目)'!O80)</f>
        <v>0</v>
      </c>
      <c r="G80" s="66">
        <f ca="1">SUM('13-07 (2枚目)'!D80,'13-07 (2枚目)'!H80,'13-07 (2枚目)'!L80,'13-07 (2枚目)'!P80)</f>
        <v>0</v>
      </c>
      <c r="H80" s="61">
        <f ca="1">OFFSET('(4)集計'!$A$1,MATCH(B80,'(4)集計'!$A:$A,0)-1,4-1)</f>
        <v>0</v>
      </c>
      <c r="I80" s="61">
        <f ca="1">OFFSET('(5)集計'!$A$1,MATCH(B80,'(5)集計'!$A:$A,0)-1,4-1)</f>
        <v>0</v>
      </c>
    </row>
    <row r="81" spans="1:9" ht="15" customHeight="1" x14ac:dyDescent="0.15">
      <c r="A81" s="94" t="s">
        <v>65</v>
      </c>
      <c r="B81" s="95"/>
      <c r="C81" s="55">
        <f t="shared" ref="C81:I81" ca="1" si="11">SUM(C82:C90)</f>
        <v>33331</v>
      </c>
      <c r="D81" s="55">
        <f t="shared" ca="1" si="11"/>
        <v>10217</v>
      </c>
      <c r="E81" s="55">
        <f t="shared" ca="1" si="11"/>
        <v>369</v>
      </c>
      <c r="F81" s="55">
        <f t="shared" ca="1" si="11"/>
        <v>22194</v>
      </c>
      <c r="G81" s="55">
        <f t="shared" ca="1" si="11"/>
        <v>551</v>
      </c>
      <c r="H81" s="55">
        <f t="shared" ca="1" si="11"/>
        <v>0</v>
      </c>
      <c r="I81" s="55">
        <f t="shared" ca="1" si="11"/>
        <v>0</v>
      </c>
    </row>
    <row r="82" spans="1:9" s="18" customFormat="1" ht="15" customHeight="1" x14ac:dyDescent="0.15">
      <c r="A82" s="47"/>
      <c r="B82" s="54" t="s">
        <v>27</v>
      </c>
      <c r="C82" s="56">
        <f ca="1">SUM(D82:G82)</f>
        <v>29963</v>
      </c>
      <c r="D82" s="66">
        <f ca="1">SUM(H82,'13-07 (2枚目)'!E82,'13-07 (2枚目)'!I82,'13-07 (2枚目)'!M82)</f>
        <v>10212</v>
      </c>
      <c r="E82" s="66">
        <f ca="1">SUM(I82,'13-07 (2枚目)'!F82,'13-07 (2枚目)'!J82,'13-07 (2枚目)'!N82)</f>
        <v>49</v>
      </c>
      <c r="F82" s="66">
        <f ca="1">SUM('13-07 (2枚目)'!C82,'13-07 (2枚目)'!G82,'13-07 (2枚目)'!K82,'13-07 (2枚目)'!O82)</f>
        <v>19702</v>
      </c>
      <c r="G82" s="66">
        <f ca="1">SUM('13-07 (2枚目)'!D82,'13-07 (2枚目)'!H82,'13-07 (2枚目)'!L82,'13-07 (2枚目)'!P82)</f>
        <v>0</v>
      </c>
      <c r="H82" s="62">
        <f ca="1">OFFSET('(4)集計'!$A$1,MATCH(B82,'(4)集計'!$A:$A,0)-1,4-1)</f>
        <v>0</v>
      </c>
      <c r="I82" s="62">
        <f ca="1">OFFSET('(5)集計'!$A$1,MATCH(B82,'(5)集計'!$A:$A,0)-1,4-1)</f>
        <v>0</v>
      </c>
    </row>
    <row r="83" spans="1:9" ht="18" customHeight="1" x14ac:dyDescent="0.15">
      <c r="A83" s="47"/>
      <c r="B83" s="54" t="s">
        <v>304</v>
      </c>
      <c r="C83" s="56">
        <f t="shared" ref="C83:C107" ca="1" si="12">SUM(D83:G83)</f>
        <v>43</v>
      </c>
      <c r="D83" s="66">
        <f ca="1">SUM(H83,'13-07 (2枚目)'!E83,'13-07 (2枚目)'!I83,'13-07 (2枚目)'!M83)</f>
        <v>0</v>
      </c>
      <c r="E83" s="66">
        <f ca="1">SUM(I83,'13-07 (2枚目)'!F83,'13-07 (2枚目)'!J83,'13-07 (2枚目)'!N83)</f>
        <v>28</v>
      </c>
      <c r="F83" s="66">
        <f ca="1">SUM('13-07 (2枚目)'!C83,'13-07 (2枚目)'!G83,'13-07 (2枚目)'!K83,'13-07 (2枚目)'!O83)</f>
        <v>0</v>
      </c>
      <c r="G83" s="66">
        <f ca="1">SUM('13-07 (2枚目)'!D83,'13-07 (2枚目)'!H83,'13-07 (2枚目)'!L83,'13-07 (2枚目)'!P83)</f>
        <v>15</v>
      </c>
      <c r="H83" s="62">
        <f ca="1">OFFSET('(4)集計'!$A$1,MATCH(B83,'(4)集計'!$A:$A,0)-1,4-1)</f>
        <v>0</v>
      </c>
      <c r="I83" s="62">
        <f ca="1">OFFSET('(5)集計'!$A$1,MATCH(B83,'(5)集計'!$A:$A,0)-1,4-1)</f>
        <v>0</v>
      </c>
    </row>
    <row r="84" spans="1:9" ht="15" customHeight="1" x14ac:dyDescent="0.15">
      <c r="A84" s="47"/>
      <c r="B84" s="54" t="s">
        <v>34</v>
      </c>
      <c r="C84" s="56">
        <f t="shared" ca="1" si="12"/>
        <v>262</v>
      </c>
      <c r="D84" s="66">
        <f ca="1">SUM(H84,'13-07 (2枚目)'!E84,'13-07 (2枚目)'!I84,'13-07 (2枚目)'!M84)</f>
        <v>0</v>
      </c>
      <c r="E84" s="66">
        <f ca="1">SUM(I84,'13-07 (2枚目)'!F84,'13-07 (2枚目)'!J84,'13-07 (2枚目)'!N84)</f>
        <v>262</v>
      </c>
      <c r="F84" s="66">
        <f ca="1">SUM('13-07 (2枚目)'!C84,'13-07 (2枚目)'!G84,'13-07 (2枚目)'!K84,'13-07 (2枚目)'!O84)</f>
        <v>0</v>
      </c>
      <c r="G84" s="66">
        <f ca="1">SUM('13-07 (2枚目)'!D84,'13-07 (2枚目)'!H84,'13-07 (2枚目)'!L84,'13-07 (2枚目)'!P84)</f>
        <v>0</v>
      </c>
      <c r="H84" s="62">
        <f ca="1">OFFSET('(4)集計'!$A$1,MATCH(B84,'(4)集計'!$A:$A,0)-1,4-1)</f>
        <v>0</v>
      </c>
      <c r="I84" s="62">
        <f ca="1">OFFSET('(5)集計'!$A$1,MATCH(B84,'(5)集計'!$A:$A,0)-1,4-1)</f>
        <v>0</v>
      </c>
    </row>
    <row r="85" spans="1:9" s="18" customFormat="1" ht="15" customHeight="1" x14ac:dyDescent="0.15">
      <c r="A85" s="47"/>
      <c r="B85" s="54" t="s">
        <v>97</v>
      </c>
      <c r="C85" s="56">
        <f t="shared" ca="1" si="12"/>
        <v>0</v>
      </c>
      <c r="D85" s="66">
        <f ca="1">SUM(H85,'13-07 (2枚目)'!E85,'13-07 (2枚目)'!I85,'13-07 (2枚目)'!M85)</f>
        <v>0</v>
      </c>
      <c r="E85" s="66">
        <f ca="1">SUM(I85,'13-07 (2枚目)'!F85,'13-07 (2枚目)'!J85,'13-07 (2枚目)'!N85)</f>
        <v>0</v>
      </c>
      <c r="F85" s="66">
        <f ca="1">SUM('13-07 (2枚目)'!C85,'13-07 (2枚目)'!G85,'13-07 (2枚目)'!K85,'13-07 (2枚目)'!O85)</f>
        <v>0</v>
      </c>
      <c r="G85" s="66">
        <f ca="1">SUM('13-07 (2枚目)'!D85,'13-07 (2枚目)'!H85,'13-07 (2枚目)'!L85,'13-07 (2枚目)'!P85)</f>
        <v>0</v>
      </c>
      <c r="H85" s="62">
        <f ca="1">OFFSET('(4)集計'!$A$1,MATCH(B85,'(4)集計'!$A:$A,0)-1,4-1)</f>
        <v>0</v>
      </c>
      <c r="I85" s="62">
        <f ca="1">OFFSET('(5)集計'!$A$1,MATCH(B85,'(5)集計'!$A:$A,0)-1,4-1)</f>
        <v>0</v>
      </c>
    </row>
    <row r="86" spans="1:9" s="18" customFormat="1" ht="15" customHeight="1" x14ac:dyDescent="0.15">
      <c r="A86" s="47"/>
      <c r="B86" s="54" t="s">
        <v>28</v>
      </c>
      <c r="C86" s="56">
        <f t="shared" ca="1" si="12"/>
        <v>35</v>
      </c>
      <c r="D86" s="66">
        <f ca="1">SUM(H86,'13-07 (2枚目)'!E86,'13-07 (2枚目)'!I86,'13-07 (2枚目)'!M86)</f>
        <v>5</v>
      </c>
      <c r="E86" s="66">
        <f ca="1">SUM(I86,'13-07 (2枚目)'!F86,'13-07 (2枚目)'!J86,'13-07 (2枚目)'!N86)</f>
        <v>30</v>
      </c>
      <c r="F86" s="66">
        <f ca="1">SUM('13-07 (2枚目)'!C86,'13-07 (2枚目)'!G86,'13-07 (2枚目)'!K86,'13-07 (2枚目)'!O86)</f>
        <v>0</v>
      </c>
      <c r="G86" s="66">
        <f ca="1">SUM('13-07 (2枚目)'!D86,'13-07 (2枚目)'!H86,'13-07 (2枚目)'!L86,'13-07 (2枚目)'!P86)</f>
        <v>0</v>
      </c>
      <c r="H86" s="62">
        <f ca="1">OFFSET('(4)集計'!$A$1,MATCH(B86,'(4)集計'!$A:$A,0)-1,4-1)</f>
        <v>0</v>
      </c>
      <c r="I86" s="62">
        <f ca="1">OFFSET('(5)集計'!$A$1,MATCH(B86,'(5)集計'!$A:$A,0)-1,4-1)</f>
        <v>0</v>
      </c>
    </row>
    <row r="87" spans="1:9" ht="15" customHeight="1" x14ac:dyDescent="0.15">
      <c r="A87" s="47"/>
      <c r="B87" s="54" t="s">
        <v>41</v>
      </c>
      <c r="C87" s="56">
        <f t="shared" ca="1" si="12"/>
        <v>0</v>
      </c>
      <c r="D87" s="66">
        <f ca="1">SUM(H87,'13-07 (2枚目)'!E87,'13-07 (2枚目)'!I87,'13-07 (2枚目)'!M87)</f>
        <v>0</v>
      </c>
      <c r="E87" s="66">
        <f ca="1">SUM(I87,'13-07 (2枚目)'!F87,'13-07 (2枚目)'!J87,'13-07 (2枚目)'!N87)</f>
        <v>0</v>
      </c>
      <c r="F87" s="66">
        <f ca="1">SUM('13-07 (2枚目)'!C87,'13-07 (2枚目)'!G87,'13-07 (2枚目)'!K87,'13-07 (2枚目)'!O87)</f>
        <v>0</v>
      </c>
      <c r="G87" s="66">
        <f ca="1">SUM('13-07 (2枚目)'!D87,'13-07 (2枚目)'!H87,'13-07 (2枚目)'!L87,'13-07 (2枚目)'!P87)</f>
        <v>0</v>
      </c>
      <c r="H87" s="62">
        <f ca="1">OFFSET('(4)集計'!$A$1,MATCH(B87,'(4)集計'!$A:$A,0)-1,4-1)</f>
        <v>0</v>
      </c>
      <c r="I87" s="62">
        <f ca="1">OFFSET('(5)集計'!$A$1,MATCH(B87,'(5)集計'!$A:$A,0)-1,4-1)</f>
        <v>0</v>
      </c>
    </row>
    <row r="88" spans="1:9" ht="15" customHeight="1" x14ac:dyDescent="0.15">
      <c r="A88" s="53"/>
      <c r="B88" s="54" t="s">
        <v>66</v>
      </c>
      <c r="C88" s="56">
        <f t="shared" ca="1" si="12"/>
        <v>3028</v>
      </c>
      <c r="D88" s="66">
        <f ca="1">SUM(H88,'13-07 (2枚目)'!E88,'13-07 (2枚目)'!I88,'13-07 (2枚目)'!M88)</f>
        <v>0</v>
      </c>
      <c r="E88" s="66">
        <f ca="1">SUM(I88,'13-07 (2枚目)'!F88,'13-07 (2枚目)'!J88,'13-07 (2枚目)'!N88)</f>
        <v>0</v>
      </c>
      <c r="F88" s="66">
        <f ca="1">SUM('13-07 (2枚目)'!C88,'13-07 (2枚目)'!G88,'13-07 (2枚目)'!K88,'13-07 (2枚目)'!O88)</f>
        <v>2492</v>
      </c>
      <c r="G88" s="66">
        <f ca="1">SUM('13-07 (2枚目)'!D88,'13-07 (2枚目)'!H88,'13-07 (2枚目)'!L88,'13-07 (2枚目)'!P88)</f>
        <v>536</v>
      </c>
      <c r="H88" s="62">
        <f ca="1">OFFSET('(4)集計'!$A$1,MATCH(B88,'(4)集計'!$A:$A,0)-1,4-1)</f>
        <v>0</v>
      </c>
      <c r="I88" s="62">
        <f ca="1">OFFSET('(5)集計'!$A$1,MATCH(B88,'(5)集計'!$A:$A,0)-1,4-1)</f>
        <v>0</v>
      </c>
    </row>
    <row r="89" spans="1:9" ht="15" customHeight="1" x14ac:dyDescent="0.15">
      <c r="A89" s="53"/>
      <c r="B89" s="54" t="s">
        <v>98</v>
      </c>
      <c r="C89" s="56">
        <f t="shared" ca="1" si="12"/>
        <v>0</v>
      </c>
      <c r="D89" s="66">
        <f ca="1">SUM(H89,'13-07 (2枚目)'!E89,'13-07 (2枚目)'!I89,'13-07 (2枚目)'!M89)</f>
        <v>0</v>
      </c>
      <c r="E89" s="66">
        <f ca="1">SUM(I89,'13-07 (2枚目)'!F89,'13-07 (2枚目)'!J89,'13-07 (2枚目)'!N89)</f>
        <v>0</v>
      </c>
      <c r="F89" s="66">
        <f ca="1">SUM('13-07 (2枚目)'!C89,'13-07 (2枚目)'!G89,'13-07 (2枚目)'!K89,'13-07 (2枚目)'!O89)</f>
        <v>0</v>
      </c>
      <c r="G89" s="66">
        <f ca="1">SUM('13-07 (2枚目)'!D89,'13-07 (2枚目)'!H89,'13-07 (2枚目)'!L89,'13-07 (2枚目)'!P89)</f>
        <v>0</v>
      </c>
      <c r="H89" s="62">
        <f ca="1">OFFSET('(4)集計'!$A$1,MATCH(B89,'(4)集計'!$A:$A,0)-1,4-1)</f>
        <v>0</v>
      </c>
      <c r="I89" s="62">
        <f ca="1">OFFSET('(5)集計'!$A$1,MATCH(B89,'(5)集計'!$A:$A,0)-1,4-1)</f>
        <v>0</v>
      </c>
    </row>
    <row r="90" spans="1:9" ht="18" customHeight="1" x14ac:dyDescent="0.15">
      <c r="A90" s="19"/>
      <c r="B90" s="54" t="s">
        <v>67</v>
      </c>
      <c r="C90" s="56">
        <f t="shared" ca="1" si="12"/>
        <v>0</v>
      </c>
      <c r="D90" s="66">
        <f ca="1">SUM(H90,'13-07 (2枚目)'!E90,'13-07 (2枚目)'!I90,'13-07 (2枚目)'!M90)</f>
        <v>0</v>
      </c>
      <c r="E90" s="66">
        <f ca="1">SUM(I90,'13-07 (2枚目)'!F90,'13-07 (2枚目)'!J90,'13-07 (2枚目)'!N90)</f>
        <v>0</v>
      </c>
      <c r="F90" s="66">
        <f ca="1">SUM('13-07 (2枚目)'!C90,'13-07 (2枚目)'!G90,'13-07 (2枚目)'!K90,'13-07 (2枚目)'!O90)</f>
        <v>0</v>
      </c>
      <c r="G90" s="66">
        <f ca="1">SUM('13-07 (2枚目)'!D90,'13-07 (2枚目)'!H90,'13-07 (2枚目)'!L90,'13-07 (2枚目)'!P90)</f>
        <v>0</v>
      </c>
      <c r="H90" s="62">
        <f ca="1">OFFSET('(4)集計'!$A$1,MATCH(B90,'(4)集計'!$A:$A,0)-1,4-1)</f>
        <v>0</v>
      </c>
      <c r="I90" s="62">
        <f ca="1">OFFSET('(5)集計'!$A$1,MATCH(B90,'(5)集計'!$A:$A,0)-1,4-1)</f>
        <v>0</v>
      </c>
    </row>
    <row r="91" spans="1:9" ht="15" customHeight="1" x14ac:dyDescent="0.15">
      <c r="A91" s="94" t="s">
        <v>68</v>
      </c>
      <c r="B91" s="95"/>
      <c r="C91" s="55">
        <f ca="1">SUM(C92:C99)</f>
        <v>15346</v>
      </c>
      <c r="D91" s="55">
        <f t="shared" ref="D91:G91" ca="1" si="13">SUM(D92:D99)</f>
        <v>529</v>
      </c>
      <c r="E91" s="55">
        <f t="shared" ca="1" si="13"/>
        <v>7191</v>
      </c>
      <c r="F91" s="55">
        <f t="shared" ca="1" si="13"/>
        <v>440</v>
      </c>
      <c r="G91" s="55">
        <f t="shared" ca="1" si="13"/>
        <v>7186</v>
      </c>
      <c r="H91" s="55">
        <f ca="1">SUM(H92:H99)</f>
        <v>0</v>
      </c>
      <c r="I91" s="55">
        <f ca="1">SUM(I92:I99)</f>
        <v>0</v>
      </c>
    </row>
    <row r="92" spans="1:9" ht="15" customHeight="1" x14ac:dyDescent="0.15">
      <c r="A92" s="47"/>
      <c r="B92" s="54" t="s">
        <v>99</v>
      </c>
      <c r="C92" s="56">
        <f t="shared" ca="1" si="12"/>
        <v>0</v>
      </c>
      <c r="D92" s="66">
        <f ca="1">SUM(H92,'13-07 (2枚目)'!E92,'13-07 (2枚目)'!I92,'13-07 (2枚目)'!M92)</f>
        <v>0</v>
      </c>
      <c r="E92" s="66">
        <f ca="1">SUM(I92,'13-07 (2枚目)'!F92,'13-07 (2枚目)'!J92,'13-07 (2枚目)'!N92)</f>
        <v>0</v>
      </c>
      <c r="F92" s="66">
        <f ca="1">SUM('13-07 (2枚目)'!C92,'13-07 (2枚目)'!G92,'13-07 (2枚目)'!K92,'13-07 (2枚目)'!O92)</f>
        <v>0</v>
      </c>
      <c r="G92" s="66">
        <f ca="1">SUM('13-07 (2枚目)'!D92,'13-07 (2枚目)'!H92,'13-07 (2枚目)'!L92,'13-07 (2枚目)'!P92)</f>
        <v>0</v>
      </c>
      <c r="H92" s="62">
        <f ca="1">OFFSET('(4)集計'!$A$1,MATCH(B92,'(4)集計'!$A:$A,0)-1,4-1)</f>
        <v>0</v>
      </c>
      <c r="I92" s="62">
        <f ca="1">OFFSET('(5)集計'!$A$1,MATCH(B92,'(5)集計'!$A:$A,0)-1,4-1)</f>
        <v>0</v>
      </c>
    </row>
    <row r="93" spans="1:9" ht="15" customHeight="1" x14ac:dyDescent="0.15">
      <c r="A93" s="19"/>
      <c r="B93" s="54" t="s">
        <v>258</v>
      </c>
      <c r="C93" s="56">
        <f t="shared" ca="1" si="12"/>
        <v>909</v>
      </c>
      <c r="D93" s="66">
        <f ca="1">SUM(H93,'13-07 (2枚目)'!E93,'13-07 (2枚目)'!I93,'13-07 (2枚目)'!M93)</f>
        <v>10</v>
      </c>
      <c r="E93" s="66">
        <f ca="1">SUM(I93,'13-07 (2枚目)'!F93,'13-07 (2枚目)'!J93,'13-07 (2枚目)'!N93)</f>
        <v>899</v>
      </c>
      <c r="F93" s="66">
        <f ca="1">SUM('13-07 (2枚目)'!C93,'13-07 (2枚目)'!G93,'13-07 (2枚目)'!K93,'13-07 (2枚目)'!O93)</f>
        <v>0</v>
      </c>
      <c r="G93" s="66">
        <f ca="1">SUM('13-07 (2枚目)'!D93,'13-07 (2枚目)'!H93,'13-07 (2枚目)'!L93,'13-07 (2枚目)'!P93)</f>
        <v>0</v>
      </c>
      <c r="H93" s="62">
        <f ca="1">OFFSET('(4)集計'!$A$1,MATCH(B93,'(4)集計'!$A:$A,0)-1,4-1)</f>
        <v>0</v>
      </c>
      <c r="I93" s="62">
        <f ca="1">OFFSET('(5)集計'!$A$1,MATCH(B93,'(5)集計'!$A:$A,0)-1,4-1)</f>
        <v>0</v>
      </c>
    </row>
    <row r="94" spans="1:9" ht="15" customHeight="1" x14ac:dyDescent="0.15">
      <c r="A94" s="19"/>
      <c r="B94" s="111" t="s">
        <v>260</v>
      </c>
      <c r="C94" s="56">
        <f t="shared" ca="1" si="12"/>
        <v>519</v>
      </c>
      <c r="D94" s="66">
        <f ca="1">SUM(H94,'13-07 (2枚目)'!E94,'13-07 (2枚目)'!I94,'13-07 (2枚目)'!M94)</f>
        <v>519</v>
      </c>
      <c r="E94" s="66">
        <f ca="1">SUM(I94,'13-07 (2枚目)'!F94,'13-07 (2枚目)'!J94,'13-07 (2枚目)'!N94)</f>
        <v>0</v>
      </c>
      <c r="F94" s="66">
        <f ca="1">SUM('13-07 (2枚目)'!C94,'13-07 (2枚目)'!G94,'13-07 (2枚目)'!K94,'13-07 (2枚目)'!O94)</f>
        <v>0</v>
      </c>
      <c r="G94" s="66">
        <f ca="1">SUM('13-07 (2枚目)'!D94,'13-07 (2枚目)'!H94,'13-07 (2枚目)'!L94,'13-07 (2枚目)'!P94)</f>
        <v>0</v>
      </c>
      <c r="H94" s="62">
        <f ca="1">OFFSET('(4)集計'!$A$1,MATCH(B94,'(4)集計'!$A:$A,0)-1,4-1)</f>
        <v>0</v>
      </c>
      <c r="I94" s="62">
        <f ca="1">OFFSET('(5)集計'!$A$1,MATCH(B94,'(5)集計'!$A:$A,0)-1,4-1)</f>
        <v>0</v>
      </c>
    </row>
    <row r="95" spans="1:9" ht="15" customHeight="1" x14ac:dyDescent="0.15">
      <c r="A95" s="19"/>
      <c r="B95" s="54" t="s">
        <v>29</v>
      </c>
      <c r="C95" s="56">
        <f t="shared" ca="1" si="12"/>
        <v>7942</v>
      </c>
      <c r="D95" s="66">
        <f ca="1">SUM(H95,'13-07 (2枚目)'!E95,'13-07 (2枚目)'!I95,'13-07 (2枚目)'!M95)</f>
        <v>0</v>
      </c>
      <c r="E95" s="66">
        <f ca="1">SUM(I95,'13-07 (2枚目)'!F95,'13-07 (2枚目)'!J95,'13-07 (2枚目)'!N95)</f>
        <v>1329</v>
      </c>
      <c r="F95" s="66">
        <f ca="1">SUM('13-07 (2枚目)'!C95,'13-07 (2枚目)'!G95,'13-07 (2枚目)'!K95,'13-07 (2枚目)'!O95)</f>
        <v>0</v>
      </c>
      <c r="G95" s="66">
        <f ca="1">SUM('13-07 (2枚目)'!D95,'13-07 (2枚目)'!H95,'13-07 (2枚目)'!L95,'13-07 (2枚目)'!P95)</f>
        <v>6613</v>
      </c>
      <c r="H95" s="62">
        <f ca="1">OFFSET('(4)集計'!$A$1,MATCH(B95,'(4)集計'!$A:$A,0)-1,4-1)</f>
        <v>0</v>
      </c>
      <c r="I95" s="62">
        <f ca="1">OFFSET('(5)集計'!$A$1,MATCH(B95,'(5)集計'!$A:$A,0)-1,4-1)</f>
        <v>0</v>
      </c>
    </row>
    <row r="96" spans="1:9" ht="15" customHeight="1" x14ac:dyDescent="0.15">
      <c r="A96" s="19"/>
      <c r="B96" s="54" t="s">
        <v>30</v>
      </c>
      <c r="C96" s="56">
        <f t="shared" ca="1" si="12"/>
        <v>3531</v>
      </c>
      <c r="D96" s="66">
        <f ca="1">SUM(H96,'13-07 (2枚目)'!E96,'13-07 (2枚目)'!I96,'13-07 (2枚目)'!M96)</f>
        <v>0</v>
      </c>
      <c r="E96" s="66">
        <f ca="1">SUM(I96,'13-07 (2枚目)'!F96,'13-07 (2枚目)'!J96,'13-07 (2枚目)'!N96)</f>
        <v>3484</v>
      </c>
      <c r="F96" s="66">
        <f ca="1">SUM('13-07 (2枚目)'!C96,'13-07 (2枚目)'!G96,'13-07 (2枚目)'!K96,'13-07 (2枚目)'!O96)</f>
        <v>0</v>
      </c>
      <c r="G96" s="66">
        <f ca="1">SUM('13-07 (2枚目)'!D96,'13-07 (2枚目)'!H96,'13-07 (2枚目)'!L96,'13-07 (2枚目)'!P96)</f>
        <v>47</v>
      </c>
      <c r="H96" s="62">
        <f ca="1">OFFSET('(4)集計'!$A$1,MATCH(B96,'(4)集計'!$A:$A,0)-1,4-1)</f>
        <v>0</v>
      </c>
      <c r="I96" s="62">
        <f ca="1">OFFSET('(5)集計'!$A$1,MATCH(B96,'(5)集計'!$A:$A,0)-1,4-1)</f>
        <v>0</v>
      </c>
    </row>
    <row r="97" spans="1:9" ht="15" customHeight="1" x14ac:dyDescent="0.15">
      <c r="A97" s="19"/>
      <c r="B97" s="54" t="s">
        <v>76</v>
      </c>
      <c r="C97" s="56">
        <f t="shared" ca="1" si="12"/>
        <v>1989</v>
      </c>
      <c r="D97" s="66">
        <f ca="1">SUM(H97,'13-07 (2枚目)'!E97,'13-07 (2枚目)'!I97,'13-07 (2枚目)'!M97)</f>
        <v>0</v>
      </c>
      <c r="E97" s="66">
        <f ca="1">SUM(I97,'13-07 (2枚目)'!F97,'13-07 (2枚目)'!J97,'13-07 (2枚目)'!N97)</f>
        <v>1479</v>
      </c>
      <c r="F97" s="66">
        <f ca="1">SUM('13-07 (2枚目)'!C97,'13-07 (2枚目)'!G97,'13-07 (2枚目)'!K97,'13-07 (2枚目)'!O97)</f>
        <v>0</v>
      </c>
      <c r="G97" s="66">
        <f ca="1">SUM('13-07 (2枚目)'!D97,'13-07 (2枚目)'!H97,'13-07 (2枚目)'!L97,'13-07 (2枚目)'!P97)</f>
        <v>510</v>
      </c>
      <c r="H97" s="62">
        <f ca="1">OFFSET('(4)集計'!$A$1,MATCH(B97,'(4)集計'!$A:$A,0)-1,4-1)</f>
        <v>0</v>
      </c>
      <c r="I97" s="62">
        <f ca="1">OFFSET('(5)集計'!$A$1,MATCH(B97,'(5)集計'!$A:$A,0)-1,4-1)</f>
        <v>0</v>
      </c>
    </row>
    <row r="98" spans="1:9" ht="15" customHeight="1" x14ac:dyDescent="0.15">
      <c r="A98" s="19"/>
      <c r="B98" s="54" t="s">
        <v>305</v>
      </c>
      <c r="C98" s="56">
        <f t="shared" ca="1" si="12"/>
        <v>440</v>
      </c>
      <c r="D98" s="66">
        <f ca="1">SUM(H98,'13-07 (2枚目)'!E98,'13-07 (2枚目)'!I98,'13-07 (2枚目)'!M98)</f>
        <v>0</v>
      </c>
      <c r="E98" s="66">
        <f ca="1">SUM(I98,'13-07 (2枚目)'!F98,'13-07 (2枚目)'!J98,'13-07 (2枚目)'!N98)</f>
        <v>0</v>
      </c>
      <c r="F98" s="66">
        <f ca="1">SUM('13-07 (2枚目)'!C98,'13-07 (2枚目)'!G98,'13-07 (2枚目)'!K98,'13-07 (2枚目)'!O98)</f>
        <v>440</v>
      </c>
      <c r="G98" s="66">
        <f ca="1">SUM('13-07 (2枚目)'!D98,'13-07 (2枚目)'!H98,'13-07 (2枚目)'!L98,'13-07 (2枚目)'!P98)</f>
        <v>0</v>
      </c>
      <c r="H98" s="62">
        <f ca="1">OFFSET('(4)集計'!$A$1,MATCH(B98,'(4)集計'!$A:$A,0)-1,4-1)</f>
        <v>0</v>
      </c>
      <c r="I98" s="62">
        <f ca="1">OFFSET('(5)集計'!$A$1,MATCH(B98,'(5)集計'!$A:$A,0)-1,4-1)</f>
        <v>0</v>
      </c>
    </row>
    <row r="99" spans="1:9" ht="15" customHeight="1" x14ac:dyDescent="0.15">
      <c r="A99" s="19"/>
      <c r="B99" s="54" t="s">
        <v>37</v>
      </c>
      <c r="C99" s="56">
        <f t="shared" ca="1" si="12"/>
        <v>16</v>
      </c>
      <c r="D99" s="66">
        <f ca="1">SUM(H99,'13-07 (2枚目)'!E99,'13-07 (2枚目)'!I99,'13-07 (2枚目)'!M99)</f>
        <v>0</v>
      </c>
      <c r="E99" s="66">
        <f ca="1">SUM(I99,'13-07 (2枚目)'!F99,'13-07 (2枚目)'!J99,'13-07 (2枚目)'!N99)</f>
        <v>0</v>
      </c>
      <c r="F99" s="66">
        <f ca="1">SUM('13-07 (2枚目)'!C99,'13-07 (2枚目)'!G99,'13-07 (2枚目)'!K99,'13-07 (2枚目)'!O99)</f>
        <v>0</v>
      </c>
      <c r="G99" s="66">
        <f ca="1">SUM('13-07 (2枚目)'!D99,'13-07 (2枚目)'!H99,'13-07 (2枚目)'!L99,'13-07 (2枚目)'!P99)</f>
        <v>16</v>
      </c>
      <c r="H99" s="62">
        <f ca="1">OFFSET('(4)集計'!$A$1,MATCH(B99,'(4)集計'!$A:$A,0)-1,4-1)</f>
        <v>0</v>
      </c>
      <c r="I99" s="62">
        <f ca="1">OFFSET('(5)集計'!$A$1,MATCH(B99,'(5)集計'!$A:$A,0)-1,4-1)</f>
        <v>0</v>
      </c>
    </row>
    <row r="100" spans="1:9" s="18" customFormat="1" ht="15" customHeight="1" x14ac:dyDescent="0.15">
      <c r="A100" s="94" t="s">
        <v>69</v>
      </c>
      <c r="B100" s="95"/>
      <c r="C100" s="55">
        <f ca="1">SUM(C101:C107)</f>
        <v>375648</v>
      </c>
      <c r="D100" s="55">
        <f t="shared" ref="D100:H100" ca="1" si="14">SUM(D101:D107)</f>
        <v>620</v>
      </c>
      <c r="E100" s="55">
        <f t="shared" ca="1" si="14"/>
        <v>466</v>
      </c>
      <c r="F100" s="55">
        <f t="shared" ca="1" si="14"/>
        <v>5970</v>
      </c>
      <c r="G100" s="55">
        <f t="shared" ca="1" si="14"/>
        <v>368592</v>
      </c>
      <c r="H100" s="55">
        <f t="shared" ca="1" si="14"/>
        <v>0</v>
      </c>
      <c r="I100" s="55">
        <f ca="1">SUM(I101:I107)</f>
        <v>0</v>
      </c>
    </row>
    <row r="101" spans="1:9" ht="18" customHeight="1" x14ac:dyDescent="0.15">
      <c r="A101" s="19"/>
      <c r="B101" s="54" t="s">
        <v>70</v>
      </c>
      <c r="C101" s="56">
        <f t="shared" ca="1" si="12"/>
        <v>2700</v>
      </c>
      <c r="D101" s="66">
        <f ca="1">SUM(H101,'13-07 (2枚目)'!E101,'13-07 (2枚目)'!I101,'13-07 (2枚目)'!M101)</f>
        <v>0</v>
      </c>
      <c r="E101" s="66">
        <f ca="1">SUM(I101,'13-07 (2枚目)'!F101,'13-07 (2枚目)'!J101,'13-07 (2枚目)'!N101)</f>
        <v>0</v>
      </c>
      <c r="F101" s="66">
        <f ca="1">SUM('13-07 (2枚目)'!C101,'13-07 (2枚目)'!G101,'13-07 (2枚目)'!K101,'13-07 (2枚目)'!O101)</f>
        <v>1700</v>
      </c>
      <c r="G101" s="66">
        <f ca="1">SUM('13-07 (2枚目)'!D101,'13-07 (2枚目)'!H101,'13-07 (2枚目)'!L101,'13-07 (2枚目)'!P101)</f>
        <v>1000</v>
      </c>
      <c r="H101" s="62">
        <f ca="1">OFFSET('(4)集計'!$A$1,MATCH(B101,'(4)集計'!$A:$A,0)-1,4-1)</f>
        <v>0</v>
      </c>
      <c r="I101" s="62">
        <f ca="1">OFFSET('(5)集計'!$A$1,MATCH(B101,'(5)集計'!$A:$A,0)-1,4-1)</f>
        <v>0</v>
      </c>
    </row>
    <row r="102" spans="1:9" ht="15" customHeight="1" x14ac:dyDescent="0.15">
      <c r="A102" s="19"/>
      <c r="B102" s="54" t="s">
        <v>38</v>
      </c>
      <c r="C102" s="56">
        <f t="shared" ca="1" si="12"/>
        <v>113935</v>
      </c>
      <c r="D102" s="66">
        <f ca="1">SUM(H102,'13-07 (2枚目)'!E102,'13-07 (2枚目)'!I102,'13-07 (2枚目)'!M102)</f>
        <v>486</v>
      </c>
      <c r="E102" s="66">
        <f ca="1">SUM(I102,'13-07 (2枚目)'!F102,'13-07 (2枚目)'!J102,'13-07 (2枚目)'!N102)</f>
        <v>0</v>
      </c>
      <c r="F102" s="66">
        <f ca="1">SUM('13-07 (2枚目)'!C102,'13-07 (2枚目)'!G102,'13-07 (2枚目)'!K102,'13-07 (2枚目)'!O102)</f>
        <v>64</v>
      </c>
      <c r="G102" s="66">
        <f ca="1">SUM('13-07 (2枚目)'!D102,'13-07 (2枚目)'!H102,'13-07 (2枚目)'!L102,'13-07 (2枚目)'!P102)</f>
        <v>113385</v>
      </c>
      <c r="H102" s="62">
        <f ca="1">OFFSET('(4)集計'!$A$1,MATCH(B102,'(4)集計'!$A:$A,0)-1,4-1)</f>
        <v>0</v>
      </c>
      <c r="I102" s="62">
        <f ca="1">OFFSET('(5)集計'!$A$1,MATCH(B102,'(5)集計'!$A:$A,0)-1,4-1)</f>
        <v>0</v>
      </c>
    </row>
    <row r="103" spans="1:9" ht="15" customHeight="1" x14ac:dyDescent="0.15">
      <c r="A103" s="19"/>
      <c r="B103" s="54" t="s">
        <v>71</v>
      </c>
      <c r="C103" s="56">
        <f t="shared" ca="1" si="12"/>
        <v>26754</v>
      </c>
      <c r="D103" s="66">
        <f ca="1">SUM(H103,'13-07 (2枚目)'!E103,'13-07 (2枚目)'!I103,'13-07 (2枚目)'!M103)</f>
        <v>0</v>
      </c>
      <c r="E103" s="66">
        <f ca="1">SUM(I103,'13-07 (2枚目)'!F103,'13-07 (2枚目)'!J103,'13-07 (2枚目)'!N103)</f>
        <v>420</v>
      </c>
      <c r="F103" s="66">
        <f ca="1">SUM('13-07 (2枚目)'!C103,'13-07 (2枚目)'!G103,'13-07 (2枚目)'!K103,'13-07 (2枚目)'!O103)</f>
        <v>0</v>
      </c>
      <c r="G103" s="66">
        <f ca="1">SUM('13-07 (2枚目)'!D103,'13-07 (2枚目)'!H103,'13-07 (2枚目)'!L103,'13-07 (2枚目)'!P103)</f>
        <v>26334</v>
      </c>
      <c r="H103" s="62">
        <f ca="1">OFFSET('(4)集計'!$A$1,MATCH(B103,'(4)集計'!$A:$A,0)-1,4-1)</f>
        <v>0</v>
      </c>
      <c r="I103" s="62">
        <f ca="1">OFFSET('(5)集計'!$A$1,MATCH(B103,'(5)集計'!$A:$A,0)-1,4-1)</f>
        <v>0</v>
      </c>
    </row>
    <row r="104" spans="1:9" ht="15" customHeight="1" x14ac:dyDescent="0.15">
      <c r="A104" s="19"/>
      <c r="B104" s="54" t="s">
        <v>31</v>
      </c>
      <c r="C104" s="56">
        <f t="shared" ca="1" si="12"/>
        <v>230973</v>
      </c>
      <c r="D104" s="66">
        <f ca="1">SUM(H104,'13-07 (2枚目)'!E104,'13-07 (2枚目)'!I104,'13-07 (2枚目)'!M104)</f>
        <v>0</v>
      </c>
      <c r="E104" s="66">
        <f ca="1">SUM(I104,'13-07 (2枚目)'!F104,'13-07 (2枚目)'!J104,'13-07 (2枚目)'!N104)</f>
        <v>0</v>
      </c>
      <c r="F104" s="66">
        <f ca="1">SUM('13-07 (2枚目)'!C104,'13-07 (2枚目)'!G104,'13-07 (2枚目)'!K104,'13-07 (2枚目)'!O104)</f>
        <v>3100</v>
      </c>
      <c r="G104" s="66">
        <f ca="1">SUM('13-07 (2枚目)'!D104,'13-07 (2枚目)'!H104,'13-07 (2枚目)'!L104,'13-07 (2枚目)'!P104)</f>
        <v>227873</v>
      </c>
      <c r="H104" s="62">
        <f ca="1">OFFSET('(4)集計'!$A$1,MATCH(B104,'(4)集計'!$A:$A,0)-1,4-1)</f>
        <v>0</v>
      </c>
      <c r="I104" s="62">
        <f ca="1">OFFSET('(5)集計'!$A$1,MATCH(B104,'(5)集計'!$A:$A,0)-1,4-1)</f>
        <v>0</v>
      </c>
    </row>
    <row r="105" spans="1:9" ht="15" customHeight="1" x14ac:dyDescent="0.15">
      <c r="A105" s="19"/>
      <c r="B105" s="54" t="s">
        <v>42</v>
      </c>
      <c r="C105" s="56">
        <f t="shared" ca="1" si="12"/>
        <v>0</v>
      </c>
      <c r="D105" s="66">
        <f ca="1">SUM(H105,'13-07 (2枚目)'!E105,'13-07 (2枚目)'!I105,'13-07 (2枚目)'!M105)</f>
        <v>0</v>
      </c>
      <c r="E105" s="66">
        <f ca="1">SUM(I105,'13-07 (2枚目)'!F105,'13-07 (2枚目)'!J105,'13-07 (2枚目)'!N105)</f>
        <v>0</v>
      </c>
      <c r="F105" s="66">
        <f ca="1">SUM('13-07 (2枚目)'!C105,'13-07 (2枚目)'!G105,'13-07 (2枚目)'!K105,'13-07 (2枚目)'!O105)</f>
        <v>0</v>
      </c>
      <c r="G105" s="66">
        <f ca="1">SUM('13-07 (2枚目)'!D105,'13-07 (2枚目)'!H105,'13-07 (2枚目)'!L105,'13-07 (2枚目)'!P105)</f>
        <v>0</v>
      </c>
      <c r="H105" s="62">
        <f ca="1">OFFSET('(4)集計'!$A$1,MATCH(B105,'(4)集計'!$A:$A,0)-1,4-1)</f>
        <v>0</v>
      </c>
      <c r="I105" s="62">
        <f ca="1">OFFSET('(5)集計'!$A$1,MATCH(B105,'(5)集計'!$A:$A,0)-1,4-1)</f>
        <v>0</v>
      </c>
    </row>
    <row r="106" spans="1:9" ht="15" customHeight="1" x14ac:dyDescent="0.15">
      <c r="A106" s="19"/>
      <c r="B106" s="54" t="s">
        <v>39</v>
      </c>
      <c r="C106" s="56">
        <f t="shared" ca="1" si="12"/>
        <v>1273</v>
      </c>
      <c r="D106" s="66">
        <f ca="1">SUM(H106,'13-07 (2枚目)'!E106,'13-07 (2枚目)'!I106,'13-07 (2枚目)'!M106)</f>
        <v>122</v>
      </c>
      <c r="E106" s="66">
        <f ca="1">SUM(I106,'13-07 (2枚目)'!F106,'13-07 (2枚目)'!J106,'13-07 (2枚目)'!N106)</f>
        <v>46</v>
      </c>
      <c r="F106" s="66">
        <f ca="1">SUM('13-07 (2枚目)'!C106,'13-07 (2枚目)'!G106,'13-07 (2枚目)'!K106,'13-07 (2枚目)'!O106)</f>
        <v>1105</v>
      </c>
      <c r="G106" s="66">
        <f ca="1">SUM('13-07 (2枚目)'!D106,'13-07 (2枚目)'!H106,'13-07 (2枚目)'!L106,'13-07 (2枚目)'!P106)</f>
        <v>0</v>
      </c>
      <c r="H106" s="62">
        <f ca="1">OFFSET('(4)集計'!$A$1,MATCH(B106,'(4)集計'!$A:$A,0)-1,4-1)</f>
        <v>0</v>
      </c>
      <c r="I106" s="62">
        <f ca="1">OFFSET('(5)集計'!$A$1,MATCH(B106,'(5)集計'!$A:$A,0)-1,4-1)</f>
        <v>0</v>
      </c>
    </row>
    <row r="107" spans="1:9" ht="15" customHeight="1" x14ac:dyDescent="0.15">
      <c r="A107" s="19"/>
      <c r="B107" s="54" t="s">
        <v>17</v>
      </c>
      <c r="C107" s="56">
        <f t="shared" ca="1" si="12"/>
        <v>13</v>
      </c>
      <c r="D107" s="66">
        <f ca="1">SUM(H107,'13-07 (2枚目)'!E107,'13-07 (2枚目)'!I107,'13-07 (2枚目)'!M107)</f>
        <v>12</v>
      </c>
      <c r="E107" s="66">
        <f ca="1">SUM(I107,'13-07 (2枚目)'!F107,'13-07 (2枚目)'!J107,'13-07 (2枚目)'!N107)</f>
        <v>0</v>
      </c>
      <c r="F107" s="66">
        <f ca="1">SUM('13-07 (2枚目)'!C107,'13-07 (2枚目)'!G107,'13-07 (2枚目)'!K107,'13-07 (2枚目)'!O107)</f>
        <v>1</v>
      </c>
      <c r="G107" s="66">
        <f ca="1">SUM('13-07 (2枚目)'!D107,'13-07 (2枚目)'!H107,'13-07 (2枚目)'!L107,'13-07 (2枚目)'!P107)</f>
        <v>0</v>
      </c>
      <c r="H107" s="62">
        <f ca="1">OFFSET('(4)集計'!$A$1,MATCH(B107,'(4)集計'!$A:$A,0)-1,4-1)</f>
        <v>0</v>
      </c>
      <c r="I107" s="62">
        <f ca="1">OFFSET('(5)集計'!$A$1,MATCH(B107,'(5)集計'!$A:$A,0)-1,4-1)</f>
        <v>0</v>
      </c>
    </row>
    <row r="108" spans="1:9" ht="15" customHeight="1" x14ac:dyDescent="0.15">
      <c r="A108" s="94" t="s">
        <v>13</v>
      </c>
      <c r="B108" s="95"/>
      <c r="C108" s="55">
        <f ca="1">SUM(D108:G108)</f>
        <v>30</v>
      </c>
      <c r="D108" s="67">
        <f ca="1">SUM(H108,'13-07 (2枚目)'!E108,'13-07 (2枚目)'!I108,'13-07 (2枚目)'!M108)</f>
        <v>0</v>
      </c>
      <c r="E108" s="67">
        <f ca="1">SUM(I108,'13-07 (2枚目)'!F108,'13-07 (2枚目)'!J108,'13-07 (2枚目)'!N108)</f>
        <v>0</v>
      </c>
      <c r="F108" s="67">
        <f ca="1">SUM('13-07 (2枚目)'!C108,'13-07 (2枚目)'!G108,'13-07 (2枚目)'!K108,'13-07 (2枚目)'!O108)</f>
        <v>0</v>
      </c>
      <c r="G108" s="67">
        <f ca="1">SUM('13-07 (2枚目)'!D108,'13-07 (2枚目)'!H108,'13-07 (2枚目)'!L108,'13-07 (2枚目)'!P108)</f>
        <v>30</v>
      </c>
      <c r="H108" s="62">
        <f ca="1">OFFSET('(4)集計'!$A$1,MATCH(A108,'(4)集計'!$A:$A,0)-1,4-1)</f>
        <v>0</v>
      </c>
      <c r="I108" s="62">
        <f ca="1">OFFSET('(5)集計'!$A$1,MATCH(A108,'(5)集計'!$A:$A,0)-1,4-1)</f>
        <v>0</v>
      </c>
    </row>
    <row r="109" spans="1:9" ht="15" customHeight="1" x14ac:dyDescent="0.15">
      <c r="A109" s="94" t="s">
        <v>107</v>
      </c>
      <c r="B109" s="95"/>
      <c r="C109" s="55">
        <f>SUM(D109:G109)</f>
        <v>65910</v>
      </c>
      <c r="D109" s="67">
        <f>SUM(H109,'13-07 (2枚目)'!E109,'13-07 (2枚目)'!I109,'13-07 (2枚目)'!M109)</f>
        <v>0</v>
      </c>
      <c r="E109" s="67">
        <f>SUM(I109,'13-07 (2枚目)'!F109,'13-07 (2枚目)'!J109,'13-07 (2枚目)'!N109)</f>
        <v>0</v>
      </c>
      <c r="F109" s="67">
        <f>SUM('13-07 (2枚目)'!C109,'13-07 (2枚目)'!G109,'13-07 (2枚目)'!K109,'13-07 (2枚目)'!O109)</f>
        <v>36735</v>
      </c>
      <c r="G109" s="67">
        <f>SUM('13-07 (2枚目)'!D109,'13-07 (2枚目)'!H109,'13-07 (2枚目)'!L109,'13-07 (2枚目)'!P109)</f>
        <v>29175</v>
      </c>
      <c r="H109" s="64">
        <v>0</v>
      </c>
      <c r="I109" s="64">
        <v>0</v>
      </c>
    </row>
    <row r="110" spans="1:9" ht="15" customHeight="1" thickBot="1" x14ac:dyDescent="0.2">
      <c r="A110" s="99"/>
      <c r="B110" s="100"/>
      <c r="C110" s="42"/>
      <c r="D110" s="20"/>
      <c r="E110" s="20"/>
      <c r="F110" s="20"/>
      <c r="G110" s="20"/>
      <c r="H110" s="20"/>
      <c r="I110" s="20"/>
    </row>
    <row r="111" spans="1:9" s="18" customFormat="1" ht="15" customHeight="1" x14ac:dyDescent="0.15">
      <c r="A111" s="2" t="s">
        <v>108</v>
      </c>
      <c r="B111" s="2"/>
      <c r="C111" s="2"/>
      <c r="D111" s="2"/>
      <c r="E111" s="2"/>
      <c r="F111" s="2"/>
      <c r="G111" s="2"/>
      <c r="H111" s="2"/>
      <c r="I111" s="2"/>
    </row>
    <row r="112" spans="1:9" s="18" customFormat="1" ht="15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s="18" customFormat="1" ht="15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s="18" customFormat="1" ht="15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s="18" customFormat="1" ht="15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s="18" customFormat="1" ht="15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ht="15" customHeight="1" x14ac:dyDescent="0.15"/>
    <row r="123" spans="1:9" ht="12" customHeight="1" x14ac:dyDescent="0.15"/>
    <row r="135" ht="12" customHeight="1" x14ac:dyDescent="0.15"/>
    <row r="142" ht="12" customHeight="1" x14ac:dyDescent="0.15"/>
    <row r="153" ht="12" customHeight="1" x14ac:dyDescent="0.15"/>
    <row r="176" ht="12" customHeight="1" x14ac:dyDescent="0.15"/>
    <row r="191" ht="12" customHeight="1" x14ac:dyDescent="0.15"/>
    <row r="201" ht="12" customHeight="1" x14ac:dyDescent="0.15"/>
    <row r="210" ht="12" customHeight="1" x14ac:dyDescent="0.15"/>
    <row r="218" ht="12" customHeight="1" x14ac:dyDescent="0.15"/>
    <row r="219" ht="12" customHeight="1" x14ac:dyDescent="0.15"/>
  </sheetData>
  <mergeCells count="28">
    <mergeCell ref="A2:I2"/>
    <mergeCell ref="D4:G4"/>
    <mergeCell ref="H4:I4"/>
    <mergeCell ref="D5:E5"/>
    <mergeCell ref="F5:G5"/>
    <mergeCell ref="H5:I5"/>
    <mergeCell ref="A24:B24"/>
    <mergeCell ref="A31:B31"/>
    <mergeCell ref="A42:B42"/>
    <mergeCell ref="A7:B7"/>
    <mergeCell ref="A8:B8"/>
    <mergeCell ref="A9:B9"/>
    <mergeCell ref="A10:B10"/>
    <mergeCell ref="A11:B11"/>
    <mergeCell ref="A12:B12"/>
    <mergeCell ref="A110:B110"/>
    <mergeCell ref="A91:B91"/>
    <mergeCell ref="A100:B100"/>
    <mergeCell ref="A81:B81"/>
    <mergeCell ref="A65:B65"/>
    <mergeCell ref="A60:I60"/>
    <mergeCell ref="H62:I62"/>
    <mergeCell ref="D62:G62"/>
    <mergeCell ref="A108:B108"/>
    <mergeCell ref="A109:B109"/>
    <mergeCell ref="D63:E63"/>
    <mergeCell ref="F63:G63"/>
    <mergeCell ref="H63:I63"/>
  </mergeCells>
  <phoneticPr fontId="3"/>
  <pageMargins left="0.59055118110236227" right="0.59055118110236227" top="0.39370078740157483" bottom="0.39370078740157483" header="0.51181102362204722" footer="0.51181102362204722"/>
  <pageSetup paperSize="9" scale="87" orientation="portrait" r:id="rId1"/>
  <headerFooter alignWithMargins="0"/>
  <rowBreaks count="1" manualBreakCount="1">
    <brk id="5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abSelected="1" view="pageBreakPreview" zoomScale="88" zoomScaleNormal="100" workbookViewId="0">
      <selection activeCell="Q15" sqref="Q15"/>
    </sheetView>
  </sheetViews>
  <sheetFormatPr defaultColWidth="8.5703125" defaultRowHeight="12" x14ac:dyDescent="0.15"/>
  <cols>
    <col min="1" max="1" width="1.28515625" style="2" customWidth="1"/>
    <col min="2" max="2" width="21.85546875" style="2" bestFit="1" customWidth="1"/>
    <col min="3" max="16" width="11.28515625" style="2" customWidth="1"/>
    <col min="17" max="17" width="1.28515625" style="2" customWidth="1"/>
    <col min="18" max="18" width="21.85546875" style="2" bestFit="1" customWidth="1"/>
    <col min="19" max="32" width="11.28515625" style="2" customWidth="1"/>
    <col min="33" max="16384" width="8.5703125" style="2"/>
  </cols>
  <sheetData>
    <row r="1" spans="1:16" x14ac:dyDescent="0.15">
      <c r="A1" s="1" t="s">
        <v>80</v>
      </c>
      <c r="D1" s="21"/>
      <c r="P1" s="22" t="s">
        <v>81</v>
      </c>
    </row>
    <row r="2" spans="1:16" s="3" customFormat="1" ht="33" customHeight="1" x14ac:dyDescent="0.15">
      <c r="A2" s="88"/>
      <c r="B2" s="88"/>
      <c r="C2" s="48"/>
      <c r="D2" s="48"/>
      <c r="E2" s="23"/>
      <c r="F2" s="23"/>
      <c r="G2" s="23"/>
      <c r="H2" s="24" t="s">
        <v>82</v>
      </c>
      <c r="I2" s="23" t="s">
        <v>83</v>
      </c>
      <c r="J2" s="23"/>
      <c r="K2" s="23"/>
      <c r="L2" s="23"/>
      <c r="M2" s="23"/>
      <c r="N2" s="23"/>
      <c r="O2" s="23"/>
      <c r="P2" s="23"/>
    </row>
    <row r="3" spans="1:16" s="6" customFormat="1" ht="12.75" customHeight="1" thickBo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0"/>
      <c r="M3" s="4"/>
      <c r="N3" s="4"/>
      <c r="O3" s="4"/>
      <c r="P3" s="5" t="s">
        <v>7</v>
      </c>
    </row>
    <row r="4" spans="1:16" s="9" customFormat="1" ht="15" customHeight="1" x14ac:dyDescent="0.15">
      <c r="A4" s="7"/>
      <c r="B4" s="8"/>
      <c r="C4" s="46" t="s">
        <v>8</v>
      </c>
      <c r="D4" s="45" t="s">
        <v>308</v>
      </c>
      <c r="E4" s="107" t="s">
        <v>9</v>
      </c>
      <c r="F4" s="107"/>
      <c r="G4" s="107"/>
      <c r="H4" s="91"/>
      <c r="I4" s="108" t="s">
        <v>10</v>
      </c>
      <c r="J4" s="103"/>
      <c r="K4" s="103"/>
      <c r="L4" s="103"/>
      <c r="M4" s="103" t="s">
        <v>11</v>
      </c>
      <c r="N4" s="103"/>
      <c r="O4" s="103"/>
      <c r="P4" s="106"/>
    </row>
    <row r="5" spans="1:16" s="9" customFormat="1" ht="15" customHeight="1" x14ac:dyDescent="0.15">
      <c r="A5" s="7"/>
      <c r="B5" s="10" t="s">
        <v>6</v>
      </c>
      <c r="C5" s="104" t="s">
        <v>3</v>
      </c>
      <c r="D5" s="96"/>
      <c r="E5" s="104" t="s">
        <v>2</v>
      </c>
      <c r="F5" s="104"/>
      <c r="G5" s="104" t="s">
        <v>3</v>
      </c>
      <c r="H5" s="96"/>
      <c r="I5" s="97" t="s">
        <v>2</v>
      </c>
      <c r="J5" s="104"/>
      <c r="K5" s="104" t="s">
        <v>3</v>
      </c>
      <c r="L5" s="104"/>
      <c r="M5" s="104" t="s">
        <v>2</v>
      </c>
      <c r="N5" s="104"/>
      <c r="O5" s="104" t="s">
        <v>3</v>
      </c>
      <c r="P5" s="96"/>
    </row>
    <row r="6" spans="1:16" s="9" customFormat="1" ht="15" customHeight="1" x14ac:dyDescent="0.15">
      <c r="A6" s="13"/>
      <c r="B6" s="52"/>
      <c r="C6" s="51" t="s">
        <v>4</v>
      </c>
      <c r="D6" s="49" t="s">
        <v>5</v>
      </c>
      <c r="E6" s="51" t="s">
        <v>4</v>
      </c>
      <c r="F6" s="51" t="s">
        <v>5</v>
      </c>
      <c r="G6" s="51" t="s">
        <v>4</v>
      </c>
      <c r="H6" s="49" t="s">
        <v>5</v>
      </c>
      <c r="I6" s="50" t="s">
        <v>4</v>
      </c>
      <c r="J6" s="51" t="s">
        <v>5</v>
      </c>
      <c r="K6" s="51" t="s">
        <v>4</v>
      </c>
      <c r="L6" s="51" t="s">
        <v>5</v>
      </c>
      <c r="M6" s="51" t="s">
        <v>4</v>
      </c>
      <c r="N6" s="51" t="s">
        <v>5</v>
      </c>
      <c r="O6" s="51" t="s">
        <v>4</v>
      </c>
      <c r="P6" s="49" t="s">
        <v>5</v>
      </c>
    </row>
    <row r="7" spans="1:16" ht="15" customHeight="1" x14ac:dyDescent="0.15">
      <c r="A7" s="58"/>
      <c r="B7" s="71" t="str">
        <f>'13-07'!A7</f>
        <v>平成29年</v>
      </c>
      <c r="C7" s="15">
        <v>1649015</v>
      </c>
      <c r="D7" s="15">
        <v>753410</v>
      </c>
      <c r="E7" s="15">
        <v>88611</v>
      </c>
      <c r="F7" s="15">
        <v>488105</v>
      </c>
      <c r="G7" s="15">
        <v>268504</v>
      </c>
      <c r="H7" s="15">
        <v>1483023</v>
      </c>
      <c r="I7" s="15">
        <v>0</v>
      </c>
      <c r="J7" s="15">
        <v>52329</v>
      </c>
      <c r="K7" s="15">
        <v>16148</v>
      </c>
      <c r="L7" s="15">
        <v>548585</v>
      </c>
      <c r="M7" s="15">
        <v>0</v>
      </c>
      <c r="N7" s="15">
        <v>35085</v>
      </c>
      <c r="O7" s="15">
        <v>219139</v>
      </c>
      <c r="P7" s="15">
        <v>114797</v>
      </c>
    </row>
    <row r="8" spans="1:16" ht="15" customHeight="1" x14ac:dyDescent="0.15">
      <c r="A8" s="59"/>
      <c r="B8" s="72" t="str">
        <f>'13-07'!A8</f>
        <v>平成30年</v>
      </c>
      <c r="C8" s="15">
        <v>1614926</v>
      </c>
      <c r="D8" s="15">
        <v>641025</v>
      </c>
      <c r="E8" s="15">
        <v>85108</v>
      </c>
      <c r="F8" s="15">
        <v>378116</v>
      </c>
      <c r="G8" s="15">
        <v>268799</v>
      </c>
      <c r="H8" s="15">
        <v>1422980</v>
      </c>
      <c r="I8" s="15">
        <v>0</v>
      </c>
      <c r="J8" s="15">
        <v>51200</v>
      </c>
      <c r="K8" s="15">
        <v>97977</v>
      </c>
      <c r="L8" s="15">
        <v>581252</v>
      </c>
      <c r="M8" s="15">
        <v>149</v>
      </c>
      <c r="N8" s="15">
        <v>39318</v>
      </c>
      <c r="O8" s="15">
        <v>244122</v>
      </c>
      <c r="P8" s="15">
        <v>146480</v>
      </c>
    </row>
    <row r="9" spans="1:16" ht="15" customHeight="1" x14ac:dyDescent="0.15">
      <c r="A9" s="59"/>
      <c r="B9" s="72" t="str">
        <f>'13-07'!A9</f>
        <v>令和元年</v>
      </c>
      <c r="C9" s="15">
        <v>1824260</v>
      </c>
      <c r="D9" s="15">
        <v>694788</v>
      </c>
      <c r="E9" s="15">
        <v>57011</v>
      </c>
      <c r="F9" s="15">
        <v>442846</v>
      </c>
      <c r="G9" s="15">
        <v>236380</v>
      </c>
      <c r="H9" s="15">
        <v>1082989</v>
      </c>
      <c r="I9" s="15">
        <v>0</v>
      </c>
      <c r="J9" s="15">
        <v>60530</v>
      </c>
      <c r="K9" s="15">
        <v>308048</v>
      </c>
      <c r="L9" s="15">
        <v>741378</v>
      </c>
      <c r="M9" s="15">
        <v>0</v>
      </c>
      <c r="N9" s="15">
        <v>0</v>
      </c>
      <c r="O9" s="15">
        <v>251342</v>
      </c>
      <c r="P9" s="15">
        <v>186088</v>
      </c>
    </row>
    <row r="10" spans="1:16" ht="15" customHeight="1" x14ac:dyDescent="0.15">
      <c r="A10" s="59"/>
      <c r="B10" s="72" t="str">
        <f>'13-07'!A10</f>
        <v>令和2年</v>
      </c>
      <c r="C10" s="15">
        <v>1765430</v>
      </c>
      <c r="D10" s="15">
        <v>605028</v>
      </c>
      <c r="E10" s="15">
        <v>25663</v>
      </c>
      <c r="F10" s="15">
        <v>522248</v>
      </c>
      <c r="G10" s="15">
        <v>168179</v>
      </c>
      <c r="H10" s="15">
        <v>836735</v>
      </c>
      <c r="I10" s="15">
        <v>0</v>
      </c>
      <c r="J10" s="15">
        <v>51651</v>
      </c>
      <c r="K10" s="15">
        <v>52884</v>
      </c>
      <c r="L10" s="15">
        <v>313745</v>
      </c>
      <c r="M10" s="15">
        <v>0</v>
      </c>
      <c r="N10" s="15">
        <v>24843</v>
      </c>
      <c r="O10" s="15">
        <v>233457</v>
      </c>
      <c r="P10" s="15">
        <v>225885</v>
      </c>
    </row>
    <row r="11" spans="1:16" s="18" customFormat="1" ht="18" customHeight="1" x14ac:dyDescent="0.15">
      <c r="A11" s="60"/>
      <c r="B11" s="73" t="str">
        <f>'13-07'!A11</f>
        <v>令和3年</v>
      </c>
      <c r="C11" s="55">
        <f t="shared" ref="C11:P11" ca="1" si="0">SUM(C12,C24,C31,C42,C65,C81,C91,C100,C108:C109)</f>
        <v>1534471</v>
      </c>
      <c r="D11" s="55">
        <f t="shared" ca="1" si="0"/>
        <v>605327</v>
      </c>
      <c r="E11" s="55">
        <f t="shared" ca="1" si="0"/>
        <v>73206</v>
      </c>
      <c r="F11" s="55">
        <f t="shared" ca="1" si="0"/>
        <v>500288</v>
      </c>
      <c r="G11" s="55">
        <f t="shared" ca="1" si="0"/>
        <v>253112</v>
      </c>
      <c r="H11" s="55">
        <f t="shared" ca="1" si="0"/>
        <v>857401</v>
      </c>
      <c r="I11" s="55">
        <f t="shared" ca="1" si="0"/>
        <v>0</v>
      </c>
      <c r="J11" s="55">
        <f t="shared" ca="1" si="0"/>
        <v>44518</v>
      </c>
      <c r="K11" s="55">
        <f t="shared" ca="1" si="0"/>
        <v>48246</v>
      </c>
      <c r="L11" s="55">
        <f t="shared" ca="1" si="0"/>
        <v>134609</v>
      </c>
      <c r="M11" s="55">
        <f t="shared" ca="1" si="0"/>
        <v>7429</v>
      </c>
      <c r="N11" s="55">
        <f t="shared" ca="1" si="0"/>
        <v>32342</v>
      </c>
      <c r="O11" s="55">
        <f t="shared" ca="1" si="0"/>
        <v>191584</v>
      </c>
      <c r="P11" s="55">
        <f t="shared" ca="1" si="0"/>
        <v>176775</v>
      </c>
    </row>
    <row r="12" spans="1:16" s="18" customFormat="1" ht="21" customHeight="1" x14ac:dyDescent="0.15">
      <c r="A12" s="94" t="s">
        <v>45</v>
      </c>
      <c r="B12" s="95"/>
      <c r="C12" s="55">
        <f t="shared" ref="C12:P12" ca="1" si="1">SUM(C13:C23)</f>
        <v>0</v>
      </c>
      <c r="D12" s="55">
        <f t="shared" ca="1" si="1"/>
        <v>54</v>
      </c>
      <c r="E12" s="55">
        <f t="shared" ca="1" si="1"/>
        <v>4794</v>
      </c>
      <c r="F12" s="55">
        <f t="shared" ca="1" si="1"/>
        <v>116240</v>
      </c>
      <c r="G12" s="55">
        <f t="shared" ca="1" si="1"/>
        <v>2488</v>
      </c>
      <c r="H12" s="55">
        <f t="shared" ca="1" si="1"/>
        <v>36047</v>
      </c>
      <c r="I12" s="55">
        <f t="shared" ca="1" si="1"/>
        <v>0</v>
      </c>
      <c r="J12" s="55">
        <f t="shared" ca="1" si="1"/>
        <v>0</v>
      </c>
      <c r="K12" s="55">
        <f t="shared" ca="1" si="1"/>
        <v>0</v>
      </c>
      <c r="L12" s="55">
        <f t="shared" ca="1" si="1"/>
        <v>23821</v>
      </c>
      <c r="M12" s="55">
        <f t="shared" ca="1" si="1"/>
        <v>0</v>
      </c>
      <c r="N12" s="55">
        <f t="shared" ca="1" si="1"/>
        <v>0</v>
      </c>
      <c r="O12" s="55">
        <f t="shared" ca="1" si="1"/>
        <v>0</v>
      </c>
      <c r="P12" s="55">
        <f t="shared" ca="1" si="1"/>
        <v>4571</v>
      </c>
    </row>
    <row r="13" spans="1:16" ht="15" customHeight="1" x14ac:dyDescent="0.15">
      <c r="A13" s="19"/>
      <c r="B13" s="54" t="s">
        <v>46</v>
      </c>
      <c r="C13" s="61">
        <f ca="1">OFFSET('(6)集計'!$A$1,MATCH($B13,'(6)集計'!$A:$A,0)-1,4-1)</f>
        <v>0</v>
      </c>
      <c r="D13" s="61">
        <f ca="1">OFFSET('(7)集計'!$A$1,MATCH($B13,'(7)集計'!$A:$A,0)-1,4-1)</f>
        <v>0</v>
      </c>
      <c r="E13" s="61">
        <f ca="1">OFFSET('(4)集計'!$A$1,MATCH($B13,'(4)集計'!$A:$A,0)-1,5-1)</f>
        <v>0</v>
      </c>
      <c r="F13" s="61">
        <f ca="1">OFFSET('(5)集計'!$A$1,MATCH($B13,'(5)集計'!$A:$A,0)-1,5-1)</f>
        <v>0</v>
      </c>
      <c r="G13" s="61">
        <f ca="1">OFFSET('(6)集計'!$A$1,MATCH($B13,'(6)集計'!$A:$A,0)-1,5-1)</f>
        <v>0</v>
      </c>
      <c r="H13" s="61">
        <f ca="1">OFFSET('(7)集計'!$A$1,MATCH($B13,'(7)集計'!$A:$A,0)-1,5-1)</f>
        <v>3017</v>
      </c>
      <c r="I13" s="61">
        <f ca="1">OFFSET('(4)集計'!$A$1,MATCH($B13,'(4)集計'!$A:$A,0)-1,6-1)</f>
        <v>0</v>
      </c>
      <c r="J13" s="61">
        <f ca="1">OFFSET('(5)集計'!$A$1,MATCH($B13,'(5)集計'!$A:$A,0)-1,6-1)</f>
        <v>0</v>
      </c>
      <c r="K13" s="61">
        <f ca="1">OFFSET('(6)集計'!$A$1,MATCH($B13,'(6)集計'!$A:$A,0)-1,6-1)</f>
        <v>0</v>
      </c>
      <c r="L13" s="61">
        <f ca="1">OFFSET('(7)集計'!$A$1,MATCH($B13,'(7)集計'!$A:$A,0)-1,6-1)</f>
        <v>0</v>
      </c>
      <c r="M13" s="61">
        <f ca="1">OFFSET('(4)集計'!$A$1,MATCH($B13,'(4)集計'!$A:$A,0)-1,7-1)</f>
        <v>0</v>
      </c>
      <c r="N13" s="61">
        <f ca="1">OFFSET('(5)集計'!$A$1,MATCH($B13,'(5)集計'!$A:$A,0)-1,7-1)</f>
        <v>0</v>
      </c>
      <c r="O13" s="61">
        <f ca="1">OFFSET('(6)集計'!$A$1,MATCH($B13,'(6)集計'!$A:$A,0)-1,7-1)</f>
        <v>0</v>
      </c>
      <c r="P13" s="61">
        <f ca="1">OFFSET('(7)集計'!$A$1,MATCH($B13,'(7)集計'!$A:$A,0)-1,7-1)</f>
        <v>0</v>
      </c>
    </row>
    <row r="14" spans="1:16" ht="15" customHeight="1" x14ac:dyDescent="0.15">
      <c r="A14" s="19"/>
      <c r="B14" s="54" t="s">
        <v>91</v>
      </c>
      <c r="C14" s="61">
        <f ca="1">OFFSET('(6)集計'!$A$1,MATCH($B14,'(6)集計'!$A:$A,0)-1,4-1)</f>
        <v>0</v>
      </c>
      <c r="D14" s="61">
        <f ca="1">OFFSET('(7)集計'!$A$1,MATCH($B14,'(7)集計'!$A:$A,0)-1,4-1)</f>
        <v>0</v>
      </c>
      <c r="E14" s="61">
        <f ca="1">OFFSET('(4)集計'!$A$1,MATCH($B14,'(4)集計'!$A:$A,0)-1,5-1)</f>
        <v>0</v>
      </c>
      <c r="F14" s="61">
        <f ca="1">OFFSET('(5)集計'!$A$1,MATCH($B14,'(5)集計'!$A:$A,0)-1,5-1)</f>
        <v>0</v>
      </c>
      <c r="G14" s="61">
        <f ca="1">OFFSET('(6)集計'!$A$1,MATCH($B14,'(6)集計'!$A:$A,0)-1,5-1)</f>
        <v>0</v>
      </c>
      <c r="H14" s="61">
        <f ca="1">OFFSET('(7)集計'!$A$1,MATCH($B14,'(7)集計'!$A:$A,0)-1,5-1)</f>
        <v>400</v>
      </c>
      <c r="I14" s="61">
        <f ca="1">OFFSET('(4)集計'!$A$1,MATCH($B14,'(4)集計'!$A:$A,0)-1,6-1)</f>
        <v>0</v>
      </c>
      <c r="J14" s="61">
        <f ca="1">OFFSET('(5)集計'!$A$1,MATCH($B14,'(5)集計'!$A:$A,0)-1,6-1)</f>
        <v>0</v>
      </c>
      <c r="K14" s="61">
        <f ca="1">OFFSET('(6)集計'!$A$1,MATCH($B14,'(6)集計'!$A:$A,0)-1,6-1)</f>
        <v>0</v>
      </c>
      <c r="L14" s="61">
        <f ca="1">OFFSET('(7)集計'!$A$1,MATCH($B14,'(7)集計'!$A:$A,0)-1,6-1)</f>
        <v>0</v>
      </c>
      <c r="M14" s="61">
        <f ca="1">OFFSET('(4)集計'!$A$1,MATCH($B14,'(4)集計'!$A:$A,0)-1,7-1)</f>
        <v>0</v>
      </c>
      <c r="N14" s="61">
        <f ca="1">OFFSET('(5)集計'!$A$1,MATCH($B14,'(5)集計'!$A:$A,0)-1,7-1)</f>
        <v>0</v>
      </c>
      <c r="O14" s="61">
        <f ca="1">OFFSET('(6)集計'!$A$1,MATCH($B14,'(6)集計'!$A:$A,0)-1,7-1)</f>
        <v>0</v>
      </c>
      <c r="P14" s="61">
        <f ca="1">OFFSET('(7)集計'!$A$1,MATCH($B14,'(7)集計'!$A:$A,0)-1,7-1)</f>
        <v>0</v>
      </c>
    </row>
    <row r="15" spans="1:16" ht="15" customHeight="1" x14ac:dyDescent="0.15">
      <c r="A15" s="53"/>
      <c r="B15" s="54" t="s">
        <v>47</v>
      </c>
      <c r="C15" s="61">
        <f ca="1">OFFSET('(6)集計'!$A$1,MATCH($B15,'(6)集計'!$A:$A,0)-1,4-1)</f>
        <v>0</v>
      </c>
      <c r="D15" s="61">
        <f ca="1">OFFSET('(7)集計'!$A$1,MATCH($B15,'(7)集計'!$A:$A,0)-1,4-1)</f>
        <v>0</v>
      </c>
      <c r="E15" s="61">
        <f ca="1">OFFSET('(4)集計'!$A$1,MATCH($B15,'(4)集計'!$A:$A,0)-1,5-1)</f>
        <v>0</v>
      </c>
      <c r="F15" s="61">
        <f ca="1">OFFSET('(5)集計'!$A$1,MATCH($B15,'(5)集計'!$A:$A,0)-1,5-1)</f>
        <v>115743</v>
      </c>
      <c r="G15" s="61">
        <f ca="1">OFFSET('(6)集計'!$A$1,MATCH($B15,'(6)集計'!$A:$A,0)-1,5-1)</f>
        <v>0</v>
      </c>
      <c r="H15" s="61">
        <f ca="1">OFFSET('(7)集計'!$A$1,MATCH($B15,'(7)集計'!$A:$A,0)-1,5-1)</f>
        <v>0</v>
      </c>
      <c r="I15" s="61">
        <f ca="1">OFFSET('(4)集計'!$A$1,MATCH($B15,'(4)集計'!$A:$A,0)-1,6-1)</f>
        <v>0</v>
      </c>
      <c r="J15" s="61">
        <f ca="1">OFFSET('(5)集計'!$A$1,MATCH($B15,'(5)集計'!$A:$A,0)-1,6-1)</f>
        <v>0</v>
      </c>
      <c r="K15" s="61">
        <f ca="1">OFFSET('(6)集計'!$A$1,MATCH($B15,'(6)集計'!$A:$A,0)-1,6-1)</f>
        <v>0</v>
      </c>
      <c r="L15" s="61">
        <f ca="1">OFFSET('(7)集計'!$A$1,MATCH($B15,'(7)集計'!$A:$A,0)-1,6-1)</f>
        <v>0</v>
      </c>
      <c r="M15" s="61">
        <f ca="1">OFFSET('(4)集計'!$A$1,MATCH($B15,'(4)集計'!$A:$A,0)-1,7-1)</f>
        <v>0</v>
      </c>
      <c r="N15" s="61">
        <f ca="1">OFFSET('(5)集計'!$A$1,MATCH($B15,'(5)集計'!$A:$A,0)-1,7-1)</f>
        <v>0</v>
      </c>
      <c r="O15" s="61">
        <f ca="1">OFFSET('(6)集計'!$A$1,MATCH($B15,'(6)集計'!$A:$A,0)-1,7-1)</f>
        <v>0</v>
      </c>
      <c r="P15" s="61">
        <f ca="1">OFFSET('(7)集計'!$A$1,MATCH($B15,'(7)集計'!$A:$A,0)-1,7-1)</f>
        <v>0</v>
      </c>
    </row>
    <row r="16" spans="1:16" ht="15" customHeight="1" x14ac:dyDescent="0.15">
      <c r="A16" s="53"/>
      <c r="B16" s="54" t="s">
        <v>75</v>
      </c>
      <c r="C16" s="61">
        <f ca="1">OFFSET('(6)集計'!$A$1,MATCH($B16,'(6)集計'!$A:$A,0)-1,4-1)</f>
        <v>0</v>
      </c>
      <c r="D16" s="61">
        <f ca="1">OFFSET('(7)集計'!$A$1,MATCH($B16,'(7)集計'!$A:$A,0)-1,4-1)</f>
        <v>0</v>
      </c>
      <c r="E16" s="61">
        <f ca="1">OFFSET('(4)集計'!$A$1,MATCH($B16,'(4)集計'!$A:$A,0)-1,5-1)</f>
        <v>0</v>
      </c>
      <c r="F16" s="61">
        <f ca="1">OFFSET('(5)集計'!$A$1,MATCH($B16,'(5)集計'!$A:$A,0)-1,5-1)</f>
        <v>0</v>
      </c>
      <c r="G16" s="61">
        <f ca="1">OFFSET('(6)集計'!$A$1,MATCH($B16,'(6)集計'!$A:$A,0)-1,5-1)</f>
        <v>89</v>
      </c>
      <c r="H16" s="61">
        <f ca="1">OFFSET('(7)集計'!$A$1,MATCH($B16,'(7)集計'!$A:$A,0)-1,5-1)</f>
        <v>0</v>
      </c>
      <c r="I16" s="61">
        <f ca="1">OFFSET('(4)集計'!$A$1,MATCH($B16,'(4)集計'!$A:$A,0)-1,6-1)</f>
        <v>0</v>
      </c>
      <c r="J16" s="61">
        <f ca="1">OFFSET('(5)集計'!$A$1,MATCH($B16,'(5)集計'!$A:$A,0)-1,6-1)</f>
        <v>0</v>
      </c>
      <c r="K16" s="61">
        <f ca="1">OFFSET('(6)集計'!$A$1,MATCH($B16,'(6)集計'!$A:$A,0)-1,6-1)</f>
        <v>0</v>
      </c>
      <c r="L16" s="61">
        <f ca="1">OFFSET('(7)集計'!$A$1,MATCH($B16,'(7)集計'!$A:$A,0)-1,6-1)</f>
        <v>0</v>
      </c>
      <c r="M16" s="61">
        <f ca="1">OFFSET('(4)集計'!$A$1,MATCH($B16,'(4)集計'!$A:$A,0)-1,7-1)</f>
        <v>0</v>
      </c>
      <c r="N16" s="61">
        <f ca="1">OFFSET('(5)集計'!$A$1,MATCH($B16,'(5)集計'!$A:$A,0)-1,7-1)</f>
        <v>0</v>
      </c>
      <c r="O16" s="61">
        <f ca="1">OFFSET('(6)集計'!$A$1,MATCH($B16,'(6)集計'!$A:$A,0)-1,7-1)</f>
        <v>0</v>
      </c>
      <c r="P16" s="61">
        <f ca="1">OFFSET('(7)集計'!$A$1,MATCH($B16,'(7)集計'!$A:$A,0)-1,7-1)</f>
        <v>0</v>
      </c>
    </row>
    <row r="17" spans="1:16" ht="15" customHeight="1" x14ac:dyDescent="0.15">
      <c r="A17" s="53"/>
      <c r="B17" s="54" t="s">
        <v>20</v>
      </c>
      <c r="C17" s="61">
        <f ca="1">OFFSET('(6)集計'!$A$1,MATCH($B17,'(6)集計'!$A:$A,0)-1,4-1)</f>
        <v>0</v>
      </c>
      <c r="D17" s="61">
        <f ca="1">OFFSET('(7)集計'!$A$1,MATCH($B17,'(7)集計'!$A:$A,0)-1,4-1)</f>
        <v>0</v>
      </c>
      <c r="E17" s="61">
        <f ca="1">OFFSET('(4)集計'!$A$1,MATCH($B17,'(4)集計'!$A:$A,0)-1,5-1)</f>
        <v>0</v>
      </c>
      <c r="F17" s="61">
        <f ca="1">OFFSET('(5)集計'!$A$1,MATCH($B17,'(5)集計'!$A:$A,0)-1,5-1)</f>
        <v>0</v>
      </c>
      <c r="G17" s="61">
        <f ca="1">OFFSET('(6)集計'!$A$1,MATCH($B17,'(6)集計'!$A:$A,0)-1,5-1)</f>
        <v>0</v>
      </c>
      <c r="H17" s="61">
        <f ca="1">OFFSET('(7)集計'!$A$1,MATCH($B17,'(7)集計'!$A:$A,0)-1,5-1)</f>
        <v>20030</v>
      </c>
      <c r="I17" s="61">
        <f ca="1">OFFSET('(4)集計'!$A$1,MATCH($B17,'(4)集計'!$A:$A,0)-1,6-1)</f>
        <v>0</v>
      </c>
      <c r="J17" s="61">
        <f ca="1">OFFSET('(5)集計'!$A$1,MATCH($B17,'(5)集計'!$A:$A,0)-1,6-1)</f>
        <v>0</v>
      </c>
      <c r="K17" s="61">
        <f ca="1">OFFSET('(6)集計'!$A$1,MATCH($B17,'(6)集計'!$A:$A,0)-1,6-1)</f>
        <v>0</v>
      </c>
      <c r="L17" s="61">
        <f ca="1">OFFSET('(7)集計'!$A$1,MATCH($B17,'(7)集計'!$A:$A,0)-1,6-1)</f>
        <v>0</v>
      </c>
      <c r="M17" s="61">
        <f ca="1">OFFSET('(4)集計'!$A$1,MATCH($B17,'(4)集計'!$A:$A,0)-1,7-1)</f>
        <v>0</v>
      </c>
      <c r="N17" s="61">
        <f ca="1">OFFSET('(5)集計'!$A$1,MATCH($B17,'(5)集計'!$A:$A,0)-1,7-1)</f>
        <v>0</v>
      </c>
      <c r="O17" s="61">
        <f ca="1">OFFSET('(6)集計'!$A$1,MATCH($B17,'(6)集計'!$A:$A,0)-1,7-1)</f>
        <v>0</v>
      </c>
      <c r="P17" s="61">
        <f ca="1">OFFSET('(7)集計'!$A$1,MATCH($B17,'(7)集計'!$A:$A,0)-1,7-1)</f>
        <v>0</v>
      </c>
    </row>
    <row r="18" spans="1:16" ht="15" customHeight="1" x14ac:dyDescent="0.15">
      <c r="A18" s="53"/>
      <c r="B18" s="54" t="s">
        <v>100</v>
      </c>
      <c r="C18" s="61">
        <f ca="1">OFFSET('(6)集計'!$A$1,MATCH($B18,'(6)集計'!$A:$A,0)-1,4-1)</f>
        <v>0</v>
      </c>
      <c r="D18" s="61">
        <f ca="1">OFFSET('(7)集計'!$A$1,MATCH($B18,'(7)集計'!$A:$A,0)-1,4-1)</f>
        <v>0</v>
      </c>
      <c r="E18" s="61">
        <f ca="1">OFFSET('(4)集計'!$A$1,MATCH($B18,'(4)集計'!$A:$A,0)-1,5-1)</f>
        <v>0</v>
      </c>
      <c r="F18" s="61">
        <f ca="1">OFFSET('(5)集計'!$A$1,MATCH($B18,'(5)集計'!$A:$A,0)-1,5-1)</f>
        <v>15</v>
      </c>
      <c r="G18" s="61">
        <f ca="1">OFFSET('(6)集計'!$A$1,MATCH($B18,'(6)集計'!$A:$A,0)-1,5-1)</f>
        <v>0</v>
      </c>
      <c r="H18" s="61">
        <f ca="1">OFFSET('(7)集計'!$A$1,MATCH($B18,'(7)集計'!$A:$A,0)-1,5-1)</f>
        <v>0</v>
      </c>
      <c r="I18" s="61">
        <f ca="1">OFFSET('(4)集計'!$A$1,MATCH($B18,'(4)集計'!$A:$A,0)-1,6-1)</f>
        <v>0</v>
      </c>
      <c r="J18" s="61">
        <f ca="1">OFFSET('(5)集計'!$A$1,MATCH($B18,'(5)集計'!$A:$A,0)-1,6-1)</f>
        <v>0</v>
      </c>
      <c r="K18" s="61">
        <f ca="1">OFFSET('(6)集計'!$A$1,MATCH($B18,'(6)集計'!$A:$A,0)-1,6-1)</f>
        <v>0</v>
      </c>
      <c r="L18" s="61">
        <f ca="1">OFFSET('(7)集計'!$A$1,MATCH($B18,'(7)集計'!$A:$A,0)-1,6-1)</f>
        <v>0</v>
      </c>
      <c r="M18" s="61">
        <f ca="1">OFFSET('(4)集計'!$A$1,MATCH($B18,'(4)集計'!$A:$A,0)-1,7-1)</f>
        <v>0</v>
      </c>
      <c r="N18" s="61">
        <f ca="1">OFFSET('(5)集計'!$A$1,MATCH($B18,'(5)集計'!$A:$A,0)-1,7-1)</f>
        <v>0</v>
      </c>
      <c r="O18" s="61">
        <f ca="1">OFFSET('(6)集計'!$A$1,MATCH($B18,'(6)集計'!$A:$A,0)-1,7-1)</f>
        <v>0</v>
      </c>
      <c r="P18" s="61">
        <f ca="1">OFFSET('(7)集計'!$A$1,MATCH($B18,'(7)集計'!$A:$A,0)-1,7-1)</f>
        <v>0</v>
      </c>
    </row>
    <row r="19" spans="1:16" ht="15" customHeight="1" x14ac:dyDescent="0.15">
      <c r="A19" s="53"/>
      <c r="B19" s="54" t="s">
        <v>104</v>
      </c>
      <c r="C19" s="61">
        <f ca="1">OFFSET('(6)集計'!$A$1,MATCH($B19,'(6)集計'!$A:$A,0)-1,4-1)</f>
        <v>0</v>
      </c>
      <c r="D19" s="61">
        <f ca="1">OFFSET('(7)集計'!$A$1,MATCH($B19,'(7)集計'!$A:$A,0)-1,4-1)</f>
        <v>0</v>
      </c>
      <c r="E19" s="61">
        <f ca="1">OFFSET('(4)集計'!$A$1,MATCH($B19,'(4)集計'!$A:$A,0)-1,5-1)</f>
        <v>0</v>
      </c>
      <c r="F19" s="61">
        <f ca="1">OFFSET('(5)集計'!$A$1,MATCH($B19,'(5)集計'!$A:$A,0)-1,5-1)</f>
        <v>0</v>
      </c>
      <c r="G19" s="61">
        <f ca="1">OFFSET('(6)集計'!$A$1,MATCH($B19,'(6)集計'!$A:$A,0)-1,5-1)</f>
        <v>0</v>
      </c>
      <c r="H19" s="61">
        <f ca="1">OFFSET('(7)集計'!$A$1,MATCH($B19,'(7)集計'!$A:$A,0)-1,5-1)</f>
        <v>0</v>
      </c>
      <c r="I19" s="61">
        <f ca="1">OFFSET('(4)集計'!$A$1,MATCH($B19,'(4)集計'!$A:$A,0)-1,6-1)</f>
        <v>0</v>
      </c>
      <c r="J19" s="61">
        <f ca="1">OFFSET('(5)集計'!$A$1,MATCH($B19,'(5)集計'!$A:$A,0)-1,6-1)</f>
        <v>0</v>
      </c>
      <c r="K19" s="61">
        <f ca="1">OFFSET('(6)集計'!$A$1,MATCH($B19,'(6)集計'!$A:$A,0)-1,6-1)</f>
        <v>0</v>
      </c>
      <c r="L19" s="61">
        <f ca="1">OFFSET('(7)集計'!$A$1,MATCH($B19,'(7)集計'!$A:$A,0)-1,6-1)</f>
        <v>0</v>
      </c>
      <c r="M19" s="61">
        <f ca="1">OFFSET('(4)集計'!$A$1,MATCH($B19,'(4)集計'!$A:$A,0)-1,7-1)</f>
        <v>0</v>
      </c>
      <c r="N19" s="61">
        <f ca="1">OFFSET('(5)集計'!$A$1,MATCH($B19,'(5)集計'!$A:$A,0)-1,7-1)</f>
        <v>0</v>
      </c>
      <c r="O19" s="61">
        <f ca="1">OFFSET('(6)集計'!$A$1,MATCH($B19,'(6)集計'!$A:$A,0)-1,7-1)</f>
        <v>0</v>
      </c>
      <c r="P19" s="61">
        <f ca="1">OFFSET('(7)集計'!$A$1,MATCH($B19,'(7)集計'!$A:$A,0)-1,7-1)</f>
        <v>0</v>
      </c>
    </row>
    <row r="20" spans="1:16" ht="15" customHeight="1" x14ac:dyDescent="0.15">
      <c r="A20" s="53"/>
      <c r="B20" s="54" t="s">
        <v>73</v>
      </c>
      <c r="C20" s="61">
        <f ca="1">OFFSET('(6)集計'!$A$1,MATCH($B20,'(6)集計'!$A:$A,0)-1,4-1)</f>
        <v>0</v>
      </c>
      <c r="D20" s="61">
        <f ca="1">OFFSET('(7)集計'!$A$1,MATCH($B20,'(7)集計'!$A:$A,0)-1,4-1)</f>
        <v>0</v>
      </c>
      <c r="E20" s="61">
        <f ca="1">OFFSET('(4)集計'!$A$1,MATCH($B20,'(4)集計'!$A:$A,0)-1,5-1)</f>
        <v>16</v>
      </c>
      <c r="F20" s="61">
        <f ca="1">OFFSET('(5)集計'!$A$1,MATCH($B20,'(5)集計'!$A:$A,0)-1,5-1)</f>
        <v>174</v>
      </c>
      <c r="G20" s="61">
        <f ca="1">OFFSET('(6)集計'!$A$1,MATCH($B20,'(6)集計'!$A:$A,0)-1,5-1)</f>
        <v>740</v>
      </c>
      <c r="H20" s="61">
        <f ca="1">OFFSET('(7)集計'!$A$1,MATCH($B20,'(7)集計'!$A:$A,0)-1,5-1)</f>
        <v>4755</v>
      </c>
      <c r="I20" s="61">
        <f ca="1">OFFSET('(4)集計'!$A$1,MATCH($B20,'(4)集計'!$A:$A,0)-1,6-1)</f>
        <v>0</v>
      </c>
      <c r="J20" s="61">
        <f ca="1">OFFSET('(5)集計'!$A$1,MATCH($B20,'(5)集計'!$A:$A,0)-1,6-1)</f>
        <v>0</v>
      </c>
      <c r="K20" s="61">
        <f ca="1">OFFSET('(6)集計'!$A$1,MATCH($B20,'(6)集計'!$A:$A,0)-1,6-1)</f>
        <v>0</v>
      </c>
      <c r="L20" s="61">
        <f ca="1">OFFSET('(7)集計'!$A$1,MATCH($B20,'(7)集計'!$A:$A,0)-1,6-1)</f>
        <v>0</v>
      </c>
      <c r="M20" s="61">
        <f ca="1">OFFSET('(4)集計'!$A$1,MATCH($B20,'(4)集計'!$A:$A,0)-1,7-1)</f>
        <v>0</v>
      </c>
      <c r="N20" s="61">
        <f ca="1">OFFSET('(5)集計'!$A$1,MATCH($B20,'(5)集計'!$A:$A,0)-1,7-1)</f>
        <v>0</v>
      </c>
      <c r="O20" s="61">
        <f ca="1">OFFSET('(6)集計'!$A$1,MATCH($B20,'(6)集計'!$A:$A,0)-1,7-1)</f>
        <v>0</v>
      </c>
      <c r="P20" s="61">
        <f ca="1">OFFSET('(7)集計'!$A$1,MATCH($B20,'(7)集計'!$A:$A,0)-1,7-1)</f>
        <v>0</v>
      </c>
    </row>
    <row r="21" spans="1:16" ht="26.25" customHeight="1" x14ac:dyDescent="0.15">
      <c r="A21" s="53"/>
      <c r="B21" s="54" t="s">
        <v>92</v>
      </c>
      <c r="C21" s="61">
        <f ca="1">OFFSET('(6)集計'!$A$1,MATCH($B21,'(6)集計'!$A:$A,0)-1,4-1)</f>
        <v>0</v>
      </c>
      <c r="D21" s="61">
        <f ca="1">OFFSET('(7)集計'!$A$1,MATCH($B21,'(7)集計'!$A:$A,0)-1,4-1)</f>
        <v>0</v>
      </c>
      <c r="E21" s="61">
        <f ca="1">OFFSET('(4)集計'!$A$1,MATCH($B21,'(4)集計'!$A:$A,0)-1,5-1)</f>
        <v>0</v>
      </c>
      <c r="F21" s="61">
        <f ca="1">OFFSET('(5)集計'!$A$1,MATCH($B21,'(5)集計'!$A:$A,0)-1,5-1)</f>
        <v>0</v>
      </c>
      <c r="G21" s="61">
        <f ca="1">OFFSET('(6)集計'!$A$1,MATCH($B21,'(6)集計'!$A:$A,0)-1,5-1)</f>
        <v>0</v>
      </c>
      <c r="H21" s="61">
        <f ca="1">OFFSET('(7)集計'!$A$1,MATCH($B21,'(7)集計'!$A:$A,0)-1,5-1)</f>
        <v>0</v>
      </c>
      <c r="I21" s="61">
        <f ca="1">OFFSET('(4)集計'!$A$1,MATCH($B21,'(4)集計'!$A:$A,0)-1,6-1)</f>
        <v>0</v>
      </c>
      <c r="J21" s="61">
        <f ca="1">OFFSET('(5)集計'!$A$1,MATCH($B21,'(5)集計'!$A:$A,0)-1,6-1)</f>
        <v>0</v>
      </c>
      <c r="K21" s="61">
        <f ca="1">OFFSET('(6)集計'!$A$1,MATCH($B21,'(6)集計'!$A:$A,0)-1,6-1)</f>
        <v>0</v>
      </c>
      <c r="L21" s="61">
        <f ca="1">OFFSET('(7)集計'!$A$1,MATCH($B21,'(7)集計'!$A:$A,0)-1,6-1)</f>
        <v>0</v>
      </c>
      <c r="M21" s="61">
        <f ca="1">OFFSET('(4)集計'!$A$1,MATCH($B21,'(4)集計'!$A:$A,0)-1,7-1)</f>
        <v>0</v>
      </c>
      <c r="N21" s="61">
        <f ca="1">OFFSET('(5)集計'!$A$1,MATCH($B21,'(5)集計'!$A:$A,0)-1,7-1)</f>
        <v>0</v>
      </c>
      <c r="O21" s="61">
        <f ca="1">OFFSET('(6)集計'!$A$1,MATCH($B21,'(6)集計'!$A:$A,0)-1,7-1)</f>
        <v>0</v>
      </c>
      <c r="P21" s="61">
        <f ca="1">OFFSET('(7)集計'!$A$1,MATCH($B21,'(7)集計'!$A:$A,0)-1,7-1)</f>
        <v>0</v>
      </c>
    </row>
    <row r="22" spans="1:16" ht="15" customHeight="1" x14ac:dyDescent="0.15">
      <c r="A22" s="53"/>
      <c r="B22" s="54" t="s">
        <v>93</v>
      </c>
      <c r="C22" s="61">
        <f ca="1">OFFSET('(6)集計'!$A$1,MATCH($B22,'(6)集計'!$A:$A,0)-1,4-1)</f>
        <v>0</v>
      </c>
      <c r="D22" s="61">
        <f ca="1">OFFSET('(7)集計'!$A$1,MATCH($B22,'(7)集計'!$A:$A,0)-1,4-1)</f>
        <v>0</v>
      </c>
      <c r="E22" s="61">
        <f ca="1">OFFSET('(4)集計'!$A$1,MATCH($B22,'(4)集計'!$A:$A,0)-1,5-1)</f>
        <v>20</v>
      </c>
      <c r="F22" s="61">
        <f ca="1">OFFSET('(5)集計'!$A$1,MATCH($B22,'(5)集計'!$A:$A,0)-1,5-1)</f>
        <v>0</v>
      </c>
      <c r="G22" s="61">
        <f ca="1">OFFSET('(6)集計'!$A$1,MATCH($B22,'(6)集計'!$A:$A,0)-1,5-1)</f>
        <v>26</v>
      </c>
      <c r="H22" s="61">
        <f ca="1">OFFSET('(7)集計'!$A$1,MATCH($B22,'(7)集計'!$A:$A,0)-1,5-1)</f>
        <v>0</v>
      </c>
      <c r="I22" s="61">
        <f ca="1">OFFSET('(4)集計'!$A$1,MATCH($B22,'(4)集計'!$A:$A,0)-1,6-1)</f>
        <v>0</v>
      </c>
      <c r="J22" s="61">
        <f ca="1">OFFSET('(5)集計'!$A$1,MATCH($B22,'(5)集計'!$A:$A,0)-1,6-1)</f>
        <v>0</v>
      </c>
      <c r="K22" s="61">
        <f ca="1">OFFSET('(6)集計'!$A$1,MATCH($B22,'(6)集計'!$A:$A,0)-1,6-1)</f>
        <v>0</v>
      </c>
      <c r="L22" s="61">
        <f ca="1">OFFSET('(7)集計'!$A$1,MATCH($B22,'(7)集計'!$A:$A,0)-1,6-1)</f>
        <v>0</v>
      </c>
      <c r="M22" s="61">
        <f ca="1">OFFSET('(4)集計'!$A$1,MATCH($B22,'(4)集計'!$A:$A,0)-1,7-1)</f>
        <v>0</v>
      </c>
      <c r="N22" s="61">
        <f ca="1">OFFSET('(5)集計'!$A$1,MATCH($B22,'(5)集計'!$A:$A,0)-1,7-1)</f>
        <v>0</v>
      </c>
      <c r="O22" s="61">
        <f ca="1">OFFSET('(6)集計'!$A$1,MATCH($B22,'(6)集計'!$A:$A,0)-1,7-1)</f>
        <v>0</v>
      </c>
      <c r="P22" s="61">
        <f ca="1">OFFSET('(7)集計'!$A$1,MATCH($B22,'(7)集計'!$A:$A,0)-1,7-1)</f>
        <v>0</v>
      </c>
    </row>
    <row r="23" spans="1:16" s="18" customFormat="1" ht="15" customHeight="1" x14ac:dyDescent="0.15">
      <c r="A23" s="53"/>
      <c r="B23" s="54" t="s">
        <v>48</v>
      </c>
      <c r="C23" s="61">
        <f ca="1">OFFSET('(6)集計'!$A$1,MATCH($B23,'(6)集計'!$A:$A,0)-1,4-1)</f>
        <v>0</v>
      </c>
      <c r="D23" s="61">
        <f ca="1">OFFSET('(7)集計'!$A$1,MATCH($B23,'(7)集計'!$A:$A,0)-1,4-1)</f>
        <v>54</v>
      </c>
      <c r="E23" s="61">
        <f ca="1">OFFSET('(4)集計'!$A$1,MATCH($B23,'(4)集計'!$A:$A,0)-1,5-1)</f>
        <v>4758</v>
      </c>
      <c r="F23" s="61">
        <f ca="1">OFFSET('(5)集計'!$A$1,MATCH($B23,'(5)集計'!$A:$A,0)-1,5-1)</f>
        <v>308</v>
      </c>
      <c r="G23" s="61">
        <f ca="1">OFFSET('(6)集計'!$A$1,MATCH($B23,'(6)集計'!$A:$A,0)-1,5-1)</f>
        <v>1633</v>
      </c>
      <c r="H23" s="61">
        <f ca="1">OFFSET('(7)集計'!$A$1,MATCH($B23,'(7)集計'!$A:$A,0)-1,5-1)</f>
        <v>7845</v>
      </c>
      <c r="I23" s="61">
        <f ca="1">OFFSET('(4)集計'!$A$1,MATCH($B23,'(4)集計'!$A:$A,0)-1,6-1)</f>
        <v>0</v>
      </c>
      <c r="J23" s="61">
        <f ca="1">OFFSET('(5)集計'!$A$1,MATCH($B23,'(5)集計'!$A:$A,0)-1,6-1)</f>
        <v>0</v>
      </c>
      <c r="K23" s="61">
        <f ca="1">OFFSET('(6)集計'!$A$1,MATCH($B23,'(6)集計'!$A:$A,0)-1,6-1)</f>
        <v>0</v>
      </c>
      <c r="L23" s="61">
        <f ca="1">OFFSET('(7)集計'!$A$1,MATCH($B23,'(7)集計'!$A:$A,0)-1,6-1)</f>
        <v>23821</v>
      </c>
      <c r="M23" s="61">
        <f ca="1">OFFSET('(4)集計'!$A$1,MATCH($B23,'(4)集計'!$A:$A,0)-1,7-1)</f>
        <v>0</v>
      </c>
      <c r="N23" s="61">
        <f ca="1">OFFSET('(5)集計'!$A$1,MATCH($B23,'(5)集計'!$A:$A,0)-1,7-1)</f>
        <v>0</v>
      </c>
      <c r="O23" s="61">
        <f ca="1">OFFSET('(6)集計'!$A$1,MATCH($B23,'(6)集計'!$A:$A,0)-1,7-1)</f>
        <v>0</v>
      </c>
      <c r="P23" s="61">
        <f ca="1">OFFSET('(7)集計'!$A$1,MATCH($B23,'(7)集計'!$A:$A,0)-1,7-1)</f>
        <v>4571</v>
      </c>
    </row>
    <row r="24" spans="1:16" ht="18" customHeight="1" x14ac:dyDescent="0.15">
      <c r="A24" s="94" t="s">
        <v>49</v>
      </c>
      <c r="B24" s="95"/>
      <c r="C24" s="55">
        <f ca="1">SUM(C25:C30)</f>
        <v>3194</v>
      </c>
      <c r="D24" s="55">
        <f t="shared" ref="D24:P24" ca="1" si="2">SUM(D25:D30)</f>
        <v>4012</v>
      </c>
      <c r="E24" s="55">
        <f t="shared" ca="1" si="2"/>
        <v>1307</v>
      </c>
      <c r="F24" s="55">
        <f t="shared" ca="1" si="2"/>
        <v>0</v>
      </c>
      <c r="G24" s="55">
        <f t="shared" ca="1" si="2"/>
        <v>0</v>
      </c>
      <c r="H24" s="55">
        <f t="shared" ca="1" si="2"/>
        <v>0</v>
      </c>
      <c r="I24" s="55">
        <f t="shared" ca="1" si="2"/>
        <v>0</v>
      </c>
      <c r="J24" s="55">
        <f t="shared" ca="1" si="2"/>
        <v>5866</v>
      </c>
      <c r="K24" s="55">
        <f t="shared" ca="1" si="2"/>
        <v>0</v>
      </c>
      <c r="L24" s="55">
        <f t="shared" ca="1" si="2"/>
        <v>0</v>
      </c>
      <c r="M24" s="55">
        <f t="shared" ca="1" si="2"/>
        <v>7429</v>
      </c>
      <c r="N24" s="55">
        <f t="shared" ca="1" si="2"/>
        <v>32041</v>
      </c>
      <c r="O24" s="55">
        <f t="shared" ca="1" si="2"/>
        <v>31211</v>
      </c>
      <c r="P24" s="55">
        <f t="shared" ca="1" si="2"/>
        <v>0</v>
      </c>
    </row>
    <row r="25" spans="1:16" ht="15" customHeight="1" x14ac:dyDescent="0.15">
      <c r="A25" s="53"/>
      <c r="B25" s="54" t="s">
        <v>50</v>
      </c>
      <c r="C25" s="61">
        <f ca="1">OFFSET('(6)集計'!$A$1,MATCH($B25,'(6)集計'!$A:$A,0)-1,4-1)</f>
        <v>0</v>
      </c>
      <c r="D25" s="61">
        <f ca="1">OFFSET('(7)集計'!$A$1,MATCH($B25,'(7)集計'!$A:$A,0)-1,4-1)</f>
        <v>0</v>
      </c>
      <c r="E25" s="61">
        <f ca="1">OFFSET('(4)集計'!$A$1,MATCH($B25,'(4)集計'!$A:$A,0)-1,5-1)</f>
        <v>0</v>
      </c>
      <c r="F25" s="61">
        <f ca="1">OFFSET('(5)集計'!$A$1,MATCH($B25,'(5)集計'!$A:$A,0)-1,5-1)</f>
        <v>0</v>
      </c>
      <c r="G25" s="61">
        <f ca="1">OFFSET('(6)集計'!$A$1,MATCH($B25,'(6)集計'!$A:$A,0)-1,5-1)</f>
        <v>0</v>
      </c>
      <c r="H25" s="61">
        <f ca="1">OFFSET('(7)集計'!$A$1,MATCH($B25,'(7)集計'!$A:$A,0)-1,5-1)</f>
        <v>0</v>
      </c>
      <c r="I25" s="61">
        <f ca="1">OFFSET('(4)集計'!$A$1,MATCH($B25,'(4)集計'!$A:$A,0)-1,6-1)</f>
        <v>0</v>
      </c>
      <c r="J25" s="61">
        <f ca="1">OFFSET('(5)集計'!$A$1,MATCH($B25,'(5)集計'!$A:$A,0)-1,6-1)</f>
        <v>0</v>
      </c>
      <c r="K25" s="61">
        <f ca="1">OFFSET('(6)集計'!$A$1,MATCH($B25,'(6)集計'!$A:$A,0)-1,6-1)</f>
        <v>0</v>
      </c>
      <c r="L25" s="61">
        <f ca="1">OFFSET('(7)集計'!$A$1,MATCH($B25,'(7)集計'!$A:$A,0)-1,6-1)</f>
        <v>0</v>
      </c>
      <c r="M25" s="61">
        <f ca="1">OFFSET('(4)集計'!$A$1,MATCH($B25,'(4)集計'!$A:$A,0)-1,7-1)</f>
        <v>7429</v>
      </c>
      <c r="N25" s="61">
        <f ca="1">OFFSET('(5)集計'!$A$1,MATCH($B25,'(5)集計'!$A:$A,0)-1,7-1)</f>
        <v>0</v>
      </c>
      <c r="O25" s="61">
        <f ca="1">OFFSET('(6)集計'!$A$1,MATCH($B25,'(6)集計'!$A:$A,0)-1,7-1)</f>
        <v>24602</v>
      </c>
      <c r="P25" s="61">
        <f ca="1">OFFSET('(7)集計'!$A$1,MATCH($B25,'(7)集計'!$A:$A,0)-1,7-1)</f>
        <v>0</v>
      </c>
    </row>
    <row r="26" spans="1:16" s="18" customFormat="1" ht="15" customHeight="1" x14ac:dyDescent="0.15">
      <c r="A26" s="53"/>
      <c r="B26" s="54" t="s">
        <v>21</v>
      </c>
      <c r="C26" s="61">
        <f ca="1">OFFSET('(6)集計'!$A$1,MATCH($B26,'(6)集計'!$A:$A,0)-1,4-1)</f>
        <v>0</v>
      </c>
      <c r="D26" s="61">
        <f ca="1">OFFSET('(7)集計'!$A$1,MATCH($B26,'(7)集計'!$A:$A,0)-1,4-1)</f>
        <v>0</v>
      </c>
      <c r="E26" s="61">
        <f ca="1">OFFSET('(4)集計'!$A$1,MATCH($B26,'(4)集計'!$A:$A,0)-1,5-1)</f>
        <v>1307</v>
      </c>
      <c r="F26" s="61">
        <f ca="1">OFFSET('(5)集計'!$A$1,MATCH($B26,'(5)集計'!$A:$A,0)-1,5-1)</f>
        <v>0</v>
      </c>
      <c r="G26" s="61">
        <f ca="1">OFFSET('(6)集計'!$A$1,MATCH($B26,'(6)集計'!$A:$A,0)-1,5-1)</f>
        <v>0</v>
      </c>
      <c r="H26" s="61">
        <f ca="1">OFFSET('(7)集計'!$A$1,MATCH($B26,'(7)集計'!$A:$A,0)-1,5-1)</f>
        <v>0</v>
      </c>
      <c r="I26" s="61">
        <f ca="1">OFFSET('(4)集計'!$A$1,MATCH($B26,'(4)集計'!$A:$A,0)-1,6-1)</f>
        <v>0</v>
      </c>
      <c r="J26" s="61">
        <f ca="1">OFFSET('(5)集計'!$A$1,MATCH($B26,'(5)集計'!$A:$A,0)-1,6-1)</f>
        <v>5866</v>
      </c>
      <c r="K26" s="61">
        <f ca="1">OFFSET('(6)集計'!$A$1,MATCH($B26,'(6)集計'!$A:$A,0)-1,6-1)</f>
        <v>0</v>
      </c>
      <c r="L26" s="61">
        <f ca="1">OFFSET('(7)集計'!$A$1,MATCH($B26,'(7)集計'!$A:$A,0)-1,6-1)</f>
        <v>0</v>
      </c>
      <c r="M26" s="61">
        <f ca="1">OFFSET('(4)集計'!$A$1,MATCH($B26,'(4)集計'!$A:$A,0)-1,7-1)</f>
        <v>0</v>
      </c>
      <c r="N26" s="61">
        <f ca="1">OFFSET('(5)集計'!$A$1,MATCH($B26,'(5)集計'!$A:$A,0)-1,7-1)</f>
        <v>0</v>
      </c>
      <c r="O26" s="61">
        <f ca="1">OFFSET('(6)集計'!$A$1,MATCH($B26,'(6)集計'!$A:$A,0)-1,7-1)</f>
        <v>0</v>
      </c>
      <c r="P26" s="61">
        <f ca="1">OFFSET('(7)集計'!$A$1,MATCH($B26,'(7)集計'!$A:$A,0)-1,7-1)</f>
        <v>0</v>
      </c>
    </row>
    <row r="27" spans="1:16" s="18" customFormat="1" ht="15" customHeight="1" x14ac:dyDescent="0.15">
      <c r="A27" s="53"/>
      <c r="B27" s="54" t="s">
        <v>72</v>
      </c>
      <c r="C27" s="61">
        <f ca="1">OFFSET('(6)集計'!$A$1,MATCH($B27,'(6)集計'!$A:$A,0)-1,4-1)</f>
        <v>3194</v>
      </c>
      <c r="D27" s="61">
        <f ca="1">OFFSET('(7)集計'!$A$1,MATCH($B27,'(7)集計'!$A:$A,0)-1,4-1)</f>
        <v>0</v>
      </c>
      <c r="E27" s="61">
        <f ca="1">OFFSET('(4)集計'!$A$1,MATCH($B27,'(4)集計'!$A:$A,0)-1,5-1)</f>
        <v>0</v>
      </c>
      <c r="F27" s="61">
        <f ca="1">OFFSET('(5)集計'!$A$1,MATCH($B27,'(5)集計'!$A:$A,0)-1,5-1)</f>
        <v>0</v>
      </c>
      <c r="G27" s="61">
        <f ca="1">OFFSET('(6)集計'!$A$1,MATCH($B27,'(6)集計'!$A:$A,0)-1,5-1)</f>
        <v>0</v>
      </c>
      <c r="H27" s="61">
        <f ca="1">OFFSET('(7)集計'!$A$1,MATCH($B27,'(7)集計'!$A:$A,0)-1,5-1)</f>
        <v>0</v>
      </c>
      <c r="I27" s="61">
        <f ca="1">OFFSET('(4)集計'!$A$1,MATCH($B27,'(4)集計'!$A:$A,0)-1,6-1)</f>
        <v>0</v>
      </c>
      <c r="J27" s="61">
        <f ca="1">OFFSET('(5)集計'!$A$1,MATCH($B27,'(5)集計'!$A:$A,0)-1,6-1)</f>
        <v>0</v>
      </c>
      <c r="K27" s="61">
        <f ca="1">OFFSET('(6)集計'!$A$1,MATCH($B27,'(6)集計'!$A:$A,0)-1,6-1)</f>
        <v>0</v>
      </c>
      <c r="L27" s="61">
        <f ca="1">OFFSET('(7)集計'!$A$1,MATCH($B27,'(7)集計'!$A:$A,0)-1,6-1)</f>
        <v>0</v>
      </c>
      <c r="M27" s="61">
        <f ca="1">OFFSET('(4)集計'!$A$1,MATCH($B27,'(4)集計'!$A:$A,0)-1,7-1)</f>
        <v>0</v>
      </c>
      <c r="N27" s="61">
        <f ca="1">OFFSET('(5)集計'!$A$1,MATCH($B27,'(5)集計'!$A:$A,0)-1,7-1)</f>
        <v>0</v>
      </c>
      <c r="O27" s="61">
        <f ca="1">OFFSET('(6)集計'!$A$1,MATCH($B27,'(6)集計'!$A:$A,0)-1,7-1)</f>
        <v>0</v>
      </c>
      <c r="P27" s="61">
        <f ca="1">OFFSET('(7)集計'!$A$1,MATCH($B27,'(7)集計'!$A:$A,0)-1,7-1)</f>
        <v>0</v>
      </c>
    </row>
    <row r="28" spans="1:16" ht="15" customHeight="1" x14ac:dyDescent="0.15">
      <c r="A28" s="53"/>
      <c r="B28" s="54" t="s">
        <v>22</v>
      </c>
      <c r="C28" s="61">
        <f ca="1">OFFSET('(6)集計'!$A$1,MATCH($B28,'(6)集計'!$A:$A,0)-1,4-1)</f>
        <v>0</v>
      </c>
      <c r="D28" s="61">
        <f ca="1">OFFSET('(7)集計'!$A$1,MATCH($B28,'(7)集計'!$A:$A,0)-1,4-1)</f>
        <v>0</v>
      </c>
      <c r="E28" s="61">
        <f ca="1">OFFSET('(4)集計'!$A$1,MATCH($B28,'(4)集計'!$A:$A,0)-1,5-1)</f>
        <v>0</v>
      </c>
      <c r="F28" s="61">
        <f ca="1">OFFSET('(5)集計'!$A$1,MATCH($B28,'(5)集計'!$A:$A,0)-1,5-1)</f>
        <v>0</v>
      </c>
      <c r="G28" s="61">
        <f ca="1">OFFSET('(6)集計'!$A$1,MATCH($B28,'(6)集計'!$A:$A,0)-1,5-1)</f>
        <v>0</v>
      </c>
      <c r="H28" s="61">
        <f ca="1">OFFSET('(7)集計'!$A$1,MATCH($B28,'(7)集計'!$A:$A,0)-1,5-1)</f>
        <v>0</v>
      </c>
      <c r="I28" s="61">
        <f ca="1">OFFSET('(4)集計'!$A$1,MATCH($B28,'(4)集計'!$A:$A,0)-1,6-1)</f>
        <v>0</v>
      </c>
      <c r="J28" s="61">
        <f ca="1">OFFSET('(5)集計'!$A$1,MATCH($B28,'(5)集計'!$A:$A,0)-1,6-1)</f>
        <v>0</v>
      </c>
      <c r="K28" s="61">
        <f ca="1">OFFSET('(6)集計'!$A$1,MATCH($B28,'(6)集計'!$A:$A,0)-1,6-1)</f>
        <v>0</v>
      </c>
      <c r="L28" s="61">
        <f ca="1">OFFSET('(7)集計'!$A$1,MATCH($B28,'(7)集計'!$A:$A,0)-1,6-1)</f>
        <v>0</v>
      </c>
      <c r="M28" s="61">
        <f ca="1">OFFSET('(4)集計'!$A$1,MATCH($B28,'(4)集計'!$A:$A,0)-1,7-1)</f>
        <v>0</v>
      </c>
      <c r="N28" s="61">
        <f ca="1">OFFSET('(5)集計'!$A$1,MATCH($B28,'(5)集計'!$A:$A,0)-1,7-1)</f>
        <v>0</v>
      </c>
      <c r="O28" s="61">
        <f ca="1">OFFSET('(6)集計'!$A$1,MATCH($B28,'(6)集計'!$A:$A,0)-1,7-1)</f>
        <v>6609</v>
      </c>
      <c r="P28" s="61">
        <f ca="1">OFFSET('(7)集計'!$A$1,MATCH($B28,'(7)集計'!$A:$A,0)-1,7-1)</f>
        <v>0</v>
      </c>
    </row>
    <row r="29" spans="1:16" ht="15" customHeight="1" x14ac:dyDescent="0.15">
      <c r="A29" s="53"/>
      <c r="B29" s="54" t="s">
        <v>77</v>
      </c>
      <c r="C29" s="61">
        <f ca="1">OFFSET('(6)集計'!$A$1,MATCH($B29,'(6)集計'!$A:$A,0)-1,4-1)</f>
        <v>0</v>
      </c>
      <c r="D29" s="61">
        <f ca="1">OFFSET('(7)集計'!$A$1,MATCH($B29,'(7)集計'!$A:$A,0)-1,4-1)</f>
        <v>4012</v>
      </c>
      <c r="E29" s="61">
        <f ca="1">OFFSET('(4)集計'!$A$1,MATCH($B29,'(4)集計'!$A:$A,0)-1,5-1)</f>
        <v>0</v>
      </c>
      <c r="F29" s="61">
        <f ca="1">OFFSET('(5)集計'!$A$1,MATCH($B29,'(5)集計'!$A:$A,0)-1,5-1)</f>
        <v>0</v>
      </c>
      <c r="G29" s="61">
        <f ca="1">OFFSET('(6)集計'!$A$1,MATCH($B29,'(6)集計'!$A:$A,0)-1,5-1)</f>
        <v>0</v>
      </c>
      <c r="H29" s="61">
        <f ca="1">OFFSET('(7)集計'!$A$1,MATCH($B29,'(7)集計'!$A:$A,0)-1,5-1)</f>
        <v>0</v>
      </c>
      <c r="I29" s="61">
        <f ca="1">OFFSET('(4)集計'!$A$1,MATCH($B29,'(4)集計'!$A:$A,0)-1,6-1)</f>
        <v>0</v>
      </c>
      <c r="J29" s="61">
        <f ca="1">OFFSET('(5)集計'!$A$1,MATCH($B29,'(5)集計'!$A:$A,0)-1,6-1)</f>
        <v>0</v>
      </c>
      <c r="K29" s="61">
        <f ca="1">OFFSET('(6)集計'!$A$1,MATCH($B29,'(6)集計'!$A:$A,0)-1,6-1)</f>
        <v>0</v>
      </c>
      <c r="L29" s="61">
        <f ca="1">OFFSET('(7)集計'!$A$1,MATCH($B29,'(7)集計'!$A:$A,0)-1,6-1)</f>
        <v>0</v>
      </c>
      <c r="M29" s="61">
        <f ca="1">OFFSET('(4)集計'!$A$1,MATCH($B29,'(4)集計'!$A:$A,0)-1,7-1)</f>
        <v>0</v>
      </c>
      <c r="N29" s="61">
        <f ca="1">OFFSET('(5)集計'!$A$1,MATCH($B29,'(5)集計'!$A:$A,0)-1,7-1)</f>
        <v>0</v>
      </c>
      <c r="O29" s="61">
        <f ca="1">OFFSET('(6)集計'!$A$1,MATCH($B29,'(6)集計'!$A:$A,0)-1,7-1)</f>
        <v>0</v>
      </c>
      <c r="P29" s="61">
        <f ca="1">OFFSET('(7)集計'!$A$1,MATCH($B29,'(7)集計'!$A:$A,0)-1,7-1)</f>
        <v>0</v>
      </c>
    </row>
    <row r="30" spans="1:16" ht="15" customHeight="1" x14ac:dyDescent="0.15">
      <c r="A30" s="53"/>
      <c r="B30" s="54" t="s">
        <v>101</v>
      </c>
      <c r="C30" s="61">
        <f ca="1">OFFSET('(6)集計'!$A$1,MATCH($B30,'(6)集計'!$A:$A,0)-1,4-1)</f>
        <v>0</v>
      </c>
      <c r="D30" s="61">
        <f ca="1">OFFSET('(7)集計'!$A$1,MATCH($B30,'(7)集計'!$A:$A,0)-1,4-1)</f>
        <v>0</v>
      </c>
      <c r="E30" s="61">
        <f ca="1">OFFSET('(4)集計'!$A$1,MATCH($B30,'(4)集計'!$A:$A,0)-1,5-1)</f>
        <v>0</v>
      </c>
      <c r="F30" s="61">
        <f ca="1">OFFSET('(5)集計'!$A$1,MATCH($B30,'(5)集計'!$A:$A,0)-1,5-1)</f>
        <v>0</v>
      </c>
      <c r="G30" s="61">
        <f ca="1">OFFSET('(6)集計'!$A$1,MATCH($B30,'(6)集計'!$A:$A,0)-1,5-1)</f>
        <v>0</v>
      </c>
      <c r="H30" s="61">
        <f ca="1">OFFSET('(7)集計'!$A$1,MATCH($B30,'(7)集計'!$A:$A,0)-1,5-1)</f>
        <v>0</v>
      </c>
      <c r="I30" s="61">
        <f ca="1">OFFSET('(4)集計'!$A$1,MATCH($B30,'(4)集計'!$A:$A,0)-1,6-1)</f>
        <v>0</v>
      </c>
      <c r="J30" s="61">
        <f ca="1">OFFSET('(5)集計'!$A$1,MATCH($B30,'(5)集計'!$A:$A,0)-1,6-1)</f>
        <v>0</v>
      </c>
      <c r="K30" s="61">
        <f ca="1">OFFSET('(6)集計'!$A$1,MATCH($B30,'(6)集計'!$A:$A,0)-1,6-1)</f>
        <v>0</v>
      </c>
      <c r="L30" s="61">
        <f ca="1">OFFSET('(7)集計'!$A$1,MATCH($B30,'(7)集計'!$A:$A,0)-1,6-1)</f>
        <v>0</v>
      </c>
      <c r="M30" s="61">
        <f ca="1">OFFSET('(4)集計'!$A$1,MATCH($B30,'(4)集計'!$A:$A,0)-1,7-1)</f>
        <v>0</v>
      </c>
      <c r="N30" s="61">
        <f ca="1">OFFSET('(5)集計'!$A$1,MATCH($B30,'(5)集計'!$A:$A,0)-1,7-1)</f>
        <v>32041</v>
      </c>
      <c r="O30" s="61">
        <f ca="1">OFFSET('(6)集計'!$A$1,MATCH($B30,'(6)集計'!$A:$A,0)-1,7-1)</f>
        <v>0</v>
      </c>
      <c r="P30" s="61">
        <f ca="1">OFFSET('(7)集計'!$A$1,MATCH($B30,'(7)集計'!$A:$A,0)-1,7-1)</f>
        <v>0</v>
      </c>
    </row>
    <row r="31" spans="1:16" ht="18" customHeight="1" x14ac:dyDescent="0.15">
      <c r="A31" s="94" t="s">
        <v>51</v>
      </c>
      <c r="B31" s="95"/>
      <c r="C31" s="55">
        <f t="shared" ref="C31:P31" ca="1" si="3">SUM(C32:C41)</f>
        <v>3617</v>
      </c>
      <c r="D31" s="55">
        <f t="shared" ca="1" si="3"/>
        <v>238927</v>
      </c>
      <c r="E31" s="55">
        <f t="shared" ca="1" si="3"/>
        <v>0</v>
      </c>
      <c r="F31" s="55">
        <f t="shared" ca="1" si="3"/>
        <v>336217</v>
      </c>
      <c r="G31" s="55">
        <f t="shared" ca="1" si="3"/>
        <v>0</v>
      </c>
      <c r="H31" s="55">
        <f t="shared" ca="1" si="3"/>
        <v>71360</v>
      </c>
      <c r="I31" s="55">
        <f t="shared" ca="1" si="3"/>
        <v>0</v>
      </c>
      <c r="J31" s="55">
        <f t="shared" ca="1" si="3"/>
        <v>38652</v>
      </c>
      <c r="K31" s="55">
        <f t="shared" ca="1" si="3"/>
        <v>1500</v>
      </c>
      <c r="L31" s="55">
        <f t="shared" ca="1" si="3"/>
        <v>58518</v>
      </c>
      <c r="M31" s="55">
        <f t="shared" ca="1" si="3"/>
        <v>0</v>
      </c>
      <c r="N31" s="55">
        <f t="shared" ca="1" si="3"/>
        <v>0</v>
      </c>
      <c r="O31" s="55">
        <f t="shared" ca="1" si="3"/>
        <v>140719</v>
      </c>
      <c r="P31" s="55">
        <f t="shared" ca="1" si="3"/>
        <v>57861</v>
      </c>
    </row>
    <row r="32" spans="1:16" ht="15" customHeight="1" x14ac:dyDescent="0.15">
      <c r="A32" s="53"/>
      <c r="B32" s="54" t="s">
        <v>52</v>
      </c>
      <c r="C32" s="61">
        <f ca="1">OFFSET('(6)集計'!$A$1,MATCH($B32,'(6)集計'!$A:$A,0)-1,4-1)</f>
        <v>0</v>
      </c>
      <c r="D32" s="61">
        <f ca="1">OFFSET('(7)集計'!$A$1,MATCH($B32,'(7)集計'!$A:$A,0)-1,4-1)</f>
        <v>6080</v>
      </c>
      <c r="E32" s="61">
        <f ca="1">OFFSET('(4)集計'!$A$1,MATCH($B32,'(4)集計'!$A:$A,0)-1,5-1)</f>
        <v>0</v>
      </c>
      <c r="F32" s="61">
        <f ca="1">OFFSET('(5)集計'!$A$1,MATCH($B32,'(5)集計'!$A:$A,0)-1,5-1)</f>
        <v>336169</v>
      </c>
      <c r="G32" s="61">
        <f ca="1">OFFSET('(6)集計'!$A$1,MATCH($B32,'(6)集計'!$A:$A,0)-1,5-1)</f>
        <v>0</v>
      </c>
      <c r="H32" s="61">
        <f ca="1">OFFSET('(7)集計'!$A$1,MATCH($B32,'(7)集計'!$A:$A,0)-1,5-1)</f>
        <v>0</v>
      </c>
      <c r="I32" s="61">
        <f ca="1">OFFSET('(4)集計'!$A$1,MATCH($B32,'(4)集計'!$A:$A,0)-1,6-1)</f>
        <v>0</v>
      </c>
      <c r="J32" s="61">
        <f ca="1">OFFSET('(5)集計'!$A$1,MATCH($B32,'(5)集計'!$A:$A,0)-1,6-1)</f>
        <v>5000</v>
      </c>
      <c r="K32" s="61">
        <f ca="1">OFFSET('(6)集計'!$A$1,MATCH($B32,'(6)集計'!$A:$A,0)-1,6-1)</f>
        <v>0</v>
      </c>
      <c r="L32" s="61">
        <f ca="1">OFFSET('(7)集計'!$A$1,MATCH($B32,'(7)集計'!$A:$A,0)-1,6-1)</f>
        <v>0</v>
      </c>
      <c r="M32" s="61">
        <f ca="1">OFFSET('(4)集計'!$A$1,MATCH($B32,'(4)集計'!$A:$A,0)-1,7-1)</f>
        <v>0</v>
      </c>
      <c r="N32" s="61">
        <f ca="1">OFFSET('(5)集計'!$A$1,MATCH($B32,'(5)集計'!$A:$A,0)-1,7-1)</f>
        <v>0</v>
      </c>
      <c r="O32" s="61">
        <f ca="1">OFFSET('(6)集計'!$A$1,MATCH($B32,'(6)集計'!$A:$A,0)-1,7-1)</f>
        <v>0</v>
      </c>
      <c r="P32" s="61">
        <f ca="1">OFFSET('(7)集計'!$A$1,MATCH($B32,'(7)集計'!$A:$A,0)-1,7-1)</f>
        <v>0</v>
      </c>
    </row>
    <row r="33" spans="1:16" ht="15" customHeight="1" x14ac:dyDescent="0.15">
      <c r="A33" s="53"/>
      <c r="B33" s="54" t="s">
        <v>74</v>
      </c>
      <c r="C33" s="61">
        <f ca="1">OFFSET('(6)集計'!$A$1,MATCH($B33,'(6)集計'!$A:$A,0)-1,4-1)</f>
        <v>0</v>
      </c>
      <c r="D33" s="61">
        <f ca="1">OFFSET('(7)集計'!$A$1,MATCH($B33,'(7)集計'!$A:$A,0)-1,4-1)</f>
        <v>0</v>
      </c>
      <c r="E33" s="61">
        <f ca="1">OFFSET('(4)集計'!$A$1,MATCH($B33,'(4)集計'!$A:$A,0)-1,5-1)</f>
        <v>0</v>
      </c>
      <c r="F33" s="61">
        <f ca="1">OFFSET('(5)集計'!$A$1,MATCH($B33,'(5)集計'!$A:$A,0)-1,5-1)</f>
        <v>0</v>
      </c>
      <c r="G33" s="61">
        <f ca="1">OFFSET('(6)集計'!$A$1,MATCH($B33,'(6)集計'!$A:$A,0)-1,5-1)</f>
        <v>0</v>
      </c>
      <c r="H33" s="61">
        <f ca="1">OFFSET('(7)集計'!$A$1,MATCH($B33,'(7)集計'!$A:$A,0)-1,5-1)</f>
        <v>0</v>
      </c>
      <c r="I33" s="61">
        <f ca="1">OFFSET('(4)集計'!$A$1,MATCH($B33,'(4)集計'!$A:$A,0)-1,6-1)</f>
        <v>0</v>
      </c>
      <c r="J33" s="61">
        <f ca="1">OFFSET('(5)集計'!$A$1,MATCH($B33,'(5)集計'!$A:$A,0)-1,6-1)</f>
        <v>0</v>
      </c>
      <c r="K33" s="61">
        <f ca="1">OFFSET('(6)集計'!$A$1,MATCH($B33,'(6)集計'!$A:$A,0)-1,6-1)</f>
        <v>0</v>
      </c>
      <c r="L33" s="61">
        <f ca="1">OFFSET('(7)集計'!$A$1,MATCH($B33,'(7)集計'!$A:$A,0)-1,6-1)</f>
        <v>0</v>
      </c>
      <c r="M33" s="61">
        <f ca="1">OFFSET('(4)集計'!$A$1,MATCH($B33,'(4)集計'!$A:$A,0)-1,7-1)</f>
        <v>0</v>
      </c>
      <c r="N33" s="61">
        <f ca="1">OFFSET('(5)集計'!$A$1,MATCH($B33,'(5)集計'!$A:$A,0)-1,7-1)</f>
        <v>0</v>
      </c>
      <c r="O33" s="61">
        <f ca="1">OFFSET('(6)集計'!$A$1,MATCH($B33,'(6)集計'!$A:$A,0)-1,7-1)</f>
        <v>0</v>
      </c>
      <c r="P33" s="61">
        <f ca="1">OFFSET('(7)集計'!$A$1,MATCH($B33,'(7)集計'!$A:$A,0)-1,7-1)</f>
        <v>0</v>
      </c>
    </row>
    <row r="34" spans="1:16" ht="15" customHeight="1" x14ac:dyDescent="0.15">
      <c r="A34" s="53"/>
      <c r="B34" s="54" t="s">
        <v>53</v>
      </c>
      <c r="C34" s="61">
        <f ca="1">OFFSET('(6)集計'!$A$1,MATCH($B34,'(6)集計'!$A:$A,0)-1,4-1)</f>
        <v>0</v>
      </c>
      <c r="D34" s="61">
        <f ca="1">OFFSET('(7)集計'!$A$1,MATCH($B34,'(7)集計'!$A:$A,0)-1,4-1)</f>
        <v>0</v>
      </c>
      <c r="E34" s="61">
        <f ca="1">OFFSET('(4)集計'!$A$1,MATCH($B34,'(4)集計'!$A:$A,0)-1,5-1)</f>
        <v>0</v>
      </c>
      <c r="F34" s="61">
        <f ca="1">OFFSET('(5)集計'!$A$1,MATCH($B34,'(5)集計'!$A:$A,0)-1,5-1)</f>
        <v>0</v>
      </c>
      <c r="G34" s="61">
        <f ca="1">OFFSET('(6)集計'!$A$1,MATCH($B34,'(6)集計'!$A:$A,0)-1,5-1)</f>
        <v>0</v>
      </c>
      <c r="H34" s="61">
        <f ca="1">OFFSET('(7)集計'!$A$1,MATCH($B34,'(7)集計'!$A:$A,0)-1,5-1)</f>
        <v>0</v>
      </c>
      <c r="I34" s="61">
        <f ca="1">OFFSET('(4)集計'!$A$1,MATCH($B34,'(4)集計'!$A:$A,0)-1,6-1)</f>
        <v>0</v>
      </c>
      <c r="J34" s="61">
        <f ca="1">OFFSET('(5)集計'!$A$1,MATCH($B34,'(5)集計'!$A:$A,0)-1,6-1)</f>
        <v>0</v>
      </c>
      <c r="K34" s="61">
        <f ca="1">OFFSET('(6)集計'!$A$1,MATCH($B34,'(6)集計'!$A:$A,0)-1,6-1)</f>
        <v>0</v>
      </c>
      <c r="L34" s="61">
        <f ca="1">OFFSET('(7)集計'!$A$1,MATCH($B34,'(7)集計'!$A:$A,0)-1,6-1)</f>
        <v>0</v>
      </c>
      <c r="M34" s="61">
        <f ca="1">OFFSET('(4)集計'!$A$1,MATCH($B34,'(4)集計'!$A:$A,0)-1,7-1)</f>
        <v>0</v>
      </c>
      <c r="N34" s="61">
        <f ca="1">OFFSET('(5)集計'!$A$1,MATCH($B34,'(5)集計'!$A:$A,0)-1,7-1)</f>
        <v>0</v>
      </c>
      <c r="O34" s="61">
        <f ca="1">OFFSET('(6)集計'!$A$1,MATCH($B34,'(6)集計'!$A:$A,0)-1,7-1)</f>
        <v>0</v>
      </c>
      <c r="P34" s="61">
        <f ca="1">OFFSET('(7)集計'!$A$1,MATCH($B34,'(7)集計'!$A:$A,0)-1,7-1)</f>
        <v>0</v>
      </c>
    </row>
    <row r="35" spans="1:16" ht="15" customHeight="1" x14ac:dyDescent="0.15">
      <c r="A35" s="53"/>
      <c r="B35" s="54" t="s">
        <v>54</v>
      </c>
      <c r="C35" s="61">
        <f ca="1">OFFSET('(6)集計'!$A$1,MATCH($B35,'(6)集計'!$A:$A,0)-1,4-1)</f>
        <v>1523</v>
      </c>
      <c r="D35" s="61">
        <f ca="1">OFFSET('(7)集計'!$A$1,MATCH($B35,'(7)集計'!$A:$A,0)-1,4-1)</f>
        <v>74467</v>
      </c>
      <c r="E35" s="61">
        <f ca="1">OFFSET('(4)集計'!$A$1,MATCH($B35,'(4)集計'!$A:$A,0)-1,5-1)</f>
        <v>0</v>
      </c>
      <c r="F35" s="61">
        <f ca="1">OFFSET('(5)集計'!$A$1,MATCH($B35,'(5)集計'!$A:$A,0)-1,5-1)</f>
        <v>48</v>
      </c>
      <c r="G35" s="61">
        <f ca="1">OFFSET('(6)集計'!$A$1,MATCH($B35,'(6)集計'!$A:$A,0)-1,5-1)</f>
        <v>0</v>
      </c>
      <c r="H35" s="61">
        <f ca="1">OFFSET('(7)集計'!$A$1,MATCH($B35,'(7)集計'!$A:$A,0)-1,5-1)</f>
        <v>71360</v>
      </c>
      <c r="I35" s="61">
        <f ca="1">OFFSET('(4)集計'!$A$1,MATCH($B35,'(4)集計'!$A:$A,0)-1,6-1)</f>
        <v>0</v>
      </c>
      <c r="J35" s="61">
        <f ca="1">OFFSET('(5)集計'!$A$1,MATCH($B35,'(5)集計'!$A:$A,0)-1,6-1)</f>
        <v>0</v>
      </c>
      <c r="K35" s="61">
        <f ca="1">OFFSET('(6)集計'!$A$1,MATCH($B35,'(6)集計'!$A:$A,0)-1,6-1)</f>
        <v>0</v>
      </c>
      <c r="L35" s="61">
        <f ca="1">OFFSET('(7)集計'!$A$1,MATCH($B35,'(7)集計'!$A:$A,0)-1,6-1)</f>
        <v>55162</v>
      </c>
      <c r="M35" s="61">
        <f ca="1">OFFSET('(4)集計'!$A$1,MATCH($B35,'(4)集計'!$A:$A,0)-1,7-1)</f>
        <v>0</v>
      </c>
      <c r="N35" s="61">
        <f ca="1">OFFSET('(5)集計'!$A$1,MATCH($B35,'(5)集計'!$A:$A,0)-1,7-1)</f>
        <v>0</v>
      </c>
      <c r="O35" s="61">
        <f ca="1">OFFSET('(6)集計'!$A$1,MATCH($B35,'(6)集計'!$A:$A,0)-1,7-1)</f>
        <v>0</v>
      </c>
      <c r="P35" s="61">
        <f ca="1">OFFSET('(7)集計'!$A$1,MATCH($B35,'(7)集計'!$A:$A,0)-1,7-1)</f>
        <v>31250</v>
      </c>
    </row>
    <row r="36" spans="1:16" ht="15" customHeight="1" x14ac:dyDescent="0.15">
      <c r="A36" s="53"/>
      <c r="B36" s="54" t="s">
        <v>86</v>
      </c>
      <c r="C36" s="61">
        <f ca="1">OFFSET('(6)集計'!$A$1,MATCH($B36,'(6)集計'!$A:$A,0)-1,4-1)</f>
        <v>0</v>
      </c>
      <c r="D36" s="61">
        <f ca="1">OFFSET('(7)集計'!$A$1,MATCH($B36,'(7)集計'!$A:$A,0)-1,4-1)</f>
        <v>0</v>
      </c>
      <c r="E36" s="61">
        <f ca="1">OFFSET('(4)集計'!$A$1,MATCH($B36,'(4)集計'!$A:$A,0)-1,5-1)</f>
        <v>0</v>
      </c>
      <c r="F36" s="61">
        <f ca="1">OFFSET('(5)集計'!$A$1,MATCH($B36,'(5)集計'!$A:$A,0)-1,5-1)</f>
        <v>0</v>
      </c>
      <c r="G36" s="61">
        <f ca="1">OFFSET('(6)集計'!$A$1,MATCH($B36,'(6)集計'!$A:$A,0)-1,5-1)</f>
        <v>0</v>
      </c>
      <c r="H36" s="61">
        <f ca="1">OFFSET('(7)集計'!$A$1,MATCH($B36,'(7)集計'!$A:$A,0)-1,5-1)</f>
        <v>0</v>
      </c>
      <c r="I36" s="61">
        <f ca="1">OFFSET('(4)集計'!$A$1,MATCH($B36,'(4)集計'!$A:$A,0)-1,6-1)</f>
        <v>0</v>
      </c>
      <c r="J36" s="61">
        <f ca="1">OFFSET('(5)集計'!$A$1,MATCH($B36,'(5)集計'!$A:$A,0)-1,6-1)</f>
        <v>0</v>
      </c>
      <c r="K36" s="61">
        <f ca="1">OFFSET('(6)集計'!$A$1,MATCH($B36,'(6)集計'!$A:$A,0)-1,6-1)</f>
        <v>0</v>
      </c>
      <c r="L36" s="61">
        <f ca="1">OFFSET('(7)集計'!$A$1,MATCH($B36,'(7)集計'!$A:$A,0)-1,6-1)</f>
        <v>0</v>
      </c>
      <c r="M36" s="61">
        <f ca="1">OFFSET('(4)集計'!$A$1,MATCH($B36,'(4)集計'!$A:$A,0)-1,7-1)</f>
        <v>0</v>
      </c>
      <c r="N36" s="61">
        <f ca="1">OFFSET('(5)集計'!$A$1,MATCH($B36,'(5)集計'!$A:$A,0)-1,7-1)</f>
        <v>0</v>
      </c>
      <c r="O36" s="61">
        <f ca="1">OFFSET('(6)集計'!$A$1,MATCH($B36,'(6)集計'!$A:$A,0)-1,7-1)</f>
        <v>0</v>
      </c>
      <c r="P36" s="61">
        <f ca="1">OFFSET('(7)集計'!$A$1,MATCH($B36,'(7)集計'!$A:$A,0)-1,7-1)</f>
        <v>11208</v>
      </c>
    </row>
    <row r="37" spans="1:16" ht="15" customHeight="1" x14ac:dyDescent="0.15">
      <c r="A37" s="53"/>
      <c r="B37" s="54" t="s">
        <v>94</v>
      </c>
      <c r="C37" s="61">
        <f ca="1">OFFSET('(6)集計'!$A$1,MATCH($B37,'(6)集計'!$A:$A,0)-1,4-1)</f>
        <v>0</v>
      </c>
      <c r="D37" s="61">
        <f ca="1">OFFSET('(7)集計'!$A$1,MATCH($B37,'(7)集計'!$A:$A,0)-1,4-1)</f>
        <v>0</v>
      </c>
      <c r="E37" s="61">
        <f ca="1">OFFSET('(4)集計'!$A$1,MATCH($B37,'(4)集計'!$A:$A,0)-1,5-1)</f>
        <v>0</v>
      </c>
      <c r="F37" s="61">
        <f ca="1">OFFSET('(5)集計'!$A$1,MATCH($B37,'(5)集計'!$A:$A,0)-1,5-1)</f>
        <v>0</v>
      </c>
      <c r="G37" s="61">
        <f ca="1">OFFSET('(6)集計'!$A$1,MATCH($B37,'(6)集計'!$A:$A,0)-1,5-1)</f>
        <v>0</v>
      </c>
      <c r="H37" s="61">
        <f ca="1">OFFSET('(7)集計'!$A$1,MATCH($B37,'(7)集計'!$A:$A,0)-1,5-1)</f>
        <v>0</v>
      </c>
      <c r="I37" s="61">
        <f ca="1">OFFSET('(4)集計'!$A$1,MATCH($B37,'(4)集計'!$A:$A,0)-1,6-1)</f>
        <v>0</v>
      </c>
      <c r="J37" s="61">
        <f ca="1">OFFSET('(5)集計'!$A$1,MATCH($B37,'(5)集計'!$A:$A,0)-1,6-1)</f>
        <v>0</v>
      </c>
      <c r="K37" s="61">
        <f ca="1">OFFSET('(6)集計'!$A$1,MATCH($B37,'(6)集計'!$A:$A,0)-1,6-1)</f>
        <v>0</v>
      </c>
      <c r="L37" s="61">
        <f ca="1">OFFSET('(7)集計'!$A$1,MATCH($B37,'(7)集計'!$A:$A,0)-1,6-1)</f>
        <v>0</v>
      </c>
      <c r="M37" s="61">
        <f ca="1">OFFSET('(4)集計'!$A$1,MATCH($B37,'(4)集計'!$A:$A,0)-1,7-1)</f>
        <v>0</v>
      </c>
      <c r="N37" s="61">
        <f ca="1">OFFSET('(5)集計'!$A$1,MATCH($B37,'(5)集計'!$A:$A,0)-1,7-1)</f>
        <v>0</v>
      </c>
      <c r="O37" s="61">
        <f ca="1">OFFSET('(6)集計'!$A$1,MATCH($B37,'(6)集計'!$A:$A,0)-1,7-1)</f>
        <v>0</v>
      </c>
      <c r="P37" s="61">
        <f ca="1">OFFSET('(7)集計'!$A$1,MATCH($B37,'(7)集計'!$A:$A,0)-1,7-1)</f>
        <v>0</v>
      </c>
    </row>
    <row r="38" spans="1:16" ht="15" customHeight="1" x14ac:dyDescent="0.15">
      <c r="A38" s="53"/>
      <c r="B38" s="54" t="s">
        <v>55</v>
      </c>
      <c r="C38" s="61">
        <f ca="1">OFFSET('(6)集計'!$A$1,MATCH($B38,'(6)集計'!$A:$A,0)-1,4-1)</f>
        <v>0</v>
      </c>
      <c r="D38" s="61">
        <f ca="1">OFFSET('(7)集計'!$A$1,MATCH($B38,'(7)集計'!$A:$A,0)-1,4-1)</f>
        <v>0</v>
      </c>
      <c r="E38" s="61">
        <f ca="1">OFFSET('(4)集計'!$A$1,MATCH($B38,'(4)集計'!$A:$A,0)-1,5-1)</f>
        <v>0</v>
      </c>
      <c r="F38" s="61">
        <f ca="1">OFFSET('(5)集計'!$A$1,MATCH($B38,'(5)集計'!$A:$A,0)-1,5-1)</f>
        <v>0</v>
      </c>
      <c r="G38" s="61">
        <f ca="1">OFFSET('(6)集計'!$A$1,MATCH($B38,'(6)集計'!$A:$A,0)-1,5-1)</f>
        <v>0</v>
      </c>
      <c r="H38" s="61">
        <f ca="1">OFFSET('(7)集計'!$A$1,MATCH($B38,'(7)集計'!$A:$A,0)-1,5-1)</f>
        <v>0</v>
      </c>
      <c r="I38" s="61">
        <f ca="1">OFFSET('(4)集計'!$A$1,MATCH($B38,'(4)集計'!$A:$A,0)-1,6-1)</f>
        <v>0</v>
      </c>
      <c r="J38" s="61">
        <f ca="1">OFFSET('(5)集計'!$A$1,MATCH($B38,'(5)集計'!$A:$A,0)-1,6-1)</f>
        <v>9500</v>
      </c>
      <c r="K38" s="61">
        <f ca="1">OFFSET('(6)集計'!$A$1,MATCH($B38,'(6)集計'!$A:$A,0)-1,6-1)</f>
        <v>1500</v>
      </c>
      <c r="L38" s="61">
        <f ca="1">OFFSET('(7)集計'!$A$1,MATCH($B38,'(7)集計'!$A:$A,0)-1,6-1)</f>
        <v>0</v>
      </c>
      <c r="M38" s="61">
        <f ca="1">OFFSET('(4)集計'!$A$1,MATCH($B38,'(4)集計'!$A:$A,0)-1,7-1)</f>
        <v>0</v>
      </c>
      <c r="N38" s="61">
        <f ca="1">OFFSET('(5)集計'!$A$1,MATCH($B38,'(5)集計'!$A:$A,0)-1,7-1)</f>
        <v>0</v>
      </c>
      <c r="O38" s="61">
        <f ca="1">OFFSET('(6)集計'!$A$1,MATCH($B38,'(6)集計'!$A:$A,0)-1,7-1)</f>
        <v>0</v>
      </c>
      <c r="P38" s="61">
        <f ca="1">OFFSET('(7)集計'!$A$1,MATCH($B38,'(7)集計'!$A:$A,0)-1,7-1)</f>
        <v>0</v>
      </c>
    </row>
    <row r="39" spans="1:16" ht="15" customHeight="1" x14ac:dyDescent="0.15">
      <c r="A39" s="53"/>
      <c r="B39" s="54" t="s">
        <v>35</v>
      </c>
      <c r="C39" s="61">
        <f ca="1">OFFSET('(6)集計'!$A$1,MATCH($B39,'(6)集計'!$A:$A,0)-1,4-1)</f>
        <v>0</v>
      </c>
      <c r="D39" s="61">
        <f ca="1">OFFSET('(7)集計'!$A$1,MATCH($B39,'(7)集計'!$A:$A,0)-1,4-1)</f>
        <v>0</v>
      </c>
      <c r="E39" s="61">
        <f ca="1">OFFSET('(4)集計'!$A$1,MATCH($B39,'(4)集計'!$A:$A,0)-1,5-1)</f>
        <v>0</v>
      </c>
      <c r="F39" s="61">
        <f ca="1">OFFSET('(5)集計'!$A$1,MATCH($B39,'(5)集計'!$A:$A,0)-1,5-1)</f>
        <v>0</v>
      </c>
      <c r="G39" s="61">
        <f ca="1">OFFSET('(6)集計'!$A$1,MATCH($B39,'(6)集計'!$A:$A,0)-1,5-1)</f>
        <v>0</v>
      </c>
      <c r="H39" s="61">
        <f ca="1">OFFSET('(7)集計'!$A$1,MATCH($B39,'(7)集計'!$A:$A,0)-1,5-1)</f>
        <v>0</v>
      </c>
      <c r="I39" s="61">
        <f ca="1">OFFSET('(4)集計'!$A$1,MATCH($B39,'(4)集計'!$A:$A,0)-1,6-1)</f>
        <v>0</v>
      </c>
      <c r="J39" s="61">
        <f ca="1">OFFSET('(5)集計'!$A$1,MATCH($B39,'(5)集計'!$A:$A,0)-1,6-1)</f>
        <v>0</v>
      </c>
      <c r="K39" s="61">
        <f ca="1">OFFSET('(6)集計'!$A$1,MATCH($B39,'(6)集計'!$A:$A,0)-1,6-1)</f>
        <v>0</v>
      </c>
      <c r="L39" s="61">
        <f ca="1">OFFSET('(7)集計'!$A$1,MATCH($B39,'(7)集計'!$A:$A,0)-1,6-1)</f>
        <v>0</v>
      </c>
      <c r="M39" s="61">
        <f ca="1">OFFSET('(4)集計'!$A$1,MATCH($B39,'(4)集計'!$A:$A,0)-1,7-1)</f>
        <v>0</v>
      </c>
      <c r="N39" s="61">
        <f ca="1">OFFSET('(5)集計'!$A$1,MATCH($B39,'(5)集計'!$A:$A,0)-1,7-1)</f>
        <v>0</v>
      </c>
      <c r="O39" s="61">
        <f ca="1">OFFSET('(6)集計'!$A$1,MATCH($B39,'(6)集計'!$A:$A,0)-1,7-1)</f>
        <v>0</v>
      </c>
      <c r="P39" s="61">
        <f ca="1">OFFSET('(7)集計'!$A$1,MATCH($B39,'(7)集計'!$A:$A,0)-1,7-1)</f>
        <v>0</v>
      </c>
    </row>
    <row r="40" spans="1:16" ht="15" customHeight="1" x14ac:dyDescent="0.15">
      <c r="A40" s="53"/>
      <c r="B40" s="54" t="s">
        <v>16</v>
      </c>
      <c r="C40" s="61">
        <f ca="1">OFFSET('(6)集計'!$A$1,MATCH($B40,'(6)集計'!$A:$A,0)-1,4-1)</f>
        <v>0</v>
      </c>
      <c r="D40" s="61">
        <f ca="1">OFFSET('(7)集計'!$A$1,MATCH($B40,'(7)集計'!$A:$A,0)-1,4-1)</f>
        <v>0</v>
      </c>
      <c r="E40" s="61">
        <f ca="1">OFFSET('(4)集計'!$A$1,MATCH($B40,'(4)集計'!$A:$A,0)-1,5-1)</f>
        <v>0</v>
      </c>
      <c r="F40" s="61">
        <f ca="1">OFFSET('(5)集計'!$A$1,MATCH($B40,'(5)集計'!$A:$A,0)-1,5-1)</f>
        <v>0</v>
      </c>
      <c r="G40" s="61">
        <f ca="1">OFFSET('(6)集計'!$A$1,MATCH($B40,'(6)集計'!$A:$A,0)-1,5-1)</f>
        <v>0</v>
      </c>
      <c r="H40" s="61">
        <f ca="1">OFFSET('(7)集計'!$A$1,MATCH($B40,'(7)集計'!$A:$A,0)-1,5-1)</f>
        <v>0</v>
      </c>
      <c r="I40" s="61">
        <f ca="1">OFFSET('(4)集計'!$A$1,MATCH($B40,'(4)集計'!$A:$A,0)-1,6-1)</f>
        <v>0</v>
      </c>
      <c r="J40" s="61">
        <f ca="1">OFFSET('(5)集計'!$A$1,MATCH($B40,'(5)集計'!$A:$A,0)-1,6-1)</f>
        <v>18152</v>
      </c>
      <c r="K40" s="61">
        <f ca="1">OFFSET('(6)集計'!$A$1,MATCH($B40,'(6)集計'!$A:$A,0)-1,6-1)</f>
        <v>0</v>
      </c>
      <c r="L40" s="61">
        <f ca="1">OFFSET('(7)集計'!$A$1,MATCH($B40,'(7)集計'!$A:$A,0)-1,6-1)</f>
        <v>1776</v>
      </c>
      <c r="M40" s="61">
        <f ca="1">OFFSET('(4)集計'!$A$1,MATCH($B40,'(4)集計'!$A:$A,0)-1,7-1)</f>
        <v>0</v>
      </c>
      <c r="N40" s="61">
        <f ca="1">OFFSET('(5)集計'!$A$1,MATCH($B40,'(5)集計'!$A:$A,0)-1,7-1)</f>
        <v>0</v>
      </c>
      <c r="O40" s="61">
        <f ca="1">OFFSET('(6)集計'!$A$1,MATCH($B40,'(6)集計'!$A:$A,0)-1,7-1)</f>
        <v>0</v>
      </c>
      <c r="P40" s="61">
        <f ca="1">OFFSET('(7)集計'!$A$1,MATCH($B40,'(7)集計'!$A:$A,0)-1,7-1)</f>
        <v>0</v>
      </c>
    </row>
    <row r="41" spans="1:16" s="18" customFormat="1" ht="15" customHeight="1" x14ac:dyDescent="0.15">
      <c r="A41" s="53"/>
      <c r="B41" s="54" t="s">
        <v>56</v>
      </c>
      <c r="C41" s="61">
        <f ca="1">OFFSET('(6)集計'!$A$1,MATCH($B41,'(6)集計'!$A:$A,0)-1,4-1)</f>
        <v>2094</v>
      </c>
      <c r="D41" s="61">
        <f ca="1">OFFSET('(7)集計'!$A$1,MATCH($B41,'(7)集計'!$A:$A,0)-1,4-1)</f>
        <v>158380</v>
      </c>
      <c r="E41" s="61">
        <f ca="1">OFFSET('(4)集計'!$A$1,MATCH($B41,'(4)集計'!$A:$A,0)-1,5-1)</f>
        <v>0</v>
      </c>
      <c r="F41" s="61">
        <f ca="1">OFFSET('(5)集計'!$A$1,MATCH($B41,'(5)集計'!$A:$A,0)-1,5-1)</f>
        <v>0</v>
      </c>
      <c r="G41" s="61">
        <f ca="1">OFFSET('(6)集計'!$A$1,MATCH($B41,'(6)集計'!$A:$A,0)-1,5-1)</f>
        <v>0</v>
      </c>
      <c r="H41" s="61">
        <f ca="1">OFFSET('(7)集計'!$A$1,MATCH($B41,'(7)集計'!$A:$A,0)-1,5-1)</f>
        <v>0</v>
      </c>
      <c r="I41" s="61">
        <f ca="1">OFFSET('(4)集計'!$A$1,MATCH($B41,'(4)集計'!$A:$A,0)-1,6-1)</f>
        <v>0</v>
      </c>
      <c r="J41" s="61">
        <f ca="1">OFFSET('(5)集計'!$A$1,MATCH($B41,'(5)集計'!$A:$A,0)-1,6-1)</f>
        <v>6000</v>
      </c>
      <c r="K41" s="61">
        <f ca="1">OFFSET('(6)集計'!$A$1,MATCH($B41,'(6)集計'!$A:$A,0)-1,6-1)</f>
        <v>0</v>
      </c>
      <c r="L41" s="61">
        <f ca="1">OFFSET('(7)集計'!$A$1,MATCH($B41,'(7)集計'!$A:$A,0)-1,6-1)</f>
        <v>1580</v>
      </c>
      <c r="M41" s="61">
        <f ca="1">OFFSET('(4)集計'!$A$1,MATCH($B41,'(4)集計'!$A:$A,0)-1,7-1)</f>
        <v>0</v>
      </c>
      <c r="N41" s="61">
        <f ca="1">OFFSET('(5)集計'!$A$1,MATCH($B41,'(5)集計'!$A:$A,0)-1,7-1)</f>
        <v>0</v>
      </c>
      <c r="O41" s="61">
        <f ca="1">OFFSET('(6)集計'!$A$1,MATCH($B41,'(6)集計'!$A:$A,0)-1,7-1)</f>
        <v>140719</v>
      </c>
      <c r="P41" s="61">
        <f ca="1">OFFSET('(7)集計'!$A$1,MATCH($B41,'(7)集計'!$A:$A,0)-1,7-1)</f>
        <v>15403</v>
      </c>
    </row>
    <row r="42" spans="1:16" ht="18" customHeight="1" x14ac:dyDescent="0.15">
      <c r="A42" s="94" t="s">
        <v>57</v>
      </c>
      <c r="B42" s="95"/>
      <c r="C42" s="55">
        <f t="shared" ref="C42:P42" ca="1" si="4">SUM(C43:C57)</f>
        <v>0</v>
      </c>
      <c r="D42" s="55">
        <f t="shared" ca="1" si="4"/>
        <v>10</v>
      </c>
      <c r="E42" s="55">
        <f t="shared" ca="1" si="4"/>
        <v>55724</v>
      </c>
      <c r="F42" s="55">
        <f t="shared" ca="1" si="4"/>
        <v>697</v>
      </c>
      <c r="G42" s="55">
        <f t="shared" ca="1" si="4"/>
        <v>242886</v>
      </c>
      <c r="H42" s="55">
        <f t="shared" ca="1" si="4"/>
        <v>435443</v>
      </c>
      <c r="I42" s="55">
        <f t="shared" ca="1" si="4"/>
        <v>0</v>
      </c>
      <c r="J42" s="55">
        <f t="shared" ca="1" si="4"/>
        <v>0</v>
      </c>
      <c r="K42" s="55">
        <f t="shared" ca="1" si="4"/>
        <v>0</v>
      </c>
      <c r="L42" s="55">
        <f t="shared" ca="1" si="4"/>
        <v>1447</v>
      </c>
      <c r="M42" s="55">
        <f t="shared" ca="1" si="4"/>
        <v>0</v>
      </c>
      <c r="N42" s="55">
        <f t="shared" ca="1" si="4"/>
        <v>301</v>
      </c>
      <c r="O42" s="55">
        <f t="shared" ca="1" si="4"/>
        <v>4680</v>
      </c>
      <c r="P42" s="55">
        <f t="shared" ca="1" si="4"/>
        <v>9545</v>
      </c>
    </row>
    <row r="43" spans="1:16" ht="15" customHeight="1" x14ac:dyDescent="0.15">
      <c r="A43" s="53"/>
      <c r="B43" s="54" t="s">
        <v>58</v>
      </c>
      <c r="C43" s="61">
        <f ca="1">OFFSET('(6)集計'!$A$1,MATCH($B43,'(6)集計'!$A:$A,0)-1,4-1)</f>
        <v>0</v>
      </c>
      <c r="D43" s="61">
        <f ca="1">OFFSET('(7)集計'!$A$1,MATCH($B43,'(7)集計'!$A:$A,0)-1,4-1)</f>
        <v>10</v>
      </c>
      <c r="E43" s="61">
        <f ca="1">OFFSET('(4)集計'!$A$1,MATCH($B43,'(4)集計'!$A:$A,0)-1,5-1)</f>
        <v>0</v>
      </c>
      <c r="F43" s="61">
        <f ca="1">OFFSET('(5)集計'!$A$1,MATCH($B43,'(5)集計'!$A:$A,0)-1,5-1)</f>
        <v>0</v>
      </c>
      <c r="G43" s="61">
        <f ca="1">OFFSET('(6)集計'!$A$1,MATCH($B43,'(6)集計'!$A:$A,0)-1,5-1)</f>
        <v>5099</v>
      </c>
      <c r="H43" s="61">
        <f ca="1">OFFSET('(7)集計'!$A$1,MATCH($B43,'(7)集計'!$A:$A,0)-1,5-1)</f>
        <v>374621</v>
      </c>
      <c r="I43" s="61">
        <f ca="1">OFFSET('(4)集計'!$A$1,MATCH($B43,'(4)集計'!$A:$A,0)-1,6-1)</f>
        <v>0</v>
      </c>
      <c r="J43" s="61">
        <f ca="1">OFFSET('(5)集計'!$A$1,MATCH($B43,'(5)集計'!$A:$A,0)-1,6-1)</f>
        <v>0</v>
      </c>
      <c r="K43" s="61">
        <f ca="1">OFFSET('(6)集計'!$A$1,MATCH($B43,'(6)集計'!$A:$A,0)-1,6-1)</f>
        <v>0</v>
      </c>
      <c r="L43" s="61">
        <f ca="1">OFFSET('(7)集計'!$A$1,MATCH($B43,'(7)集計'!$A:$A,0)-1,6-1)</f>
        <v>0</v>
      </c>
      <c r="M43" s="61">
        <f ca="1">OFFSET('(4)集計'!$A$1,MATCH($B43,'(4)集計'!$A:$A,0)-1,7-1)</f>
        <v>0</v>
      </c>
      <c r="N43" s="61">
        <f ca="1">OFFSET('(5)集計'!$A$1,MATCH($B43,'(5)集計'!$A:$A,0)-1,7-1)</f>
        <v>0</v>
      </c>
      <c r="O43" s="61">
        <f ca="1">OFFSET('(6)集計'!$A$1,MATCH($B43,'(6)集計'!$A:$A,0)-1,7-1)</f>
        <v>0</v>
      </c>
      <c r="P43" s="61">
        <f ca="1">OFFSET('(7)集計'!$A$1,MATCH($B43,'(7)集計'!$A:$A,0)-1,7-1)</f>
        <v>0</v>
      </c>
    </row>
    <row r="44" spans="1:16" ht="15" customHeight="1" x14ac:dyDescent="0.15">
      <c r="A44" s="53"/>
      <c r="B44" s="54" t="s">
        <v>15</v>
      </c>
      <c r="C44" s="61">
        <f ca="1">OFFSET('(6)集計'!$A$1,MATCH($B44,'(6)集計'!$A:$A,0)-1,4-1)</f>
        <v>0</v>
      </c>
      <c r="D44" s="61">
        <f ca="1">OFFSET('(7)集計'!$A$1,MATCH($B44,'(7)集計'!$A:$A,0)-1,4-1)</f>
        <v>0</v>
      </c>
      <c r="E44" s="61">
        <f ca="1">OFFSET('(4)集計'!$A$1,MATCH($B44,'(4)集計'!$A:$A,0)-1,5-1)</f>
        <v>55495</v>
      </c>
      <c r="F44" s="61">
        <f ca="1">OFFSET('(5)集計'!$A$1,MATCH($B44,'(5)集計'!$A:$A,0)-1,5-1)</f>
        <v>0</v>
      </c>
      <c r="G44" s="61">
        <f ca="1">OFFSET('(6)集計'!$A$1,MATCH($B44,'(6)集計'!$A:$A,0)-1,5-1)</f>
        <v>237473</v>
      </c>
      <c r="H44" s="61">
        <f ca="1">OFFSET('(7)集計'!$A$1,MATCH($B44,'(7)集計'!$A:$A,0)-1,5-1)</f>
        <v>60259</v>
      </c>
      <c r="I44" s="61">
        <f ca="1">OFFSET('(4)集計'!$A$1,MATCH($B44,'(4)集計'!$A:$A,0)-1,6-1)</f>
        <v>0</v>
      </c>
      <c r="J44" s="61">
        <f ca="1">OFFSET('(5)集計'!$A$1,MATCH($B44,'(5)集計'!$A:$A,0)-1,6-1)</f>
        <v>0</v>
      </c>
      <c r="K44" s="61">
        <f ca="1">OFFSET('(6)集計'!$A$1,MATCH($B44,'(6)集計'!$A:$A,0)-1,6-1)</f>
        <v>0</v>
      </c>
      <c r="L44" s="61">
        <f ca="1">OFFSET('(7)集計'!$A$1,MATCH($B44,'(7)集計'!$A:$A,0)-1,6-1)</f>
        <v>1413</v>
      </c>
      <c r="M44" s="61">
        <f ca="1">OFFSET('(4)集計'!$A$1,MATCH($B44,'(4)集計'!$A:$A,0)-1,7-1)</f>
        <v>0</v>
      </c>
      <c r="N44" s="61">
        <f ca="1">OFFSET('(5)集計'!$A$1,MATCH($B44,'(5)集計'!$A:$A,0)-1,7-1)</f>
        <v>0</v>
      </c>
      <c r="O44" s="61">
        <f ca="1">OFFSET('(6)集計'!$A$1,MATCH($B44,'(6)集計'!$A:$A,0)-1,7-1)</f>
        <v>0</v>
      </c>
      <c r="P44" s="61">
        <f ca="1">OFFSET('(7)集計'!$A$1,MATCH($B44,'(7)集計'!$A:$A,0)-1,7-1)</f>
        <v>9545</v>
      </c>
    </row>
    <row r="45" spans="1:16" ht="15" customHeight="1" x14ac:dyDescent="0.15">
      <c r="A45" s="53"/>
      <c r="B45" s="54" t="s">
        <v>43</v>
      </c>
      <c r="C45" s="61">
        <f ca="1">OFFSET('(6)集計'!$A$1,MATCH($B45,'(6)集計'!$A:$A,0)-1,4-1)</f>
        <v>0</v>
      </c>
      <c r="D45" s="61">
        <f ca="1">OFFSET('(7)集計'!$A$1,MATCH($B45,'(7)集計'!$A:$A,0)-1,4-1)</f>
        <v>0</v>
      </c>
      <c r="E45" s="61">
        <f ca="1">OFFSET('(4)集計'!$A$1,MATCH($B45,'(4)集計'!$A:$A,0)-1,5-1)</f>
        <v>0</v>
      </c>
      <c r="F45" s="61">
        <f ca="1">OFFSET('(5)集計'!$A$1,MATCH($B45,'(5)集計'!$A:$A,0)-1,5-1)</f>
        <v>172</v>
      </c>
      <c r="G45" s="61">
        <f ca="1">OFFSET('(6)集計'!$A$1,MATCH($B45,'(6)集計'!$A:$A,0)-1,5-1)</f>
        <v>0</v>
      </c>
      <c r="H45" s="61">
        <f ca="1">OFFSET('(7)集計'!$A$1,MATCH($B45,'(7)集計'!$A:$A,0)-1,5-1)</f>
        <v>7</v>
      </c>
      <c r="I45" s="61">
        <f ca="1">OFFSET('(4)集計'!$A$1,MATCH($B45,'(4)集計'!$A:$A,0)-1,6-1)</f>
        <v>0</v>
      </c>
      <c r="J45" s="61">
        <f ca="1">OFFSET('(5)集計'!$A$1,MATCH($B45,'(5)集計'!$A:$A,0)-1,6-1)</f>
        <v>0</v>
      </c>
      <c r="K45" s="61">
        <f ca="1">OFFSET('(6)集計'!$A$1,MATCH($B45,'(6)集計'!$A:$A,0)-1,6-1)</f>
        <v>0</v>
      </c>
      <c r="L45" s="61">
        <f ca="1">OFFSET('(7)集計'!$A$1,MATCH($B45,'(7)集計'!$A:$A,0)-1,6-1)</f>
        <v>0</v>
      </c>
      <c r="M45" s="61">
        <f ca="1">OFFSET('(4)集計'!$A$1,MATCH($B45,'(4)集計'!$A:$A,0)-1,7-1)</f>
        <v>0</v>
      </c>
      <c r="N45" s="61">
        <f ca="1">OFFSET('(5)集計'!$A$1,MATCH($B45,'(5)集計'!$A:$A,0)-1,7-1)</f>
        <v>0</v>
      </c>
      <c r="O45" s="61">
        <f ca="1">OFFSET('(6)集計'!$A$1,MATCH($B45,'(6)集計'!$A:$A,0)-1,7-1)</f>
        <v>0</v>
      </c>
      <c r="P45" s="61">
        <f ca="1">OFFSET('(7)集計'!$A$1,MATCH($B45,'(7)集計'!$A:$A,0)-1,7-1)</f>
        <v>0</v>
      </c>
    </row>
    <row r="46" spans="1:16" ht="15" customHeight="1" x14ac:dyDescent="0.15">
      <c r="A46" s="53"/>
      <c r="B46" s="54" t="s">
        <v>14</v>
      </c>
      <c r="C46" s="61">
        <f ca="1">OFFSET('(6)集計'!$A$1,MATCH($B46,'(6)集計'!$A:$A,0)-1,4-1)</f>
        <v>0</v>
      </c>
      <c r="D46" s="61">
        <f ca="1">OFFSET('(7)集計'!$A$1,MATCH($B46,'(7)集計'!$A:$A,0)-1,4-1)</f>
        <v>0</v>
      </c>
      <c r="E46" s="61">
        <f ca="1">OFFSET('(4)集計'!$A$1,MATCH($B46,'(4)集計'!$A:$A,0)-1,5-1)</f>
        <v>5</v>
      </c>
      <c r="F46" s="61">
        <f ca="1">OFFSET('(5)集計'!$A$1,MATCH($B46,'(5)集計'!$A:$A,0)-1,5-1)</f>
        <v>19</v>
      </c>
      <c r="G46" s="61">
        <f ca="1">OFFSET('(6)集計'!$A$1,MATCH($B46,'(6)集計'!$A:$A,0)-1,5-1)</f>
        <v>262</v>
      </c>
      <c r="H46" s="61">
        <f ca="1">OFFSET('(7)集計'!$A$1,MATCH($B46,'(7)集計'!$A:$A,0)-1,5-1)</f>
        <v>0</v>
      </c>
      <c r="I46" s="61">
        <f ca="1">OFFSET('(4)集計'!$A$1,MATCH($B46,'(4)集計'!$A:$A,0)-1,6-1)</f>
        <v>0</v>
      </c>
      <c r="J46" s="61">
        <f ca="1">OFFSET('(5)集計'!$A$1,MATCH($B46,'(5)集計'!$A:$A,0)-1,6-1)</f>
        <v>0</v>
      </c>
      <c r="K46" s="61">
        <f ca="1">OFFSET('(6)集計'!$A$1,MATCH($B46,'(6)集計'!$A:$A,0)-1,6-1)</f>
        <v>0</v>
      </c>
      <c r="L46" s="61">
        <f ca="1">OFFSET('(7)集計'!$A$1,MATCH($B46,'(7)集計'!$A:$A,0)-1,6-1)</f>
        <v>0</v>
      </c>
      <c r="M46" s="61">
        <f ca="1">OFFSET('(4)集計'!$A$1,MATCH($B46,'(4)集計'!$A:$A,0)-1,7-1)</f>
        <v>0</v>
      </c>
      <c r="N46" s="61">
        <f ca="1">OFFSET('(5)集計'!$A$1,MATCH($B46,'(5)集計'!$A:$A,0)-1,7-1)</f>
        <v>0</v>
      </c>
      <c r="O46" s="61">
        <f ca="1">OFFSET('(6)集計'!$A$1,MATCH($B46,'(6)集計'!$A:$A,0)-1,7-1)</f>
        <v>0</v>
      </c>
      <c r="P46" s="61">
        <f ca="1">OFFSET('(7)集計'!$A$1,MATCH($B46,'(7)集計'!$A:$A,0)-1,7-1)</f>
        <v>0</v>
      </c>
    </row>
    <row r="47" spans="1:16" ht="15" customHeight="1" x14ac:dyDescent="0.15">
      <c r="A47" s="53"/>
      <c r="B47" s="54" t="s">
        <v>32</v>
      </c>
      <c r="C47" s="61">
        <f ca="1">OFFSET('(6)集計'!$A$1,MATCH($B47,'(6)集計'!$A:$A,0)-1,4-1)</f>
        <v>0</v>
      </c>
      <c r="D47" s="61">
        <f ca="1">OFFSET('(7)集計'!$A$1,MATCH($B47,'(7)集計'!$A:$A,0)-1,4-1)</f>
        <v>0</v>
      </c>
      <c r="E47" s="61">
        <f ca="1">OFFSET('(4)集計'!$A$1,MATCH($B47,'(4)集計'!$A:$A,0)-1,5-1)</f>
        <v>0</v>
      </c>
      <c r="F47" s="61">
        <f ca="1">OFFSET('(5)集計'!$A$1,MATCH($B47,'(5)集計'!$A:$A,0)-1,5-1)</f>
        <v>0</v>
      </c>
      <c r="G47" s="61">
        <f ca="1">OFFSET('(6)集計'!$A$1,MATCH($B47,'(6)集計'!$A:$A,0)-1,5-1)</f>
        <v>0</v>
      </c>
      <c r="H47" s="61">
        <f ca="1">OFFSET('(7)集計'!$A$1,MATCH($B47,'(7)集計'!$A:$A,0)-1,5-1)</f>
        <v>0</v>
      </c>
      <c r="I47" s="61">
        <f ca="1">OFFSET('(4)集計'!$A$1,MATCH($B47,'(4)集計'!$A:$A,0)-1,6-1)</f>
        <v>0</v>
      </c>
      <c r="J47" s="61">
        <f ca="1">OFFSET('(5)集計'!$A$1,MATCH($B47,'(5)集計'!$A:$A,0)-1,6-1)</f>
        <v>0</v>
      </c>
      <c r="K47" s="61">
        <f ca="1">OFFSET('(6)集計'!$A$1,MATCH($B47,'(6)集計'!$A:$A,0)-1,6-1)</f>
        <v>0</v>
      </c>
      <c r="L47" s="61">
        <f ca="1">OFFSET('(7)集計'!$A$1,MATCH($B47,'(7)集計'!$A:$A,0)-1,6-1)</f>
        <v>0</v>
      </c>
      <c r="M47" s="61">
        <f ca="1">OFFSET('(4)集計'!$A$1,MATCH($B47,'(4)集計'!$A:$A,0)-1,7-1)</f>
        <v>0</v>
      </c>
      <c r="N47" s="61">
        <f ca="1">OFFSET('(5)集計'!$A$1,MATCH($B47,'(5)集計'!$A:$A,0)-1,7-1)</f>
        <v>0</v>
      </c>
      <c r="O47" s="61">
        <f ca="1">OFFSET('(6)集計'!$A$1,MATCH($B47,'(6)集計'!$A:$A,0)-1,7-1)</f>
        <v>0</v>
      </c>
      <c r="P47" s="61">
        <f ca="1">OFFSET('(7)集計'!$A$1,MATCH($B47,'(7)集計'!$A:$A,0)-1,7-1)</f>
        <v>0</v>
      </c>
    </row>
    <row r="48" spans="1:16" ht="15" customHeight="1" x14ac:dyDescent="0.15">
      <c r="A48" s="53"/>
      <c r="B48" s="54" t="s">
        <v>18</v>
      </c>
      <c r="C48" s="61">
        <f ca="1">OFFSET('(6)集計'!$A$1,MATCH($B48,'(6)集計'!$A:$A,0)-1,4-1)</f>
        <v>0</v>
      </c>
      <c r="D48" s="61">
        <f ca="1">OFFSET('(7)集計'!$A$1,MATCH($B48,'(7)集計'!$A:$A,0)-1,4-1)</f>
        <v>0</v>
      </c>
      <c r="E48" s="61">
        <f ca="1">OFFSET('(4)集計'!$A$1,MATCH($B48,'(4)集計'!$A:$A,0)-1,5-1)</f>
        <v>2</v>
      </c>
      <c r="F48" s="61">
        <f ca="1">OFFSET('(5)集計'!$A$1,MATCH($B48,'(5)集計'!$A:$A,0)-1,5-1)</f>
        <v>0</v>
      </c>
      <c r="G48" s="61">
        <f ca="1">OFFSET('(6)集計'!$A$1,MATCH($B48,'(6)集計'!$A:$A,0)-1,5-1)</f>
        <v>0</v>
      </c>
      <c r="H48" s="61">
        <f ca="1">OFFSET('(7)集計'!$A$1,MATCH($B48,'(7)集計'!$A:$A,0)-1,5-1)</f>
        <v>0</v>
      </c>
      <c r="I48" s="61">
        <f ca="1">OFFSET('(4)集計'!$A$1,MATCH($B48,'(4)集計'!$A:$A,0)-1,6-1)</f>
        <v>0</v>
      </c>
      <c r="J48" s="61">
        <f ca="1">OFFSET('(5)集計'!$A$1,MATCH($B48,'(5)集計'!$A:$A,0)-1,6-1)</f>
        <v>0</v>
      </c>
      <c r="K48" s="61">
        <f ca="1">OFFSET('(6)集計'!$A$1,MATCH($B48,'(6)集計'!$A:$A,0)-1,6-1)</f>
        <v>0</v>
      </c>
      <c r="L48" s="61">
        <f ca="1">OFFSET('(7)集計'!$A$1,MATCH($B48,'(7)集計'!$A:$A,0)-1,6-1)</f>
        <v>0</v>
      </c>
      <c r="M48" s="61">
        <f ca="1">OFFSET('(4)集計'!$A$1,MATCH($B48,'(4)集計'!$A:$A,0)-1,7-1)</f>
        <v>0</v>
      </c>
      <c r="N48" s="61">
        <f ca="1">OFFSET('(5)集計'!$A$1,MATCH($B48,'(5)集計'!$A:$A,0)-1,7-1)</f>
        <v>0</v>
      </c>
      <c r="O48" s="61">
        <f ca="1">OFFSET('(6)集計'!$A$1,MATCH($B48,'(6)集計'!$A:$A,0)-1,7-1)</f>
        <v>0</v>
      </c>
      <c r="P48" s="61">
        <f ca="1">OFFSET('(7)集計'!$A$1,MATCH($B48,'(7)集計'!$A:$A,0)-1,7-1)</f>
        <v>0</v>
      </c>
    </row>
    <row r="49" spans="1:16" ht="15" customHeight="1" x14ac:dyDescent="0.15">
      <c r="A49" s="53"/>
      <c r="B49" s="54" t="s">
        <v>89</v>
      </c>
      <c r="C49" s="61">
        <f ca="1">OFFSET('(6)集計'!$A$1,MATCH($B49,'(6)集計'!$A:$A,0)-1,4-1)</f>
        <v>0</v>
      </c>
      <c r="D49" s="61">
        <f ca="1">OFFSET('(7)集計'!$A$1,MATCH($B49,'(7)集計'!$A:$A,0)-1,4-1)</f>
        <v>0</v>
      </c>
      <c r="E49" s="61">
        <f ca="1">OFFSET('(4)集計'!$A$1,MATCH($B49,'(4)集計'!$A:$A,0)-1,5-1)</f>
        <v>17</v>
      </c>
      <c r="F49" s="61">
        <f ca="1">OFFSET('(5)集計'!$A$1,MATCH($B49,'(5)集計'!$A:$A,0)-1,5-1)</f>
        <v>0</v>
      </c>
      <c r="G49" s="61">
        <f ca="1">OFFSET('(6)集計'!$A$1,MATCH($B49,'(6)集計'!$A:$A,0)-1,5-1)</f>
        <v>0</v>
      </c>
      <c r="H49" s="61">
        <f ca="1">OFFSET('(7)集計'!$A$1,MATCH($B49,'(7)集計'!$A:$A,0)-1,5-1)</f>
        <v>0</v>
      </c>
      <c r="I49" s="61">
        <f ca="1">OFFSET('(4)集計'!$A$1,MATCH($B49,'(4)集計'!$A:$A,0)-1,6-1)</f>
        <v>0</v>
      </c>
      <c r="J49" s="61">
        <f ca="1">OFFSET('(5)集計'!$A$1,MATCH($B49,'(5)集計'!$A:$A,0)-1,6-1)</f>
        <v>0</v>
      </c>
      <c r="K49" s="61">
        <f ca="1">OFFSET('(6)集計'!$A$1,MATCH($B49,'(6)集計'!$A:$A,0)-1,6-1)</f>
        <v>0</v>
      </c>
      <c r="L49" s="61">
        <f ca="1">OFFSET('(7)集計'!$A$1,MATCH($B49,'(7)集計'!$A:$A,0)-1,6-1)</f>
        <v>0</v>
      </c>
      <c r="M49" s="61">
        <f ca="1">OFFSET('(4)集計'!$A$1,MATCH($B49,'(4)集計'!$A:$A,0)-1,7-1)</f>
        <v>0</v>
      </c>
      <c r="N49" s="61">
        <f ca="1">OFFSET('(5)集計'!$A$1,MATCH($B49,'(5)集計'!$A:$A,0)-1,7-1)</f>
        <v>0</v>
      </c>
      <c r="O49" s="61">
        <f ca="1">OFFSET('(6)集計'!$A$1,MATCH($B49,'(6)集計'!$A:$A,0)-1,7-1)</f>
        <v>0</v>
      </c>
      <c r="P49" s="61">
        <f ca="1">OFFSET('(7)集計'!$A$1,MATCH($B49,'(7)集計'!$A:$A,0)-1,7-1)</f>
        <v>0</v>
      </c>
    </row>
    <row r="50" spans="1:16" ht="15" customHeight="1" x14ac:dyDescent="0.15">
      <c r="A50" s="53"/>
      <c r="B50" s="54" t="s">
        <v>102</v>
      </c>
      <c r="C50" s="61">
        <f ca="1">OFFSET('(6)集計'!$A$1,MATCH($B50,'(6)集計'!$A:$A,0)-1,4-1)</f>
        <v>0</v>
      </c>
      <c r="D50" s="61">
        <f ca="1">OFFSET('(7)集計'!$A$1,MATCH($B50,'(7)集計'!$A:$A,0)-1,4-1)</f>
        <v>0</v>
      </c>
      <c r="E50" s="61">
        <f ca="1">OFFSET('(4)集計'!$A$1,MATCH($B50,'(4)集計'!$A:$A,0)-1,5-1)</f>
        <v>0</v>
      </c>
      <c r="F50" s="61">
        <f ca="1">OFFSET('(5)集計'!$A$1,MATCH($B50,'(5)集計'!$A:$A,0)-1,5-1)</f>
        <v>0</v>
      </c>
      <c r="G50" s="61">
        <f ca="1">OFFSET('(6)集計'!$A$1,MATCH($B50,'(6)集計'!$A:$A,0)-1,5-1)</f>
        <v>0</v>
      </c>
      <c r="H50" s="61">
        <f ca="1">OFFSET('(7)集計'!$A$1,MATCH($B50,'(7)集計'!$A:$A,0)-1,5-1)</f>
        <v>0</v>
      </c>
      <c r="I50" s="61">
        <f ca="1">OFFSET('(4)集計'!$A$1,MATCH($B50,'(4)集計'!$A:$A,0)-1,6-1)</f>
        <v>0</v>
      </c>
      <c r="J50" s="61">
        <f ca="1">OFFSET('(5)集計'!$A$1,MATCH($B50,'(5)集計'!$A:$A,0)-1,6-1)</f>
        <v>0</v>
      </c>
      <c r="K50" s="61">
        <f ca="1">OFFSET('(6)集計'!$A$1,MATCH($B50,'(6)集計'!$A:$A,0)-1,6-1)</f>
        <v>0</v>
      </c>
      <c r="L50" s="61">
        <f ca="1">OFFSET('(7)集計'!$A$1,MATCH($B50,'(7)集計'!$A:$A,0)-1,6-1)</f>
        <v>0</v>
      </c>
      <c r="M50" s="61">
        <f ca="1">OFFSET('(4)集計'!$A$1,MATCH($B50,'(4)集計'!$A:$A,0)-1,7-1)</f>
        <v>0</v>
      </c>
      <c r="N50" s="61">
        <f ca="1">OFFSET('(5)集計'!$A$1,MATCH($B50,'(5)集計'!$A:$A,0)-1,7-1)</f>
        <v>0</v>
      </c>
      <c r="O50" s="61">
        <f ca="1">OFFSET('(6)集計'!$A$1,MATCH($B50,'(6)集計'!$A:$A,0)-1,7-1)</f>
        <v>0</v>
      </c>
      <c r="P50" s="61">
        <f ca="1">OFFSET('(7)集計'!$A$1,MATCH($B50,'(7)集計'!$A:$A,0)-1,7-1)</f>
        <v>0</v>
      </c>
    </row>
    <row r="51" spans="1:16" ht="15" customHeight="1" x14ac:dyDescent="0.15">
      <c r="A51" s="53"/>
      <c r="B51" s="54" t="s">
        <v>33</v>
      </c>
      <c r="C51" s="61">
        <f ca="1">OFFSET('(6)集計'!$A$1,MATCH($B51,'(6)集計'!$A:$A,0)-1,4-1)</f>
        <v>0</v>
      </c>
      <c r="D51" s="61">
        <f ca="1">OFFSET('(7)集計'!$A$1,MATCH($B51,'(7)集計'!$A:$A,0)-1,4-1)</f>
        <v>0</v>
      </c>
      <c r="E51" s="61">
        <f ca="1">OFFSET('(4)集計'!$A$1,MATCH($B51,'(4)集計'!$A:$A,0)-1,5-1)</f>
        <v>0</v>
      </c>
      <c r="F51" s="61">
        <f ca="1">OFFSET('(5)集計'!$A$1,MATCH($B51,'(5)集計'!$A:$A,0)-1,5-1)</f>
        <v>389</v>
      </c>
      <c r="G51" s="61">
        <f ca="1">OFFSET('(6)集計'!$A$1,MATCH($B51,'(6)集計'!$A:$A,0)-1,5-1)</f>
        <v>22</v>
      </c>
      <c r="H51" s="61">
        <f ca="1">OFFSET('(7)集計'!$A$1,MATCH($B51,'(7)集計'!$A:$A,0)-1,5-1)</f>
        <v>556</v>
      </c>
      <c r="I51" s="61">
        <f ca="1">OFFSET('(4)集計'!$A$1,MATCH($B51,'(4)集計'!$A:$A,0)-1,6-1)</f>
        <v>0</v>
      </c>
      <c r="J51" s="61">
        <f ca="1">OFFSET('(5)集計'!$A$1,MATCH($B51,'(5)集計'!$A:$A,0)-1,6-1)</f>
        <v>0</v>
      </c>
      <c r="K51" s="61">
        <f ca="1">OFFSET('(6)集計'!$A$1,MATCH($B51,'(6)集計'!$A:$A,0)-1,6-1)</f>
        <v>0</v>
      </c>
      <c r="L51" s="61">
        <f ca="1">OFFSET('(7)集計'!$A$1,MATCH($B51,'(7)集計'!$A:$A,0)-1,6-1)</f>
        <v>0</v>
      </c>
      <c r="M51" s="61">
        <f ca="1">OFFSET('(4)集計'!$A$1,MATCH($B51,'(4)集計'!$A:$A,0)-1,7-1)</f>
        <v>0</v>
      </c>
      <c r="N51" s="61">
        <f ca="1">OFFSET('(5)集計'!$A$1,MATCH($B51,'(5)集計'!$A:$A,0)-1,7-1)</f>
        <v>0</v>
      </c>
      <c r="O51" s="61">
        <f ca="1">OFFSET('(6)集計'!$A$1,MATCH($B51,'(6)集計'!$A:$A,0)-1,7-1)</f>
        <v>0</v>
      </c>
      <c r="P51" s="61">
        <f ca="1">OFFSET('(7)集計'!$A$1,MATCH($B51,'(7)集計'!$A:$A,0)-1,7-1)</f>
        <v>0</v>
      </c>
    </row>
    <row r="52" spans="1:16" s="18" customFormat="1" ht="15" customHeight="1" x14ac:dyDescent="0.15">
      <c r="A52" s="53"/>
      <c r="B52" s="54" t="s">
        <v>23</v>
      </c>
      <c r="C52" s="61">
        <f ca="1">OFFSET('(6)集計'!$A$1,MATCH($B52,'(6)集計'!$A:$A,0)-1,4-1)</f>
        <v>0</v>
      </c>
      <c r="D52" s="61">
        <f ca="1">OFFSET('(7)集計'!$A$1,MATCH($B52,'(7)集計'!$A:$A,0)-1,4-1)</f>
        <v>0</v>
      </c>
      <c r="E52" s="61">
        <f ca="1">OFFSET('(4)集計'!$A$1,MATCH($B52,'(4)集計'!$A:$A,0)-1,5-1)</f>
        <v>0</v>
      </c>
      <c r="F52" s="61">
        <f ca="1">OFFSET('(5)集計'!$A$1,MATCH($B52,'(5)集計'!$A:$A,0)-1,5-1)</f>
        <v>0</v>
      </c>
      <c r="G52" s="61">
        <f ca="1">OFFSET('(6)集計'!$A$1,MATCH($B52,'(6)集計'!$A:$A,0)-1,5-1)</f>
        <v>0</v>
      </c>
      <c r="H52" s="61">
        <f ca="1">OFFSET('(7)集計'!$A$1,MATCH($B52,'(7)集計'!$A:$A,0)-1,5-1)</f>
        <v>0</v>
      </c>
      <c r="I52" s="61">
        <f ca="1">OFFSET('(4)集計'!$A$1,MATCH($B52,'(4)集計'!$A:$A,0)-1,6-1)</f>
        <v>0</v>
      </c>
      <c r="J52" s="61">
        <f ca="1">OFFSET('(5)集計'!$A$1,MATCH($B52,'(5)集計'!$A:$A,0)-1,6-1)</f>
        <v>0</v>
      </c>
      <c r="K52" s="61">
        <f ca="1">OFFSET('(6)集計'!$A$1,MATCH($B52,'(6)集計'!$A:$A,0)-1,6-1)</f>
        <v>0</v>
      </c>
      <c r="L52" s="61">
        <f ca="1">OFFSET('(7)集計'!$A$1,MATCH($B52,'(7)集計'!$A:$A,0)-1,6-1)</f>
        <v>0</v>
      </c>
      <c r="M52" s="61">
        <f ca="1">OFFSET('(4)集計'!$A$1,MATCH($B52,'(4)集計'!$A:$A,0)-1,7-1)</f>
        <v>0</v>
      </c>
      <c r="N52" s="61">
        <f ca="1">OFFSET('(5)集計'!$A$1,MATCH($B52,'(5)集計'!$A:$A,0)-1,7-1)</f>
        <v>0</v>
      </c>
      <c r="O52" s="61">
        <f ca="1">OFFSET('(6)集計'!$A$1,MATCH($B52,'(6)集計'!$A:$A,0)-1,7-1)</f>
        <v>4680</v>
      </c>
      <c r="P52" s="61">
        <f ca="1">OFFSET('(7)集計'!$A$1,MATCH($B52,'(7)集計'!$A:$A,0)-1,7-1)</f>
        <v>0</v>
      </c>
    </row>
    <row r="53" spans="1:16" s="18" customFormat="1" ht="15" customHeight="1" x14ac:dyDescent="0.15">
      <c r="A53" s="53"/>
      <c r="B53" s="54" t="s">
        <v>24</v>
      </c>
      <c r="C53" s="61">
        <f ca="1">OFFSET('(6)集計'!$A$1,MATCH($B53,'(6)集計'!$A:$A,0)-1,4-1)</f>
        <v>0</v>
      </c>
      <c r="D53" s="61">
        <f ca="1">OFFSET('(7)集計'!$A$1,MATCH($B53,'(7)集計'!$A:$A,0)-1,4-1)</f>
        <v>0</v>
      </c>
      <c r="E53" s="61">
        <f ca="1">OFFSET('(4)集計'!$A$1,MATCH($B53,'(4)集計'!$A:$A,0)-1,5-1)</f>
        <v>49</v>
      </c>
      <c r="F53" s="61">
        <f ca="1">OFFSET('(5)集計'!$A$1,MATCH($B53,'(5)集計'!$A:$A,0)-1,5-1)</f>
        <v>95</v>
      </c>
      <c r="G53" s="61">
        <f ca="1">OFFSET('(6)集計'!$A$1,MATCH($B53,'(6)集計'!$A:$A,0)-1,5-1)</f>
        <v>30</v>
      </c>
      <c r="H53" s="61">
        <f ca="1">OFFSET('(7)集計'!$A$1,MATCH($B53,'(7)集計'!$A:$A,0)-1,5-1)</f>
        <v>0</v>
      </c>
      <c r="I53" s="61">
        <f ca="1">OFFSET('(4)集計'!$A$1,MATCH($B53,'(4)集計'!$A:$A,0)-1,6-1)</f>
        <v>0</v>
      </c>
      <c r="J53" s="61">
        <f ca="1">OFFSET('(5)集計'!$A$1,MATCH($B53,'(5)集計'!$A:$A,0)-1,6-1)</f>
        <v>0</v>
      </c>
      <c r="K53" s="61">
        <f ca="1">OFFSET('(6)集計'!$A$1,MATCH($B53,'(6)集計'!$A:$A,0)-1,6-1)</f>
        <v>0</v>
      </c>
      <c r="L53" s="61">
        <f ca="1">OFFSET('(7)集計'!$A$1,MATCH($B53,'(7)集計'!$A:$A,0)-1,6-1)</f>
        <v>0</v>
      </c>
      <c r="M53" s="61">
        <f ca="1">OFFSET('(4)集計'!$A$1,MATCH($B53,'(4)集計'!$A:$A,0)-1,7-1)</f>
        <v>0</v>
      </c>
      <c r="N53" s="61">
        <f ca="1">OFFSET('(5)集計'!$A$1,MATCH($B53,'(5)集計'!$A:$A,0)-1,7-1)</f>
        <v>0</v>
      </c>
      <c r="O53" s="61">
        <f ca="1">OFFSET('(6)集計'!$A$1,MATCH($B53,'(6)集計'!$A:$A,0)-1,7-1)</f>
        <v>0</v>
      </c>
      <c r="P53" s="61">
        <f ca="1">OFFSET('(7)集計'!$A$1,MATCH($B53,'(7)集計'!$A:$A,0)-1,7-1)</f>
        <v>0</v>
      </c>
    </row>
    <row r="54" spans="1:16" s="18" customFormat="1" ht="15" customHeight="1" x14ac:dyDescent="0.15">
      <c r="A54" s="53"/>
      <c r="B54" s="54" t="s">
        <v>25</v>
      </c>
      <c r="C54" s="61">
        <f ca="1">OFFSET('(6)集計'!$A$1,MATCH($B54,'(6)集計'!$A:$A,0)-1,4-1)</f>
        <v>0</v>
      </c>
      <c r="D54" s="61">
        <f ca="1">OFFSET('(7)集計'!$A$1,MATCH($B54,'(7)集計'!$A:$A,0)-1,4-1)</f>
        <v>0</v>
      </c>
      <c r="E54" s="61">
        <f ca="1">OFFSET('(4)集計'!$A$1,MATCH($B54,'(4)集計'!$A:$A,0)-1,5-1)</f>
        <v>0</v>
      </c>
      <c r="F54" s="61">
        <f ca="1">OFFSET('(5)集計'!$A$1,MATCH($B54,'(5)集計'!$A:$A,0)-1,5-1)</f>
        <v>22</v>
      </c>
      <c r="G54" s="61">
        <f ca="1">OFFSET('(6)集計'!$A$1,MATCH($B54,'(6)集計'!$A:$A,0)-1,5-1)</f>
        <v>0</v>
      </c>
      <c r="H54" s="61">
        <f ca="1">OFFSET('(7)集計'!$A$1,MATCH($B54,'(7)集計'!$A:$A,0)-1,5-1)</f>
        <v>0</v>
      </c>
      <c r="I54" s="61">
        <f ca="1">OFFSET('(4)集計'!$A$1,MATCH($B54,'(4)集計'!$A:$A,0)-1,6-1)</f>
        <v>0</v>
      </c>
      <c r="J54" s="61">
        <f ca="1">OFFSET('(5)集計'!$A$1,MATCH($B54,'(5)集計'!$A:$A,0)-1,6-1)</f>
        <v>0</v>
      </c>
      <c r="K54" s="61">
        <f ca="1">OFFSET('(6)集計'!$A$1,MATCH($B54,'(6)集計'!$A:$A,0)-1,6-1)</f>
        <v>0</v>
      </c>
      <c r="L54" s="61">
        <f ca="1">OFFSET('(7)集計'!$A$1,MATCH($B54,'(7)集計'!$A:$A,0)-1,6-1)</f>
        <v>0</v>
      </c>
      <c r="M54" s="61">
        <f ca="1">OFFSET('(4)集計'!$A$1,MATCH($B54,'(4)集計'!$A:$A,0)-1,7-1)</f>
        <v>0</v>
      </c>
      <c r="N54" s="61">
        <f ca="1">OFFSET('(5)集計'!$A$1,MATCH($B54,'(5)集計'!$A:$A,0)-1,7-1)</f>
        <v>301</v>
      </c>
      <c r="O54" s="61">
        <f ca="1">OFFSET('(6)集計'!$A$1,MATCH($B54,'(6)集計'!$A:$A,0)-1,7-1)</f>
        <v>0</v>
      </c>
      <c r="P54" s="61">
        <f ca="1">OFFSET('(7)集計'!$A$1,MATCH($B54,'(7)集計'!$A:$A,0)-1,7-1)</f>
        <v>0</v>
      </c>
    </row>
    <row r="55" spans="1:16" s="18" customFormat="1" ht="15" customHeight="1" x14ac:dyDescent="0.15">
      <c r="A55" s="53"/>
      <c r="B55" s="54" t="s">
        <v>95</v>
      </c>
      <c r="C55" s="61">
        <f ca="1">OFFSET('(6)集計'!$A$1,MATCH($B55,'(6)集計'!$A:$A,0)-1,4-1)</f>
        <v>0</v>
      </c>
      <c r="D55" s="61">
        <f ca="1">OFFSET('(7)集計'!$A$1,MATCH($B55,'(7)集計'!$A:$A,0)-1,4-1)</f>
        <v>0</v>
      </c>
      <c r="E55" s="61">
        <f ca="1">OFFSET('(4)集計'!$A$1,MATCH($B55,'(4)集計'!$A:$A,0)-1,5-1)</f>
        <v>0</v>
      </c>
      <c r="F55" s="61">
        <f ca="1">OFFSET('(5)集計'!$A$1,MATCH($B55,'(5)集計'!$A:$A,0)-1,5-1)</f>
        <v>0</v>
      </c>
      <c r="G55" s="61">
        <f ca="1">OFFSET('(6)集計'!$A$1,MATCH($B55,'(6)集計'!$A:$A,0)-1,5-1)</f>
        <v>0</v>
      </c>
      <c r="H55" s="61">
        <f ca="1">OFFSET('(7)集計'!$A$1,MATCH($B55,'(7)集計'!$A:$A,0)-1,5-1)</f>
        <v>0</v>
      </c>
      <c r="I55" s="61">
        <f ca="1">OFFSET('(4)集計'!$A$1,MATCH($B55,'(4)集計'!$A:$A,0)-1,6-1)</f>
        <v>0</v>
      </c>
      <c r="J55" s="61">
        <f ca="1">OFFSET('(5)集計'!$A$1,MATCH($B55,'(5)集計'!$A:$A,0)-1,6-1)</f>
        <v>0</v>
      </c>
      <c r="K55" s="61">
        <f ca="1">OFFSET('(6)集計'!$A$1,MATCH($B55,'(6)集計'!$A:$A,0)-1,6-1)</f>
        <v>0</v>
      </c>
      <c r="L55" s="61">
        <f ca="1">OFFSET('(7)集計'!$A$1,MATCH($B55,'(7)集計'!$A:$A,0)-1,6-1)</f>
        <v>0</v>
      </c>
      <c r="M55" s="61">
        <f ca="1">OFFSET('(4)集計'!$A$1,MATCH($B55,'(4)集計'!$A:$A,0)-1,7-1)</f>
        <v>0</v>
      </c>
      <c r="N55" s="61">
        <f ca="1">OFFSET('(5)集計'!$A$1,MATCH($B55,'(5)集計'!$A:$A,0)-1,7-1)</f>
        <v>0</v>
      </c>
      <c r="O55" s="61">
        <f ca="1">OFFSET('(6)集計'!$A$1,MATCH($B55,'(6)集計'!$A:$A,0)-1,7-1)</f>
        <v>0</v>
      </c>
      <c r="P55" s="61">
        <f ca="1">OFFSET('(7)集計'!$A$1,MATCH($B55,'(7)集計'!$A:$A,0)-1,7-1)</f>
        <v>0</v>
      </c>
    </row>
    <row r="56" spans="1:16" s="18" customFormat="1" ht="15" customHeight="1" x14ac:dyDescent="0.15">
      <c r="A56" s="53"/>
      <c r="B56" s="54" t="s">
        <v>103</v>
      </c>
      <c r="C56" s="61">
        <f ca="1">OFFSET('(6)集計'!$A$1,MATCH($B56,'(6)集計'!$A:$A,0)-1,4-1)</f>
        <v>0</v>
      </c>
      <c r="D56" s="61">
        <f ca="1">OFFSET('(7)集計'!$A$1,MATCH($B56,'(7)集計'!$A:$A,0)-1,4-1)</f>
        <v>0</v>
      </c>
      <c r="E56" s="61">
        <f ca="1">OFFSET('(4)集計'!$A$1,MATCH($B56,'(4)集計'!$A:$A,0)-1,5-1)</f>
        <v>0</v>
      </c>
      <c r="F56" s="61">
        <f ca="1">OFFSET('(5)集計'!$A$1,MATCH($B56,'(5)集計'!$A:$A,0)-1,5-1)</f>
        <v>0</v>
      </c>
      <c r="G56" s="61">
        <f ca="1">OFFSET('(6)集計'!$A$1,MATCH($B56,'(6)集計'!$A:$A,0)-1,5-1)</f>
        <v>0</v>
      </c>
      <c r="H56" s="61">
        <f ca="1">OFFSET('(7)集計'!$A$1,MATCH($B56,'(7)集計'!$A:$A,0)-1,5-1)</f>
        <v>0</v>
      </c>
      <c r="I56" s="61">
        <f ca="1">OFFSET('(4)集計'!$A$1,MATCH($B56,'(4)集計'!$A:$A,0)-1,6-1)</f>
        <v>0</v>
      </c>
      <c r="J56" s="61">
        <f ca="1">OFFSET('(5)集計'!$A$1,MATCH($B56,'(5)集計'!$A:$A,0)-1,6-1)</f>
        <v>0</v>
      </c>
      <c r="K56" s="61">
        <f ca="1">OFFSET('(6)集計'!$A$1,MATCH($B56,'(6)集計'!$A:$A,0)-1,6-1)</f>
        <v>0</v>
      </c>
      <c r="L56" s="61">
        <f ca="1">OFFSET('(7)集計'!$A$1,MATCH($B56,'(7)集計'!$A:$A,0)-1,6-1)</f>
        <v>0</v>
      </c>
      <c r="M56" s="61">
        <f ca="1">OFFSET('(4)集計'!$A$1,MATCH($B56,'(4)集計'!$A:$A,0)-1,7-1)</f>
        <v>0</v>
      </c>
      <c r="N56" s="61">
        <f ca="1">OFFSET('(5)集計'!$A$1,MATCH($B56,'(5)集計'!$A:$A,0)-1,7-1)</f>
        <v>0</v>
      </c>
      <c r="O56" s="61">
        <f ca="1">OFFSET('(6)集計'!$A$1,MATCH($B56,'(6)集計'!$A:$A,0)-1,7-1)</f>
        <v>0</v>
      </c>
      <c r="P56" s="61">
        <f ca="1">OFFSET('(7)集計'!$A$1,MATCH($B56,'(7)集計'!$A:$A,0)-1,7-1)</f>
        <v>0</v>
      </c>
    </row>
    <row r="57" spans="1:16" s="18" customFormat="1" ht="15" customHeight="1" thickBot="1" x14ac:dyDescent="0.2">
      <c r="A57" s="44"/>
      <c r="B57" s="43" t="s">
        <v>36</v>
      </c>
      <c r="C57" s="63">
        <f ca="1">OFFSET('(6)集計'!$A$1,MATCH($B57,'(6)集計'!$A:$A,0)-1,4-1)</f>
        <v>0</v>
      </c>
      <c r="D57" s="63">
        <f ca="1">OFFSET('(7)集計'!$A$1,MATCH($B57,'(7)集計'!$A:$A,0)-1,4-1)</f>
        <v>0</v>
      </c>
      <c r="E57" s="63">
        <f ca="1">OFFSET('(4)集計'!$A$1,MATCH($B57,'(4)集計'!$A:$A,0)-1,5-1)</f>
        <v>156</v>
      </c>
      <c r="F57" s="63">
        <f ca="1">OFFSET('(5)集計'!$A$1,MATCH($B57,'(5)集計'!$A:$A,0)-1,5-1)</f>
        <v>0</v>
      </c>
      <c r="G57" s="63">
        <f ca="1">OFFSET('(6)集計'!$A$1,MATCH($B57,'(6)集計'!$A:$A,0)-1,5-1)</f>
        <v>0</v>
      </c>
      <c r="H57" s="63">
        <f ca="1">OFFSET('(7)集計'!$A$1,MATCH($B57,'(7)集計'!$A:$A,0)-1,5-1)</f>
        <v>0</v>
      </c>
      <c r="I57" s="63">
        <f ca="1">OFFSET('(4)集計'!$A$1,MATCH($B57,'(4)集計'!$A:$A,0)-1,6-1)</f>
        <v>0</v>
      </c>
      <c r="J57" s="63">
        <f ca="1">OFFSET('(5)集計'!$A$1,MATCH($B57,'(5)集計'!$A:$A,0)-1,6-1)</f>
        <v>0</v>
      </c>
      <c r="K57" s="63">
        <f ca="1">OFFSET('(6)集計'!$A$1,MATCH($B57,'(6)集計'!$A:$A,0)-1,6-1)</f>
        <v>0</v>
      </c>
      <c r="L57" s="63">
        <f ca="1">OFFSET('(7)集計'!$A$1,MATCH($B57,'(7)集計'!$A:$A,0)-1,6-1)</f>
        <v>34</v>
      </c>
      <c r="M57" s="63">
        <f ca="1">OFFSET('(4)集計'!$A$1,MATCH($B57,'(4)集計'!$A:$A,0)-1,7-1)</f>
        <v>0</v>
      </c>
      <c r="N57" s="63">
        <f ca="1">OFFSET('(5)集計'!$A$1,MATCH($B57,'(5)集計'!$A:$A,0)-1,7-1)</f>
        <v>0</v>
      </c>
      <c r="O57" s="63">
        <f ca="1">OFFSET('(6)集計'!$A$1,MATCH($B57,'(6)集計'!$A:$A,0)-1,7-1)</f>
        <v>0</v>
      </c>
      <c r="P57" s="63">
        <f ca="1">OFFSET('(7)集計'!$A$1,MATCH($B57,'(7)集計'!$A:$A,0)-1,7-1)</f>
        <v>0</v>
      </c>
    </row>
    <row r="58" spans="1:16" ht="15" customHeight="1" x14ac:dyDescent="0.15">
      <c r="A58" s="6" t="s">
        <v>109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1:16" x14ac:dyDescent="0.15">
      <c r="A59" s="1" t="s">
        <v>84</v>
      </c>
      <c r="D59" s="21"/>
      <c r="P59" s="22" t="s">
        <v>85</v>
      </c>
    </row>
    <row r="60" spans="1:16" s="3" customFormat="1" ht="33" customHeight="1" x14ac:dyDescent="0.15">
      <c r="A60" s="88"/>
      <c r="B60" s="88"/>
      <c r="C60" s="48"/>
      <c r="D60" s="48"/>
      <c r="E60" s="23"/>
      <c r="F60" s="23"/>
      <c r="G60" s="23"/>
      <c r="H60" s="24" t="s">
        <v>82</v>
      </c>
      <c r="I60" s="23" t="s">
        <v>83</v>
      </c>
      <c r="J60" s="23"/>
      <c r="K60" s="23"/>
      <c r="L60" s="23"/>
      <c r="M60" s="23"/>
      <c r="N60" s="23"/>
      <c r="O60" s="23"/>
      <c r="P60" s="23"/>
    </row>
    <row r="61" spans="1:16" s="6" customFormat="1" ht="12.75" customHeight="1" thickBo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20"/>
      <c r="M61" s="4"/>
      <c r="N61" s="4"/>
      <c r="O61" s="4"/>
      <c r="P61" s="5" t="s">
        <v>7</v>
      </c>
    </row>
    <row r="62" spans="1:16" s="9" customFormat="1" ht="15" customHeight="1" x14ac:dyDescent="0.15">
      <c r="A62" s="7"/>
      <c r="B62" s="8"/>
      <c r="C62" s="89" t="s">
        <v>19</v>
      </c>
      <c r="D62" s="105"/>
      <c r="E62" s="91" t="s">
        <v>9</v>
      </c>
      <c r="F62" s="92"/>
      <c r="G62" s="92"/>
      <c r="H62" s="92"/>
      <c r="I62" s="92" t="s">
        <v>10</v>
      </c>
      <c r="J62" s="92"/>
      <c r="K62" s="92"/>
      <c r="L62" s="93"/>
      <c r="M62" s="91" t="s">
        <v>11</v>
      </c>
      <c r="N62" s="92"/>
      <c r="O62" s="92"/>
      <c r="P62" s="92"/>
    </row>
    <row r="63" spans="1:16" s="9" customFormat="1" ht="15" customHeight="1" x14ac:dyDescent="0.15">
      <c r="A63" s="7"/>
      <c r="B63" s="10" t="s">
        <v>6</v>
      </c>
      <c r="C63" s="96" t="s">
        <v>3</v>
      </c>
      <c r="D63" s="97"/>
      <c r="E63" s="96" t="s">
        <v>2</v>
      </c>
      <c r="F63" s="97"/>
      <c r="G63" s="96" t="s">
        <v>3</v>
      </c>
      <c r="H63" s="98"/>
      <c r="I63" s="98" t="s">
        <v>2</v>
      </c>
      <c r="J63" s="97"/>
      <c r="K63" s="96" t="s">
        <v>3</v>
      </c>
      <c r="L63" s="97"/>
      <c r="M63" s="96" t="s">
        <v>2</v>
      </c>
      <c r="N63" s="97"/>
      <c r="O63" s="96" t="s">
        <v>3</v>
      </c>
      <c r="P63" s="98"/>
    </row>
    <row r="64" spans="1:16" s="9" customFormat="1" ht="15" customHeight="1" x14ac:dyDescent="0.15">
      <c r="A64" s="13"/>
      <c r="B64" s="52"/>
      <c r="C64" s="51" t="s">
        <v>4</v>
      </c>
      <c r="D64" s="49" t="s">
        <v>5</v>
      </c>
      <c r="E64" s="51" t="s">
        <v>4</v>
      </c>
      <c r="F64" s="51" t="s">
        <v>5</v>
      </c>
      <c r="G64" s="51" t="s">
        <v>4</v>
      </c>
      <c r="H64" s="49" t="s">
        <v>5</v>
      </c>
      <c r="I64" s="50" t="s">
        <v>4</v>
      </c>
      <c r="J64" s="51" t="s">
        <v>5</v>
      </c>
      <c r="K64" s="51" t="s">
        <v>4</v>
      </c>
      <c r="L64" s="51" t="s">
        <v>5</v>
      </c>
      <c r="M64" s="51" t="s">
        <v>4</v>
      </c>
      <c r="N64" s="51" t="s">
        <v>5</v>
      </c>
      <c r="O64" s="51" t="s">
        <v>4</v>
      </c>
      <c r="P64" s="49" t="s">
        <v>5</v>
      </c>
    </row>
    <row r="65" spans="1:16" ht="15" customHeight="1" x14ac:dyDescent="0.15">
      <c r="A65" s="101" t="s">
        <v>310</v>
      </c>
      <c r="B65" s="102"/>
      <c r="C65" s="55">
        <f ca="1">SUM(C66:C80)</f>
        <v>1508172</v>
      </c>
      <c r="D65" s="55">
        <f t="shared" ref="D65:P65" ca="1" si="5">SUM(D66:D80)</f>
        <v>124283</v>
      </c>
      <c r="E65" s="55">
        <f t="shared" ca="1" si="5"/>
        <v>15</v>
      </c>
      <c r="F65" s="55">
        <f t="shared" ca="1" si="5"/>
        <v>39108</v>
      </c>
      <c r="G65" s="55">
        <f t="shared" ca="1" si="5"/>
        <v>0</v>
      </c>
      <c r="H65" s="55">
        <f t="shared" ca="1" si="5"/>
        <v>286513</v>
      </c>
      <c r="I65" s="55">
        <f t="shared" ca="1" si="5"/>
        <v>0</v>
      </c>
      <c r="J65" s="55">
        <f t="shared" ca="1" si="5"/>
        <v>0</v>
      </c>
      <c r="K65" s="55">
        <f t="shared" ca="1" si="5"/>
        <v>10011</v>
      </c>
      <c r="L65" s="55">
        <f t="shared" ca="1" si="5"/>
        <v>15468</v>
      </c>
      <c r="M65" s="55">
        <f t="shared" ca="1" si="5"/>
        <v>0</v>
      </c>
      <c r="N65" s="55">
        <f t="shared" ca="1" si="5"/>
        <v>0</v>
      </c>
      <c r="O65" s="55">
        <f t="shared" ca="1" si="5"/>
        <v>13596</v>
      </c>
      <c r="P65" s="55">
        <f t="shared" ca="1" si="5"/>
        <v>698</v>
      </c>
    </row>
    <row r="66" spans="1:16" ht="15" customHeight="1" x14ac:dyDescent="0.15">
      <c r="A66" s="53"/>
      <c r="B66" s="54" t="s">
        <v>208</v>
      </c>
      <c r="C66" s="61">
        <f ca="1">OFFSET('(6)集計'!$A$1,MATCH($B66,'(6)集計'!$A:$A,0)-1,4-1)</f>
        <v>0</v>
      </c>
      <c r="D66" s="61">
        <f ca="1">OFFSET('(7)集計'!$A$1,MATCH($B66,'(7)集計'!$A:$A,0)-1,4-1)</f>
        <v>0</v>
      </c>
      <c r="E66" s="61">
        <f ca="1">OFFSET('(4)集計'!$A$1,MATCH($B66,'(4)集計'!$A:$A,0)-1,5-1)</f>
        <v>0</v>
      </c>
      <c r="F66" s="61">
        <f ca="1">OFFSET('(5)集計'!$A$1,MATCH($B66,'(5)集計'!$A:$A,0)-1,5-1)</f>
        <v>0</v>
      </c>
      <c r="G66" s="61">
        <f ca="1">OFFSET('(6)集計'!$A$1,MATCH($B66,'(6)集計'!$A:$A,0)-1,5-1)</f>
        <v>0</v>
      </c>
      <c r="H66" s="61">
        <f ca="1">OFFSET('(7)集計'!$A$1,MATCH($B66,'(7)集計'!$A:$A,0)-1,5-1)</f>
        <v>0</v>
      </c>
      <c r="I66" s="61">
        <f ca="1">OFFSET('(4)集計'!$A$1,MATCH($B66,'(4)集計'!$A:$A,0)-1,6-1)</f>
        <v>0</v>
      </c>
      <c r="J66" s="61">
        <f ca="1">OFFSET('(5)集計'!$A$1,MATCH($B66,'(5)集計'!$A:$A,0)-1,6-1)</f>
        <v>0</v>
      </c>
      <c r="K66" s="61">
        <f ca="1">OFFSET('(6)集計'!$A$1,MATCH($B66,'(6)集計'!$A:$A,0)-1,6-1)</f>
        <v>0</v>
      </c>
      <c r="L66" s="61">
        <f ca="1">OFFSET('(7)集計'!$A$1,MATCH($B66,'(7)集計'!$A:$A,0)-1,6-1)</f>
        <v>0</v>
      </c>
      <c r="M66" s="61">
        <f ca="1">OFFSET('(4)集計'!$A$1,MATCH($B66,'(4)集計'!$A:$A,0)-1,7-1)</f>
        <v>0</v>
      </c>
      <c r="N66" s="61">
        <f ca="1">OFFSET('(5)集計'!$A$1,MATCH($B66,'(5)集計'!$A:$A,0)-1,7-1)</f>
        <v>0</v>
      </c>
      <c r="O66" s="61">
        <f ca="1">OFFSET('(6)集計'!$A$1,MATCH($B66,'(6)集計'!$A:$A,0)-1,7-1)</f>
        <v>0</v>
      </c>
      <c r="P66" s="61">
        <f ca="1">OFFSET('(7)集計'!$A$1,MATCH($B66,'(7)集計'!$A:$A,0)-1,7-1)</f>
        <v>0</v>
      </c>
    </row>
    <row r="67" spans="1:16" ht="15" customHeight="1" x14ac:dyDescent="0.15">
      <c r="A67" s="53"/>
      <c r="B67" s="54" t="s">
        <v>210</v>
      </c>
      <c r="C67" s="61">
        <f ca="1">OFFSET('(6)集計'!$A$1,MATCH($B67,'(6)集計'!$A:$A,0)-1,4-1)</f>
        <v>1508172</v>
      </c>
      <c r="D67" s="61">
        <f ca="1">OFFSET('(7)集計'!$A$1,MATCH($B67,'(7)集計'!$A:$A,0)-1,4-1)</f>
        <v>100131</v>
      </c>
      <c r="E67" s="61">
        <f ca="1">OFFSET('(4)集計'!$A$1,MATCH($B67,'(4)集計'!$A:$A,0)-1,5-1)</f>
        <v>0</v>
      </c>
      <c r="F67" s="61">
        <f ca="1">OFFSET('(5)集計'!$A$1,MATCH($B67,'(5)集計'!$A:$A,0)-1,5-1)</f>
        <v>0</v>
      </c>
      <c r="G67" s="61">
        <f ca="1">OFFSET('(6)集計'!$A$1,MATCH($B67,'(6)集計'!$A:$A,0)-1,5-1)</f>
        <v>0</v>
      </c>
      <c r="H67" s="61">
        <f ca="1">OFFSET('(7)集計'!$A$1,MATCH($B67,'(7)集計'!$A:$A,0)-1,5-1)</f>
        <v>1334</v>
      </c>
      <c r="I67" s="61">
        <f ca="1">OFFSET('(4)集計'!$A$1,MATCH($B67,'(4)集計'!$A:$A,0)-1,6-1)</f>
        <v>0</v>
      </c>
      <c r="J67" s="61">
        <f ca="1">OFFSET('(5)集計'!$A$1,MATCH($B67,'(5)集計'!$A:$A,0)-1,6-1)</f>
        <v>0</v>
      </c>
      <c r="K67" s="61">
        <f ca="1">OFFSET('(6)集計'!$A$1,MATCH($B67,'(6)集計'!$A:$A,0)-1,6-1)</f>
        <v>0</v>
      </c>
      <c r="L67" s="61">
        <f ca="1">OFFSET('(7)集計'!$A$1,MATCH($B67,'(7)集計'!$A:$A,0)-1,6-1)</f>
        <v>0</v>
      </c>
      <c r="M67" s="61">
        <f ca="1">OFFSET('(4)集計'!$A$1,MATCH($B67,'(4)集計'!$A:$A,0)-1,7-1)</f>
        <v>0</v>
      </c>
      <c r="N67" s="61">
        <f ca="1">OFFSET('(5)集計'!$A$1,MATCH($B67,'(5)集計'!$A:$A,0)-1,7-1)</f>
        <v>0</v>
      </c>
      <c r="O67" s="61">
        <f ca="1">OFFSET('(6)集計'!$A$1,MATCH($B67,'(6)集計'!$A:$A,0)-1,7-1)</f>
        <v>0</v>
      </c>
      <c r="P67" s="61">
        <f ca="1">OFFSET('(7)集計'!$A$1,MATCH($B67,'(7)集計'!$A:$A,0)-1,7-1)</f>
        <v>0</v>
      </c>
    </row>
    <row r="68" spans="1:16" ht="15" customHeight="1" x14ac:dyDescent="0.15">
      <c r="A68" s="53"/>
      <c r="B68" s="54" t="s">
        <v>212</v>
      </c>
      <c r="C68" s="61">
        <f ca="1">OFFSET('(6)集計'!$A$1,MATCH($B68,'(6)集計'!$A:$A,0)-1,4-1)</f>
        <v>0</v>
      </c>
      <c r="D68" s="61">
        <f ca="1">OFFSET('(7)集計'!$A$1,MATCH($B68,'(7)集計'!$A:$A,0)-1,4-1)</f>
        <v>0</v>
      </c>
      <c r="E68" s="61">
        <f ca="1">OFFSET('(4)集計'!$A$1,MATCH($B68,'(4)集計'!$A:$A,0)-1,5-1)</f>
        <v>0</v>
      </c>
      <c r="F68" s="61">
        <f ca="1">OFFSET('(5)集計'!$A$1,MATCH($B68,'(5)集計'!$A:$A,0)-1,5-1)</f>
        <v>0</v>
      </c>
      <c r="G68" s="61">
        <f ca="1">OFFSET('(6)集計'!$A$1,MATCH($B68,'(6)集計'!$A:$A,0)-1,5-1)</f>
        <v>0</v>
      </c>
      <c r="H68" s="61">
        <f ca="1">OFFSET('(7)集計'!$A$1,MATCH($B68,'(7)集計'!$A:$A,0)-1,5-1)</f>
        <v>200</v>
      </c>
      <c r="I68" s="61">
        <f ca="1">OFFSET('(4)集計'!$A$1,MATCH($B68,'(4)集計'!$A:$A,0)-1,6-1)</f>
        <v>0</v>
      </c>
      <c r="J68" s="61">
        <f ca="1">OFFSET('(5)集計'!$A$1,MATCH($B68,'(5)集計'!$A:$A,0)-1,6-1)</f>
        <v>0</v>
      </c>
      <c r="K68" s="61">
        <f ca="1">OFFSET('(6)集計'!$A$1,MATCH($B68,'(6)集計'!$A:$A,0)-1,6-1)</f>
        <v>0</v>
      </c>
      <c r="L68" s="61">
        <f ca="1">OFFSET('(7)集計'!$A$1,MATCH($B68,'(7)集計'!$A:$A,0)-1,6-1)</f>
        <v>0</v>
      </c>
      <c r="M68" s="61">
        <f ca="1">OFFSET('(4)集計'!$A$1,MATCH($B68,'(4)集計'!$A:$A,0)-1,7-1)</f>
        <v>0</v>
      </c>
      <c r="N68" s="61">
        <f ca="1">OFFSET('(5)集計'!$A$1,MATCH($B68,'(5)集計'!$A:$A,0)-1,7-1)</f>
        <v>0</v>
      </c>
      <c r="O68" s="61">
        <f ca="1">OFFSET('(6)集計'!$A$1,MATCH($B68,'(6)集計'!$A:$A,0)-1,7-1)</f>
        <v>0</v>
      </c>
      <c r="P68" s="61">
        <f ca="1">OFFSET('(7)集計'!$A$1,MATCH($B68,'(7)集計'!$A:$A,0)-1,7-1)</f>
        <v>0</v>
      </c>
    </row>
    <row r="69" spans="1:16" s="18" customFormat="1" ht="18" customHeight="1" x14ac:dyDescent="0.15">
      <c r="A69" s="53"/>
      <c r="B69" s="54" t="s">
        <v>214</v>
      </c>
      <c r="C69" s="61">
        <f ca="1">OFFSET('(6)集計'!$A$1,MATCH($B69,'(6)集計'!$A:$A,0)-1,4-1)</f>
        <v>0</v>
      </c>
      <c r="D69" s="61">
        <f ca="1">OFFSET('(7)集計'!$A$1,MATCH($B69,'(7)集計'!$A:$A,0)-1,4-1)</f>
        <v>0</v>
      </c>
      <c r="E69" s="61">
        <f ca="1">OFFSET('(4)集計'!$A$1,MATCH($B69,'(4)集計'!$A:$A,0)-1,5-1)</f>
        <v>0</v>
      </c>
      <c r="F69" s="61">
        <f ca="1">OFFSET('(5)集計'!$A$1,MATCH($B69,'(5)集計'!$A:$A,0)-1,5-1)</f>
        <v>452</v>
      </c>
      <c r="G69" s="61">
        <f ca="1">OFFSET('(6)集計'!$A$1,MATCH($B69,'(6)集計'!$A:$A,0)-1,5-1)</f>
        <v>0</v>
      </c>
      <c r="H69" s="61">
        <f ca="1">OFFSET('(7)集計'!$A$1,MATCH($B69,'(7)集計'!$A:$A,0)-1,5-1)</f>
        <v>0</v>
      </c>
      <c r="I69" s="61">
        <f ca="1">OFFSET('(4)集計'!$A$1,MATCH($B69,'(4)集計'!$A:$A,0)-1,6-1)</f>
        <v>0</v>
      </c>
      <c r="J69" s="61">
        <f ca="1">OFFSET('(5)集計'!$A$1,MATCH($B69,'(5)集計'!$A:$A,0)-1,6-1)</f>
        <v>0</v>
      </c>
      <c r="K69" s="61">
        <f ca="1">OFFSET('(6)集計'!$A$1,MATCH($B69,'(6)集計'!$A:$A,0)-1,6-1)</f>
        <v>0</v>
      </c>
      <c r="L69" s="61">
        <f ca="1">OFFSET('(7)集計'!$A$1,MATCH($B69,'(7)集計'!$A:$A,0)-1,6-1)</f>
        <v>0</v>
      </c>
      <c r="M69" s="61">
        <f ca="1">OFFSET('(4)集計'!$A$1,MATCH($B69,'(4)集計'!$A:$A,0)-1,7-1)</f>
        <v>0</v>
      </c>
      <c r="N69" s="61">
        <f ca="1">OFFSET('(5)集計'!$A$1,MATCH($B69,'(5)集計'!$A:$A,0)-1,7-1)</f>
        <v>0</v>
      </c>
      <c r="O69" s="61">
        <f ca="1">OFFSET('(6)集計'!$A$1,MATCH($B69,'(6)集計'!$A:$A,0)-1,7-1)</f>
        <v>13141</v>
      </c>
      <c r="P69" s="61">
        <f ca="1">OFFSET('(7)集計'!$A$1,MATCH($B69,'(7)集計'!$A:$A,0)-1,7-1)</f>
        <v>698</v>
      </c>
    </row>
    <row r="70" spans="1:16" s="18" customFormat="1" ht="21" customHeight="1" x14ac:dyDescent="0.15">
      <c r="A70" s="53"/>
      <c r="B70" s="54" t="s">
        <v>216</v>
      </c>
      <c r="C70" s="61">
        <f ca="1">OFFSET('(6)集計'!$A$1,MATCH($B70,'(6)集計'!$A:$A,0)-1,4-1)</f>
        <v>0</v>
      </c>
      <c r="D70" s="61">
        <f ca="1">OFFSET('(7)集計'!$A$1,MATCH($B70,'(7)集計'!$A:$A,0)-1,4-1)</f>
        <v>0</v>
      </c>
      <c r="E70" s="61">
        <f ca="1">OFFSET('(4)集計'!$A$1,MATCH($B70,'(4)集計'!$A:$A,0)-1,5-1)</f>
        <v>0</v>
      </c>
      <c r="F70" s="61">
        <f ca="1">OFFSET('(5)集計'!$A$1,MATCH($B70,'(5)集計'!$A:$A,0)-1,5-1)</f>
        <v>0</v>
      </c>
      <c r="G70" s="61">
        <f ca="1">OFFSET('(6)集計'!$A$1,MATCH($B70,'(6)集計'!$A:$A,0)-1,5-1)</f>
        <v>0</v>
      </c>
      <c r="H70" s="61">
        <f ca="1">OFFSET('(7)集計'!$A$1,MATCH($B70,'(7)集計'!$A:$A,0)-1,5-1)</f>
        <v>48090</v>
      </c>
      <c r="I70" s="61">
        <f ca="1">OFFSET('(4)集計'!$A$1,MATCH($B70,'(4)集計'!$A:$A,0)-1,6-1)</f>
        <v>0</v>
      </c>
      <c r="J70" s="61">
        <f ca="1">OFFSET('(5)集計'!$A$1,MATCH($B70,'(5)集計'!$A:$A,0)-1,6-1)</f>
        <v>0</v>
      </c>
      <c r="K70" s="61">
        <f ca="1">OFFSET('(6)集計'!$A$1,MATCH($B70,'(6)集計'!$A:$A,0)-1,6-1)</f>
        <v>0</v>
      </c>
      <c r="L70" s="61">
        <f ca="1">OFFSET('(7)集計'!$A$1,MATCH($B70,'(7)集計'!$A:$A,0)-1,6-1)</f>
        <v>0</v>
      </c>
      <c r="M70" s="61">
        <f ca="1">OFFSET('(4)集計'!$A$1,MATCH($B70,'(4)集計'!$A:$A,0)-1,7-1)</f>
        <v>0</v>
      </c>
      <c r="N70" s="61">
        <f ca="1">OFFSET('(5)集計'!$A$1,MATCH($B70,'(5)集計'!$A:$A,0)-1,7-1)</f>
        <v>0</v>
      </c>
      <c r="O70" s="61">
        <f ca="1">OFFSET('(6)集計'!$A$1,MATCH($B70,'(6)集計'!$A:$A,0)-1,7-1)</f>
        <v>455</v>
      </c>
      <c r="P70" s="61">
        <f ca="1">OFFSET('(7)集計'!$A$1,MATCH($B70,'(7)集計'!$A:$A,0)-1,7-1)</f>
        <v>0</v>
      </c>
    </row>
    <row r="71" spans="1:16" ht="15" customHeight="1" x14ac:dyDescent="0.15">
      <c r="A71" s="53"/>
      <c r="B71" s="54" t="s">
        <v>218</v>
      </c>
      <c r="C71" s="61">
        <f ca="1">OFFSET('(6)集計'!$A$1,MATCH($B71,'(6)集計'!$A:$A,0)-1,4-1)</f>
        <v>0</v>
      </c>
      <c r="D71" s="61">
        <f ca="1">OFFSET('(7)集計'!$A$1,MATCH($B71,'(7)集計'!$A:$A,0)-1,4-1)</f>
        <v>0</v>
      </c>
      <c r="E71" s="61">
        <f ca="1">OFFSET('(4)集計'!$A$1,MATCH($B71,'(4)集計'!$A:$A,0)-1,5-1)</f>
        <v>0</v>
      </c>
      <c r="F71" s="61">
        <f ca="1">OFFSET('(5)集計'!$A$1,MATCH($B71,'(5)集計'!$A:$A,0)-1,5-1)</f>
        <v>0</v>
      </c>
      <c r="G71" s="61">
        <f ca="1">OFFSET('(6)集計'!$A$1,MATCH($B71,'(6)集計'!$A:$A,0)-1,5-1)</f>
        <v>0</v>
      </c>
      <c r="H71" s="61">
        <f ca="1">OFFSET('(7)集計'!$A$1,MATCH($B71,'(7)集計'!$A:$A,0)-1,5-1)</f>
        <v>0</v>
      </c>
      <c r="I71" s="61">
        <f ca="1">OFFSET('(4)集計'!$A$1,MATCH($B71,'(4)集計'!$A:$A,0)-1,6-1)</f>
        <v>0</v>
      </c>
      <c r="J71" s="61">
        <f ca="1">OFFSET('(5)集計'!$A$1,MATCH($B71,'(5)集計'!$A:$A,0)-1,6-1)</f>
        <v>0</v>
      </c>
      <c r="K71" s="61">
        <f ca="1">OFFSET('(6)集計'!$A$1,MATCH($B71,'(6)集計'!$A:$A,0)-1,6-1)</f>
        <v>0</v>
      </c>
      <c r="L71" s="61">
        <f ca="1">OFFSET('(7)集計'!$A$1,MATCH($B71,'(7)集計'!$A:$A,0)-1,6-1)</f>
        <v>0</v>
      </c>
      <c r="M71" s="61">
        <f ca="1">OFFSET('(4)集計'!$A$1,MATCH($B71,'(4)集計'!$A:$A,0)-1,7-1)</f>
        <v>0</v>
      </c>
      <c r="N71" s="61">
        <f ca="1">OFFSET('(5)集計'!$A$1,MATCH($B71,'(5)集計'!$A:$A,0)-1,7-1)</f>
        <v>0</v>
      </c>
      <c r="O71" s="61">
        <f ca="1">OFFSET('(6)集計'!$A$1,MATCH($B71,'(6)集計'!$A:$A,0)-1,7-1)</f>
        <v>0</v>
      </c>
      <c r="P71" s="61">
        <f ca="1">OFFSET('(7)集計'!$A$1,MATCH($B71,'(7)集計'!$A:$A,0)-1,7-1)</f>
        <v>0</v>
      </c>
    </row>
    <row r="72" spans="1:16" ht="15" customHeight="1" x14ac:dyDescent="0.15">
      <c r="A72" s="53"/>
      <c r="B72" s="54" t="s">
        <v>220</v>
      </c>
      <c r="C72" s="61">
        <f ca="1">OFFSET('(6)集計'!$A$1,MATCH($B72,'(6)集計'!$A:$A,0)-1,4-1)</f>
        <v>0</v>
      </c>
      <c r="D72" s="61">
        <f ca="1">OFFSET('(7)集計'!$A$1,MATCH($B72,'(7)集計'!$A:$A,0)-1,4-1)</f>
        <v>0</v>
      </c>
      <c r="E72" s="61">
        <f ca="1">OFFSET('(4)集計'!$A$1,MATCH($B72,'(4)集計'!$A:$A,0)-1,5-1)</f>
        <v>0</v>
      </c>
      <c r="F72" s="61">
        <f ca="1">OFFSET('(5)集計'!$A$1,MATCH($B72,'(5)集計'!$A:$A,0)-1,5-1)</f>
        <v>0</v>
      </c>
      <c r="G72" s="61">
        <f ca="1">OFFSET('(6)集計'!$A$1,MATCH($B72,'(6)集計'!$A:$A,0)-1,5-1)</f>
        <v>0</v>
      </c>
      <c r="H72" s="61">
        <f ca="1">OFFSET('(7)集計'!$A$1,MATCH($B72,'(7)集計'!$A:$A,0)-1,5-1)</f>
        <v>216800</v>
      </c>
      <c r="I72" s="61">
        <f ca="1">OFFSET('(4)集計'!$A$1,MATCH($B72,'(4)集計'!$A:$A,0)-1,6-1)</f>
        <v>0</v>
      </c>
      <c r="J72" s="61">
        <f ca="1">OFFSET('(5)集計'!$A$1,MATCH($B72,'(5)集計'!$A:$A,0)-1,6-1)</f>
        <v>0</v>
      </c>
      <c r="K72" s="61">
        <f ca="1">OFFSET('(6)集計'!$A$1,MATCH($B72,'(6)集計'!$A:$A,0)-1,6-1)</f>
        <v>0</v>
      </c>
      <c r="L72" s="61">
        <f ca="1">OFFSET('(7)集計'!$A$1,MATCH($B72,'(7)集計'!$A:$A,0)-1,6-1)</f>
        <v>720</v>
      </c>
      <c r="M72" s="61">
        <f ca="1">OFFSET('(4)集計'!$A$1,MATCH($B72,'(4)集計'!$A:$A,0)-1,7-1)</f>
        <v>0</v>
      </c>
      <c r="N72" s="61">
        <f ca="1">OFFSET('(5)集計'!$A$1,MATCH($B72,'(5)集計'!$A:$A,0)-1,7-1)</f>
        <v>0</v>
      </c>
      <c r="O72" s="61">
        <f ca="1">OFFSET('(6)集計'!$A$1,MATCH($B72,'(6)集計'!$A:$A,0)-1,7-1)</f>
        <v>0</v>
      </c>
      <c r="P72" s="61">
        <f ca="1">OFFSET('(7)集計'!$A$1,MATCH($B72,'(7)集計'!$A:$A,0)-1,7-1)</f>
        <v>0</v>
      </c>
    </row>
    <row r="73" spans="1:16" ht="15" customHeight="1" x14ac:dyDescent="0.15">
      <c r="A73" s="53"/>
      <c r="B73" s="54" t="s">
        <v>222</v>
      </c>
      <c r="C73" s="61">
        <f ca="1">OFFSET('(6)集計'!$A$1,MATCH($B73,'(6)集計'!$A:$A,0)-1,4-1)</f>
        <v>0</v>
      </c>
      <c r="D73" s="61">
        <f ca="1">OFFSET('(7)集計'!$A$1,MATCH($B73,'(7)集計'!$A:$A,0)-1,4-1)</f>
        <v>0</v>
      </c>
      <c r="E73" s="61">
        <f ca="1">OFFSET('(4)集計'!$A$1,MATCH($B73,'(4)集計'!$A:$A,0)-1,5-1)</f>
        <v>0</v>
      </c>
      <c r="F73" s="61">
        <f ca="1">OFFSET('(5)集計'!$A$1,MATCH($B73,'(5)集計'!$A:$A,0)-1,5-1)</f>
        <v>0</v>
      </c>
      <c r="G73" s="61">
        <f ca="1">OFFSET('(6)集計'!$A$1,MATCH($B73,'(6)集計'!$A:$A,0)-1,5-1)</f>
        <v>0</v>
      </c>
      <c r="H73" s="61">
        <f ca="1">OFFSET('(7)集計'!$A$1,MATCH($B73,'(7)集計'!$A:$A,0)-1,5-1)</f>
        <v>0</v>
      </c>
      <c r="I73" s="61">
        <f ca="1">OFFSET('(4)集計'!$A$1,MATCH($B73,'(4)集計'!$A:$A,0)-1,6-1)</f>
        <v>0</v>
      </c>
      <c r="J73" s="61">
        <f ca="1">OFFSET('(5)集計'!$A$1,MATCH($B73,'(5)集計'!$A:$A,0)-1,6-1)</f>
        <v>0</v>
      </c>
      <c r="K73" s="61">
        <f ca="1">OFFSET('(6)集計'!$A$1,MATCH($B73,'(6)集計'!$A:$A,0)-1,6-1)</f>
        <v>0</v>
      </c>
      <c r="L73" s="61">
        <f ca="1">OFFSET('(7)集計'!$A$1,MATCH($B73,'(7)集計'!$A:$A,0)-1,6-1)</f>
        <v>0</v>
      </c>
      <c r="M73" s="61">
        <f ca="1">OFFSET('(4)集計'!$A$1,MATCH($B73,'(4)集計'!$A:$A,0)-1,7-1)</f>
        <v>0</v>
      </c>
      <c r="N73" s="61">
        <f ca="1">OFFSET('(5)集計'!$A$1,MATCH($B73,'(5)集計'!$A:$A,0)-1,7-1)</f>
        <v>0</v>
      </c>
      <c r="O73" s="61">
        <f ca="1">OFFSET('(6)集計'!$A$1,MATCH($B73,'(6)集計'!$A:$A,0)-1,7-1)</f>
        <v>0</v>
      </c>
      <c r="P73" s="61">
        <f ca="1">OFFSET('(7)集計'!$A$1,MATCH($B73,'(7)集計'!$A:$A,0)-1,7-1)</f>
        <v>0</v>
      </c>
    </row>
    <row r="74" spans="1:16" ht="15" customHeight="1" x14ac:dyDescent="0.15">
      <c r="A74" s="53"/>
      <c r="B74" s="54" t="s">
        <v>224</v>
      </c>
      <c r="C74" s="61">
        <f ca="1">OFFSET('(6)集計'!$A$1,MATCH($B74,'(6)集計'!$A:$A,0)-1,4-1)</f>
        <v>0</v>
      </c>
      <c r="D74" s="61">
        <f ca="1">OFFSET('(7)集計'!$A$1,MATCH($B74,'(7)集計'!$A:$A,0)-1,4-1)</f>
        <v>0</v>
      </c>
      <c r="E74" s="61">
        <f ca="1">OFFSET('(4)集計'!$A$1,MATCH($B74,'(4)集計'!$A:$A,0)-1,5-1)</f>
        <v>0</v>
      </c>
      <c r="F74" s="61">
        <f ca="1">OFFSET('(5)集計'!$A$1,MATCH($B74,'(5)集計'!$A:$A,0)-1,5-1)</f>
        <v>0</v>
      </c>
      <c r="G74" s="61">
        <f ca="1">OFFSET('(6)集計'!$A$1,MATCH($B74,'(6)集計'!$A:$A,0)-1,5-1)</f>
        <v>0</v>
      </c>
      <c r="H74" s="61">
        <f ca="1">OFFSET('(7)集計'!$A$1,MATCH($B74,'(7)集計'!$A:$A,0)-1,5-1)</f>
        <v>9010</v>
      </c>
      <c r="I74" s="61">
        <f ca="1">OFFSET('(4)集計'!$A$1,MATCH($B74,'(4)集計'!$A:$A,0)-1,6-1)</f>
        <v>0</v>
      </c>
      <c r="J74" s="61">
        <f ca="1">OFFSET('(5)集計'!$A$1,MATCH($B74,'(5)集計'!$A:$A,0)-1,6-1)</f>
        <v>0</v>
      </c>
      <c r="K74" s="61">
        <f ca="1">OFFSET('(6)集計'!$A$1,MATCH($B74,'(6)集計'!$A:$A,0)-1,6-1)</f>
        <v>0</v>
      </c>
      <c r="L74" s="61">
        <f ca="1">OFFSET('(7)集計'!$A$1,MATCH($B74,'(7)集計'!$A:$A,0)-1,6-1)</f>
        <v>0</v>
      </c>
      <c r="M74" s="61">
        <f ca="1">OFFSET('(4)集計'!$A$1,MATCH($B74,'(4)集計'!$A:$A,0)-1,7-1)</f>
        <v>0</v>
      </c>
      <c r="N74" s="61">
        <f ca="1">OFFSET('(5)集計'!$A$1,MATCH($B74,'(5)集計'!$A:$A,0)-1,7-1)</f>
        <v>0</v>
      </c>
      <c r="O74" s="61">
        <f ca="1">OFFSET('(6)集計'!$A$1,MATCH($B74,'(6)集計'!$A:$A,0)-1,7-1)</f>
        <v>0</v>
      </c>
      <c r="P74" s="61">
        <f ca="1">OFFSET('(7)集計'!$A$1,MATCH($B74,'(7)集計'!$A:$A,0)-1,7-1)</f>
        <v>0</v>
      </c>
    </row>
    <row r="75" spans="1:16" ht="15" customHeight="1" x14ac:dyDescent="0.15">
      <c r="A75" s="53"/>
      <c r="B75" s="54" t="s">
        <v>226</v>
      </c>
      <c r="C75" s="61">
        <f ca="1">OFFSET('(6)集計'!$A$1,MATCH($B75,'(6)集計'!$A:$A,0)-1,4-1)</f>
        <v>0</v>
      </c>
      <c r="D75" s="61">
        <f ca="1">OFFSET('(7)集計'!$A$1,MATCH($B75,'(7)集計'!$A:$A,0)-1,4-1)</f>
        <v>0</v>
      </c>
      <c r="E75" s="61">
        <f ca="1">OFFSET('(4)集計'!$A$1,MATCH($B75,'(4)集計'!$A:$A,0)-1,5-1)</f>
        <v>15</v>
      </c>
      <c r="F75" s="61">
        <f ca="1">OFFSET('(5)集計'!$A$1,MATCH($B75,'(5)集計'!$A:$A,0)-1,5-1)</f>
        <v>0</v>
      </c>
      <c r="G75" s="61">
        <f ca="1">OFFSET('(6)集計'!$A$1,MATCH($B75,'(6)集計'!$A:$A,0)-1,5-1)</f>
        <v>0</v>
      </c>
      <c r="H75" s="61">
        <f ca="1">OFFSET('(7)集計'!$A$1,MATCH($B75,'(7)集計'!$A:$A,0)-1,5-1)</f>
        <v>0</v>
      </c>
      <c r="I75" s="61">
        <f ca="1">OFFSET('(4)集計'!$A$1,MATCH($B75,'(4)集計'!$A:$A,0)-1,6-1)</f>
        <v>0</v>
      </c>
      <c r="J75" s="61">
        <f ca="1">OFFSET('(5)集計'!$A$1,MATCH($B75,'(5)集計'!$A:$A,0)-1,6-1)</f>
        <v>0</v>
      </c>
      <c r="K75" s="61">
        <f ca="1">OFFSET('(6)集計'!$A$1,MATCH($B75,'(6)集計'!$A:$A,0)-1,6-1)</f>
        <v>0</v>
      </c>
      <c r="L75" s="61">
        <f ca="1">OFFSET('(7)集計'!$A$1,MATCH($B75,'(7)集計'!$A:$A,0)-1,6-1)</f>
        <v>0</v>
      </c>
      <c r="M75" s="61">
        <f ca="1">OFFSET('(4)集計'!$A$1,MATCH($B75,'(4)集計'!$A:$A,0)-1,7-1)</f>
        <v>0</v>
      </c>
      <c r="N75" s="61">
        <f ca="1">OFFSET('(5)集計'!$A$1,MATCH($B75,'(5)集計'!$A:$A,0)-1,7-1)</f>
        <v>0</v>
      </c>
      <c r="O75" s="61">
        <f ca="1">OFFSET('(6)集計'!$A$1,MATCH($B75,'(6)集計'!$A:$A,0)-1,7-1)</f>
        <v>0</v>
      </c>
      <c r="P75" s="61">
        <f ca="1">OFFSET('(7)集計'!$A$1,MATCH($B75,'(7)集計'!$A:$A,0)-1,7-1)</f>
        <v>0</v>
      </c>
    </row>
    <row r="76" spans="1:16" ht="15" customHeight="1" x14ac:dyDescent="0.15">
      <c r="A76" s="53"/>
      <c r="B76" s="54" t="s">
        <v>228</v>
      </c>
      <c r="C76" s="61">
        <f ca="1">OFFSET('(6)集計'!$A$1,MATCH($B76,'(6)集計'!$A:$A,0)-1,4-1)</f>
        <v>0</v>
      </c>
      <c r="D76" s="61">
        <f ca="1">OFFSET('(7)集計'!$A$1,MATCH($B76,'(7)集計'!$A:$A,0)-1,4-1)</f>
        <v>24152</v>
      </c>
      <c r="E76" s="61">
        <f ca="1">OFFSET('(4)集計'!$A$1,MATCH($B76,'(4)集計'!$A:$A,0)-1,5-1)</f>
        <v>0</v>
      </c>
      <c r="F76" s="61">
        <f ca="1">OFFSET('(5)集計'!$A$1,MATCH($B76,'(5)集計'!$A:$A,0)-1,5-1)</f>
        <v>0</v>
      </c>
      <c r="G76" s="61">
        <f ca="1">OFFSET('(6)集計'!$A$1,MATCH($B76,'(6)集計'!$A:$A,0)-1,5-1)</f>
        <v>0</v>
      </c>
      <c r="H76" s="61">
        <f ca="1">OFFSET('(7)集計'!$A$1,MATCH($B76,'(7)集計'!$A:$A,0)-1,5-1)</f>
        <v>2402</v>
      </c>
      <c r="I76" s="61">
        <f ca="1">OFFSET('(4)集計'!$A$1,MATCH($B76,'(4)集計'!$A:$A,0)-1,6-1)</f>
        <v>0</v>
      </c>
      <c r="J76" s="61">
        <f ca="1">OFFSET('(5)集計'!$A$1,MATCH($B76,'(5)集計'!$A:$A,0)-1,6-1)</f>
        <v>0</v>
      </c>
      <c r="K76" s="61">
        <f ca="1">OFFSET('(6)集計'!$A$1,MATCH($B76,'(6)集計'!$A:$A,0)-1,6-1)</f>
        <v>0</v>
      </c>
      <c r="L76" s="61">
        <f ca="1">OFFSET('(7)集計'!$A$1,MATCH($B76,'(7)集計'!$A:$A,0)-1,6-1)</f>
        <v>1285</v>
      </c>
      <c r="M76" s="61">
        <f ca="1">OFFSET('(4)集計'!$A$1,MATCH($B76,'(4)集計'!$A:$A,0)-1,7-1)</f>
        <v>0</v>
      </c>
      <c r="N76" s="61">
        <f ca="1">OFFSET('(5)集計'!$A$1,MATCH($B76,'(5)集計'!$A:$A,0)-1,7-1)</f>
        <v>0</v>
      </c>
      <c r="O76" s="61">
        <f ca="1">OFFSET('(6)集計'!$A$1,MATCH($B76,'(6)集計'!$A:$A,0)-1,7-1)</f>
        <v>0</v>
      </c>
      <c r="P76" s="61">
        <f ca="1">OFFSET('(7)集計'!$A$1,MATCH($B76,'(7)集計'!$A:$A,0)-1,7-1)</f>
        <v>0</v>
      </c>
    </row>
    <row r="77" spans="1:16" ht="15" customHeight="1" x14ac:dyDescent="0.15">
      <c r="A77" s="53"/>
      <c r="B77" s="54" t="s">
        <v>330</v>
      </c>
      <c r="C77" s="61">
        <f ca="1">OFFSET('(6)集計'!$A$1,MATCH($B77,'(6)集計'!$A:$A,0)-1,4-1)</f>
        <v>0</v>
      </c>
      <c r="D77" s="61">
        <f ca="1">OFFSET('(7)集計'!$A$1,MATCH($B77,'(7)集計'!$A:$A,0)-1,4-1)</f>
        <v>0</v>
      </c>
      <c r="E77" s="61">
        <f ca="1">OFFSET('(4)集計'!$A$1,MATCH($B77,'(4)集計'!$A:$A,0)-1,5-1)</f>
        <v>0</v>
      </c>
      <c r="F77" s="61">
        <f ca="1">OFFSET('(5)集計'!$A$1,MATCH($B77,'(5)集計'!$A:$A,0)-1,5-1)</f>
        <v>34672</v>
      </c>
      <c r="G77" s="61">
        <f ca="1">OFFSET('(6)集計'!$A$1,MATCH($B77,'(6)集計'!$A:$A,0)-1,5-1)</f>
        <v>0</v>
      </c>
      <c r="H77" s="61">
        <f ca="1">OFFSET('(7)集計'!$A$1,MATCH($B77,'(7)集計'!$A:$A,0)-1,5-1)</f>
        <v>0</v>
      </c>
      <c r="I77" s="61">
        <f ca="1">OFFSET('(4)集計'!$A$1,MATCH($B77,'(4)集計'!$A:$A,0)-1,6-1)</f>
        <v>0</v>
      </c>
      <c r="J77" s="61">
        <f ca="1">OFFSET('(5)集計'!$A$1,MATCH($B77,'(5)集計'!$A:$A,0)-1,6-1)</f>
        <v>0</v>
      </c>
      <c r="K77" s="61">
        <f ca="1">OFFSET('(6)集計'!$A$1,MATCH($B77,'(6)集計'!$A:$A,0)-1,6-1)</f>
        <v>0</v>
      </c>
      <c r="L77" s="61">
        <f ca="1">OFFSET('(7)集計'!$A$1,MATCH($B77,'(7)集計'!$A:$A,0)-1,6-1)</f>
        <v>0</v>
      </c>
      <c r="M77" s="61">
        <f ca="1">OFFSET('(4)集計'!$A$1,MATCH($B77,'(4)集計'!$A:$A,0)-1,7-1)</f>
        <v>0</v>
      </c>
      <c r="N77" s="61">
        <f ca="1">OFFSET('(5)集計'!$A$1,MATCH($B77,'(5)集計'!$A:$A,0)-1,7-1)</f>
        <v>0</v>
      </c>
      <c r="O77" s="61">
        <f ca="1">OFFSET('(6)集計'!$A$1,MATCH($B77,'(6)集計'!$A:$A,0)-1,7-1)</f>
        <v>0</v>
      </c>
      <c r="P77" s="61">
        <f ca="1">OFFSET('(7)集計'!$A$1,MATCH($B77,'(7)集計'!$A:$A,0)-1,7-1)</f>
        <v>0</v>
      </c>
    </row>
    <row r="78" spans="1:16" ht="15" customHeight="1" x14ac:dyDescent="0.15">
      <c r="A78" s="53"/>
      <c r="B78" s="54" t="s">
        <v>232</v>
      </c>
      <c r="C78" s="61">
        <f ca="1">OFFSET('(6)集計'!$A$1,MATCH($B78,'(6)集計'!$A:$A,0)-1,4-1)</f>
        <v>0</v>
      </c>
      <c r="D78" s="61">
        <f ca="1">OFFSET('(7)集計'!$A$1,MATCH($B78,'(7)集計'!$A:$A,0)-1,4-1)</f>
        <v>0</v>
      </c>
      <c r="E78" s="61">
        <f ca="1">OFFSET('(4)集計'!$A$1,MATCH($B78,'(4)集計'!$A:$A,0)-1,5-1)</f>
        <v>0</v>
      </c>
      <c r="F78" s="61">
        <f ca="1">OFFSET('(5)集計'!$A$1,MATCH($B78,'(5)集計'!$A:$A,0)-1,5-1)</f>
        <v>1219</v>
      </c>
      <c r="G78" s="61">
        <f ca="1">OFFSET('(6)集計'!$A$1,MATCH($B78,'(6)集計'!$A:$A,0)-1,5-1)</f>
        <v>0</v>
      </c>
      <c r="H78" s="61">
        <f ca="1">OFFSET('(7)集計'!$A$1,MATCH($B78,'(7)集計'!$A:$A,0)-1,5-1)</f>
        <v>2846</v>
      </c>
      <c r="I78" s="61">
        <f ca="1">OFFSET('(4)集計'!$A$1,MATCH($B78,'(4)集計'!$A:$A,0)-1,6-1)</f>
        <v>0</v>
      </c>
      <c r="J78" s="61">
        <f ca="1">OFFSET('(5)集計'!$A$1,MATCH($B78,'(5)集計'!$A:$A,0)-1,6-1)</f>
        <v>0</v>
      </c>
      <c r="K78" s="61">
        <f ca="1">OFFSET('(6)集計'!$A$1,MATCH($B78,'(6)集計'!$A:$A,0)-1,6-1)</f>
        <v>0</v>
      </c>
      <c r="L78" s="61">
        <f ca="1">OFFSET('(7)集計'!$A$1,MATCH($B78,'(7)集計'!$A:$A,0)-1,6-1)</f>
        <v>4677</v>
      </c>
      <c r="M78" s="61">
        <f ca="1">OFFSET('(4)集計'!$A$1,MATCH($B78,'(4)集計'!$A:$A,0)-1,7-1)</f>
        <v>0</v>
      </c>
      <c r="N78" s="61">
        <f ca="1">OFFSET('(5)集計'!$A$1,MATCH($B78,'(5)集計'!$A:$A,0)-1,7-1)</f>
        <v>0</v>
      </c>
      <c r="O78" s="61">
        <f ca="1">OFFSET('(6)集計'!$A$1,MATCH($B78,'(6)集計'!$A:$A,0)-1,7-1)</f>
        <v>0</v>
      </c>
      <c r="P78" s="61">
        <f ca="1">OFFSET('(7)集計'!$A$1,MATCH($B78,'(7)集計'!$A:$A,0)-1,7-1)</f>
        <v>0</v>
      </c>
    </row>
    <row r="79" spans="1:16" ht="15" customHeight="1" x14ac:dyDescent="0.15">
      <c r="A79" s="53"/>
      <c r="B79" s="54" t="s">
        <v>234</v>
      </c>
      <c r="C79" s="61">
        <f ca="1">OFFSET('(6)集計'!$A$1,MATCH($B79,'(6)集計'!$A:$A,0)-1,4-1)</f>
        <v>0</v>
      </c>
      <c r="D79" s="61">
        <f ca="1">OFFSET('(7)集計'!$A$1,MATCH($B79,'(7)集計'!$A:$A,0)-1,4-1)</f>
        <v>0</v>
      </c>
      <c r="E79" s="61">
        <f ca="1">OFFSET('(4)集計'!$A$1,MATCH($B79,'(4)集計'!$A:$A,0)-1,5-1)</f>
        <v>0</v>
      </c>
      <c r="F79" s="61">
        <f ca="1">OFFSET('(5)集計'!$A$1,MATCH($B79,'(5)集計'!$A:$A,0)-1,5-1)</f>
        <v>288</v>
      </c>
      <c r="G79" s="61">
        <f ca="1">OFFSET('(6)集計'!$A$1,MATCH($B79,'(6)集計'!$A:$A,0)-1,5-1)</f>
        <v>0</v>
      </c>
      <c r="H79" s="61">
        <f ca="1">OFFSET('(7)集計'!$A$1,MATCH($B79,'(7)集計'!$A:$A,0)-1,5-1)</f>
        <v>5831</v>
      </c>
      <c r="I79" s="61">
        <f ca="1">OFFSET('(4)集計'!$A$1,MATCH($B79,'(4)集計'!$A:$A,0)-1,6-1)</f>
        <v>0</v>
      </c>
      <c r="J79" s="61">
        <f ca="1">OFFSET('(5)集計'!$A$1,MATCH($B79,'(5)集計'!$A:$A,0)-1,6-1)</f>
        <v>0</v>
      </c>
      <c r="K79" s="61">
        <f ca="1">OFFSET('(6)集計'!$A$1,MATCH($B79,'(6)集計'!$A:$A,0)-1,6-1)</f>
        <v>10011</v>
      </c>
      <c r="L79" s="61">
        <f ca="1">OFFSET('(7)集計'!$A$1,MATCH($B79,'(7)集計'!$A:$A,0)-1,6-1)</f>
        <v>8786</v>
      </c>
      <c r="M79" s="61">
        <f ca="1">OFFSET('(4)集計'!$A$1,MATCH($B79,'(4)集計'!$A:$A,0)-1,7-1)</f>
        <v>0</v>
      </c>
      <c r="N79" s="61">
        <f ca="1">OFFSET('(5)集計'!$A$1,MATCH($B79,'(5)集計'!$A:$A,0)-1,7-1)</f>
        <v>0</v>
      </c>
      <c r="O79" s="61">
        <f ca="1">OFFSET('(6)集計'!$A$1,MATCH($B79,'(6)集計'!$A:$A,0)-1,7-1)</f>
        <v>0</v>
      </c>
      <c r="P79" s="61">
        <f ca="1">OFFSET('(7)集計'!$A$1,MATCH($B79,'(7)集計'!$A:$A,0)-1,7-1)</f>
        <v>0</v>
      </c>
    </row>
    <row r="80" spans="1:16" ht="26.25" customHeight="1" x14ac:dyDescent="0.15">
      <c r="A80" s="53"/>
      <c r="B80" s="54" t="s">
        <v>236</v>
      </c>
      <c r="C80" s="61">
        <f ca="1">OFFSET('(6)集計'!$A$1,MATCH($B80,'(6)集計'!$A:$A,0)-1,4-1)</f>
        <v>0</v>
      </c>
      <c r="D80" s="61">
        <f ca="1">OFFSET('(7)集計'!$A$1,MATCH($B80,'(7)集計'!$A:$A,0)-1,4-1)</f>
        <v>0</v>
      </c>
      <c r="E80" s="61">
        <f ca="1">OFFSET('(4)集計'!$A$1,MATCH($B80,'(4)集計'!$A:$A,0)-1,5-1)</f>
        <v>0</v>
      </c>
      <c r="F80" s="61">
        <f ca="1">OFFSET('(5)集計'!$A$1,MATCH($B80,'(5)集計'!$A:$A,0)-1,5-1)</f>
        <v>2477</v>
      </c>
      <c r="G80" s="61">
        <f ca="1">OFFSET('(6)集計'!$A$1,MATCH($B80,'(6)集計'!$A:$A,0)-1,5-1)</f>
        <v>0</v>
      </c>
      <c r="H80" s="61">
        <f ca="1">OFFSET('(7)集計'!$A$1,MATCH($B80,'(7)集計'!$A:$A,0)-1,5-1)</f>
        <v>0</v>
      </c>
      <c r="I80" s="61">
        <f ca="1">OFFSET('(4)集計'!$A$1,MATCH($B80,'(4)集計'!$A:$A,0)-1,6-1)</f>
        <v>0</v>
      </c>
      <c r="J80" s="61">
        <f ca="1">OFFSET('(5)集計'!$A$1,MATCH($B80,'(5)集計'!$A:$A,0)-1,6-1)</f>
        <v>0</v>
      </c>
      <c r="K80" s="61">
        <f ca="1">OFFSET('(6)集計'!$A$1,MATCH($B80,'(6)集計'!$A:$A,0)-1,6-1)</f>
        <v>0</v>
      </c>
      <c r="L80" s="61">
        <f ca="1">OFFSET('(7)集計'!$A$1,MATCH($B80,'(7)集計'!$A:$A,0)-1,6-1)</f>
        <v>0</v>
      </c>
      <c r="M80" s="61">
        <f ca="1">OFFSET('(4)集計'!$A$1,MATCH($B80,'(4)集計'!$A:$A,0)-1,7-1)</f>
        <v>0</v>
      </c>
      <c r="N80" s="61">
        <f ca="1">OFFSET('(5)集計'!$A$1,MATCH($B80,'(5)集計'!$A:$A,0)-1,7-1)</f>
        <v>0</v>
      </c>
      <c r="O80" s="61">
        <f ca="1">OFFSET('(6)集計'!$A$1,MATCH($B80,'(6)集計'!$A:$A,0)-1,7-1)</f>
        <v>0</v>
      </c>
      <c r="P80" s="61">
        <f ca="1">OFFSET('(7)集計'!$A$1,MATCH($B80,'(7)集計'!$A:$A,0)-1,7-1)</f>
        <v>0</v>
      </c>
    </row>
    <row r="81" spans="1:16" ht="15" customHeight="1" x14ac:dyDescent="0.15">
      <c r="A81" s="94" t="s">
        <v>311</v>
      </c>
      <c r="B81" s="95"/>
      <c r="C81" s="55">
        <f ca="1">SUM(C82:C90)</f>
        <v>16388</v>
      </c>
      <c r="D81" s="55">
        <f t="shared" ref="D81:P81" ca="1" si="6">SUM(D82:D90)</f>
        <v>15</v>
      </c>
      <c r="E81" s="55">
        <f t="shared" ca="1" si="6"/>
        <v>10217</v>
      </c>
      <c r="F81" s="55">
        <f t="shared" ca="1" si="6"/>
        <v>369</v>
      </c>
      <c r="G81" s="55">
        <f t="shared" ca="1" si="6"/>
        <v>4428</v>
      </c>
      <c r="H81" s="55">
        <f t="shared" ca="1" si="6"/>
        <v>506</v>
      </c>
      <c r="I81" s="55">
        <f t="shared" ca="1" si="6"/>
        <v>0</v>
      </c>
      <c r="J81" s="55">
        <f t="shared" ca="1" si="6"/>
        <v>0</v>
      </c>
      <c r="K81" s="55">
        <f t="shared" ca="1" si="6"/>
        <v>0</v>
      </c>
      <c r="L81" s="55">
        <f t="shared" ca="1" si="6"/>
        <v>0</v>
      </c>
      <c r="M81" s="55">
        <f t="shared" ca="1" si="6"/>
        <v>0</v>
      </c>
      <c r="N81" s="55">
        <f t="shared" ca="1" si="6"/>
        <v>0</v>
      </c>
      <c r="O81" s="55">
        <f t="shared" ca="1" si="6"/>
        <v>1378</v>
      </c>
      <c r="P81" s="55">
        <f t="shared" ca="1" si="6"/>
        <v>30</v>
      </c>
    </row>
    <row r="82" spans="1:16" s="18" customFormat="1" ht="15" customHeight="1" x14ac:dyDescent="0.15">
      <c r="A82" s="47"/>
      <c r="B82" s="54" t="s">
        <v>238</v>
      </c>
      <c r="C82" s="61">
        <f ca="1">OFFSET('(6)集計'!$A$1,MATCH($B82,'(6)集計'!$A:$A,0)-1,4-1)</f>
        <v>16388</v>
      </c>
      <c r="D82" s="61">
        <f ca="1">OFFSET('(7)集計'!$A$1,MATCH($B82,'(7)集計'!$A:$A,0)-1,4-1)</f>
        <v>0</v>
      </c>
      <c r="E82" s="61">
        <f ca="1">OFFSET('(4)集計'!$A$1,MATCH($B82,'(4)集計'!$A:$A,0)-1,5-1)</f>
        <v>10212</v>
      </c>
      <c r="F82" s="61">
        <f ca="1">OFFSET('(5)集計'!$A$1,MATCH($B82,'(5)集計'!$A:$A,0)-1,5-1)</f>
        <v>49</v>
      </c>
      <c r="G82" s="61">
        <f ca="1">OFFSET('(6)集計'!$A$1,MATCH($B82,'(6)集計'!$A:$A,0)-1,5-1)</f>
        <v>3314</v>
      </c>
      <c r="H82" s="61">
        <f ca="1">OFFSET('(7)集計'!$A$1,MATCH($B82,'(7)集計'!$A:$A,0)-1,5-1)</f>
        <v>0</v>
      </c>
      <c r="I82" s="61">
        <f ca="1">OFFSET('(4)集計'!$A$1,MATCH($B82,'(4)集計'!$A:$A,0)-1,6-1)</f>
        <v>0</v>
      </c>
      <c r="J82" s="61">
        <f ca="1">OFFSET('(5)集計'!$A$1,MATCH($B82,'(5)集計'!$A:$A,0)-1,6-1)</f>
        <v>0</v>
      </c>
      <c r="K82" s="61">
        <f ca="1">OFFSET('(6)集計'!$A$1,MATCH($B82,'(6)集計'!$A:$A,0)-1,6-1)</f>
        <v>0</v>
      </c>
      <c r="L82" s="61">
        <f ca="1">OFFSET('(7)集計'!$A$1,MATCH($B82,'(7)集計'!$A:$A,0)-1,6-1)</f>
        <v>0</v>
      </c>
      <c r="M82" s="61">
        <f ca="1">OFFSET('(4)集計'!$A$1,MATCH($B82,'(4)集計'!$A:$A,0)-1,7-1)</f>
        <v>0</v>
      </c>
      <c r="N82" s="61">
        <f ca="1">OFFSET('(5)集計'!$A$1,MATCH($B82,'(5)集計'!$A:$A,0)-1,7-1)</f>
        <v>0</v>
      </c>
      <c r="O82" s="61">
        <f ca="1">OFFSET('(6)集計'!$A$1,MATCH($B82,'(6)集計'!$A:$A,0)-1,7-1)</f>
        <v>0</v>
      </c>
      <c r="P82" s="61">
        <f ca="1">OFFSET('(7)集計'!$A$1,MATCH($B82,'(7)集計'!$A:$A,0)-1,7-1)</f>
        <v>0</v>
      </c>
    </row>
    <row r="83" spans="1:16" ht="18" customHeight="1" x14ac:dyDescent="0.15">
      <c r="A83" s="47"/>
      <c r="B83" s="54" t="s">
        <v>240</v>
      </c>
      <c r="C83" s="61">
        <f ca="1">OFFSET('(6)集計'!$A$1,MATCH($B83,'(6)集計'!$A:$A,0)-1,4-1)</f>
        <v>0</v>
      </c>
      <c r="D83" s="61">
        <f ca="1">OFFSET('(7)集計'!$A$1,MATCH($B83,'(7)集計'!$A:$A,0)-1,4-1)</f>
        <v>15</v>
      </c>
      <c r="E83" s="61">
        <f ca="1">OFFSET('(4)集計'!$A$1,MATCH($B83,'(4)集計'!$A:$A,0)-1,5-1)</f>
        <v>0</v>
      </c>
      <c r="F83" s="61">
        <f ca="1">OFFSET('(5)集計'!$A$1,MATCH($B83,'(5)集計'!$A:$A,0)-1,5-1)</f>
        <v>28</v>
      </c>
      <c r="G83" s="61">
        <f ca="1">OFFSET('(6)集計'!$A$1,MATCH($B83,'(6)集計'!$A:$A,0)-1,5-1)</f>
        <v>0</v>
      </c>
      <c r="H83" s="61">
        <f ca="1">OFFSET('(7)集計'!$A$1,MATCH($B83,'(7)集計'!$A:$A,0)-1,5-1)</f>
        <v>0</v>
      </c>
      <c r="I83" s="61">
        <f ca="1">OFFSET('(4)集計'!$A$1,MATCH($B83,'(4)集計'!$A:$A,0)-1,6-1)</f>
        <v>0</v>
      </c>
      <c r="J83" s="61">
        <f ca="1">OFFSET('(5)集計'!$A$1,MATCH($B83,'(5)集計'!$A:$A,0)-1,6-1)</f>
        <v>0</v>
      </c>
      <c r="K83" s="61">
        <f ca="1">OFFSET('(6)集計'!$A$1,MATCH($B83,'(6)集計'!$A:$A,0)-1,6-1)</f>
        <v>0</v>
      </c>
      <c r="L83" s="61">
        <f ca="1">OFFSET('(7)集計'!$A$1,MATCH($B83,'(7)集計'!$A:$A,0)-1,6-1)</f>
        <v>0</v>
      </c>
      <c r="M83" s="61">
        <f ca="1">OFFSET('(4)集計'!$A$1,MATCH($B83,'(4)集計'!$A:$A,0)-1,7-1)</f>
        <v>0</v>
      </c>
      <c r="N83" s="61">
        <f ca="1">OFFSET('(5)集計'!$A$1,MATCH($B83,'(5)集計'!$A:$A,0)-1,7-1)</f>
        <v>0</v>
      </c>
      <c r="O83" s="61">
        <f ca="1">OFFSET('(6)集計'!$A$1,MATCH($B83,'(6)集計'!$A:$A,0)-1,7-1)</f>
        <v>0</v>
      </c>
      <c r="P83" s="61">
        <f ca="1">OFFSET('(7)集計'!$A$1,MATCH($B83,'(7)集計'!$A:$A,0)-1,7-1)</f>
        <v>0</v>
      </c>
    </row>
    <row r="84" spans="1:16" ht="15" customHeight="1" x14ac:dyDescent="0.15">
      <c r="A84" s="47"/>
      <c r="B84" s="54" t="s">
        <v>242</v>
      </c>
      <c r="C84" s="61">
        <f ca="1">OFFSET('(6)集計'!$A$1,MATCH($B84,'(6)集計'!$A:$A,0)-1,4-1)</f>
        <v>0</v>
      </c>
      <c r="D84" s="61">
        <f ca="1">OFFSET('(7)集計'!$A$1,MATCH($B84,'(7)集計'!$A:$A,0)-1,4-1)</f>
        <v>0</v>
      </c>
      <c r="E84" s="61">
        <f ca="1">OFFSET('(4)集計'!$A$1,MATCH($B84,'(4)集計'!$A:$A,0)-1,5-1)</f>
        <v>0</v>
      </c>
      <c r="F84" s="61">
        <f ca="1">OFFSET('(5)集計'!$A$1,MATCH($B84,'(5)集計'!$A:$A,0)-1,5-1)</f>
        <v>262</v>
      </c>
      <c r="G84" s="61">
        <f ca="1">OFFSET('(6)集計'!$A$1,MATCH($B84,'(6)集計'!$A:$A,0)-1,5-1)</f>
        <v>0</v>
      </c>
      <c r="H84" s="61">
        <f ca="1">OFFSET('(7)集計'!$A$1,MATCH($B84,'(7)集計'!$A:$A,0)-1,5-1)</f>
        <v>0</v>
      </c>
      <c r="I84" s="61">
        <f ca="1">OFFSET('(4)集計'!$A$1,MATCH($B84,'(4)集計'!$A:$A,0)-1,6-1)</f>
        <v>0</v>
      </c>
      <c r="J84" s="61">
        <f ca="1">OFFSET('(5)集計'!$A$1,MATCH($B84,'(5)集計'!$A:$A,0)-1,6-1)</f>
        <v>0</v>
      </c>
      <c r="K84" s="61">
        <f ca="1">OFFSET('(6)集計'!$A$1,MATCH($B84,'(6)集計'!$A:$A,0)-1,6-1)</f>
        <v>0</v>
      </c>
      <c r="L84" s="61">
        <f ca="1">OFFSET('(7)集計'!$A$1,MATCH($B84,'(7)集計'!$A:$A,0)-1,6-1)</f>
        <v>0</v>
      </c>
      <c r="M84" s="61">
        <f ca="1">OFFSET('(4)集計'!$A$1,MATCH($B84,'(4)集計'!$A:$A,0)-1,7-1)</f>
        <v>0</v>
      </c>
      <c r="N84" s="61">
        <f ca="1">OFFSET('(5)集計'!$A$1,MATCH($B84,'(5)集計'!$A:$A,0)-1,7-1)</f>
        <v>0</v>
      </c>
      <c r="O84" s="61">
        <f ca="1">OFFSET('(6)集計'!$A$1,MATCH($B84,'(6)集計'!$A:$A,0)-1,7-1)</f>
        <v>0</v>
      </c>
      <c r="P84" s="61">
        <f ca="1">OFFSET('(7)集計'!$A$1,MATCH($B84,'(7)集計'!$A:$A,0)-1,7-1)</f>
        <v>0</v>
      </c>
    </row>
    <row r="85" spans="1:16" s="18" customFormat="1" ht="15" customHeight="1" x14ac:dyDescent="0.15">
      <c r="A85" s="47"/>
      <c r="B85" s="54" t="s">
        <v>244</v>
      </c>
      <c r="C85" s="61">
        <f ca="1">OFFSET('(6)集計'!$A$1,MATCH($B85,'(6)集計'!$A:$A,0)-1,4-1)</f>
        <v>0</v>
      </c>
      <c r="D85" s="61">
        <f ca="1">OFFSET('(7)集計'!$A$1,MATCH($B85,'(7)集計'!$A:$A,0)-1,4-1)</f>
        <v>0</v>
      </c>
      <c r="E85" s="61">
        <f ca="1">OFFSET('(4)集計'!$A$1,MATCH($B85,'(4)集計'!$A:$A,0)-1,5-1)</f>
        <v>0</v>
      </c>
      <c r="F85" s="61">
        <f ca="1">OFFSET('(5)集計'!$A$1,MATCH($B85,'(5)集計'!$A:$A,0)-1,5-1)</f>
        <v>0</v>
      </c>
      <c r="G85" s="61">
        <f ca="1">OFFSET('(6)集計'!$A$1,MATCH($B85,'(6)集計'!$A:$A,0)-1,5-1)</f>
        <v>0</v>
      </c>
      <c r="H85" s="61">
        <f ca="1">OFFSET('(7)集計'!$A$1,MATCH($B85,'(7)集計'!$A:$A,0)-1,5-1)</f>
        <v>0</v>
      </c>
      <c r="I85" s="61">
        <f ca="1">OFFSET('(4)集計'!$A$1,MATCH($B85,'(4)集計'!$A:$A,0)-1,6-1)</f>
        <v>0</v>
      </c>
      <c r="J85" s="61">
        <f ca="1">OFFSET('(5)集計'!$A$1,MATCH($B85,'(5)集計'!$A:$A,0)-1,6-1)</f>
        <v>0</v>
      </c>
      <c r="K85" s="61">
        <f ca="1">OFFSET('(6)集計'!$A$1,MATCH($B85,'(6)集計'!$A:$A,0)-1,6-1)</f>
        <v>0</v>
      </c>
      <c r="L85" s="61">
        <f ca="1">OFFSET('(7)集計'!$A$1,MATCH($B85,'(7)集計'!$A:$A,0)-1,6-1)</f>
        <v>0</v>
      </c>
      <c r="M85" s="61">
        <f ca="1">OFFSET('(4)集計'!$A$1,MATCH($B85,'(4)集計'!$A:$A,0)-1,7-1)</f>
        <v>0</v>
      </c>
      <c r="N85" s="61">
        <f ca="1">OFFSET('(5)集計'!$A$1,MATCH($B85,'(5)集計'!$A:$A,0)-1,7-1)</f>
        <v>0</v>
      </c>
      <c r="O85" s="61">
        <f ca="1">OFFSET('(6)集計'!$A$1,MATCH($B85,'(6)集計'!$A:$A,0)-1,7-1)</f>
        <v>0</v>
      </c>
      <c r="P85" s="61">
        <f ca="1">OFFSET('(7)集計'!$A$1,MATCH($B85,'(7)集計'!$A:$A,0)-1,7-1)</f>
        <v>0</v>
      </c>
    </row>
    <row r="86" spans="1:16" s="18" customFormat="1" ht="15" customHeight="1" x14ac:dyDescent="0.15">
      <c r="A86" s="47"/>
      <c r="B86" s="54" t="s">
        <v>246</v>
      </c>
      <c r="C86" s="61">
        <f ca="1">OFFSET('(6)集計'!$A$1,MATCH($B86,'(6)集計'!$A:$A,0)-1,4-1)</f>
        <v>0</v>
      </c>
      <c r="D86" s="61">
        <f ca="1">OFFSET('(7)集計'!$A$1,MATCH($B86,'(7)集計'!$A:$A,0)-1,4-1)</f>
        <v>0</v>
      </c>
      <c r="E86" s="61">
        <f ca="1">OFFSET('(4)集計'!$A$1,MATCH($B86,'(4)集計'!$A:$A,0)-1,5-1)</f>
        <v>5</v>
      </c>
      <c r="F86" s="61">
        <f ca="1">OFFSET('(5)集計'!$A$1,MATCH($B86,'(5)集計'!$A:$A,0)-1,5-1)</f>
        <v>30</v>
      </c>
      <c r="G86" s="61">
        <f ca="1">OFFSET('(6)集計'!$A$1,MATCH($B86,'(6)集計'!$A:$A,0)-1,5-1)</f>
        <v>0</v>
      </c>
      <c r="H86" s="61">
        <f ca="1">OFFSET('(7)集計'!$A$1,MATCH($B86,'(7)集計'!$A:$A,0)-1,5-1)</f>
        <v>0</v>
      </c>
      <c r="I86" s="61">
        <f ca="1">OFFSET('(4)集計'!$A$1,MATCH($B86,'(4)集計'!$A:$A,0)-1,6-1)</f>
        <v>0</v>
      </c>
      <c r="J86" s="61">
        <f ca="1">OFFSET('(5)集計'!$A$1,MATCH($B86,'(5)集計'!$A:$A,0)-1,6-1)</f>
        <v>0</v>
      </c>
      <c r="K86" s="61">
        <f ca="1">OFFSET('(6)集計'!$A$1,MATCH($B86,'(6)集計'!$A:$A,0)-1,6-1)</f>
        <v>0</v>
      </c>
      <c r="L86" s="61">
        <f ca="1">OFFSET('(7)集計'!$A$1,MATCH($B86,'(7)集計'!$A:$A,0)-1,6-1)</f>
        <v>0</v>
      </c>
      <c r="M86" s="61">
        <f ca="1">OFFSET('(4)集計'!$A$1,MATCH($B86,'(4)集計'!$A:$A,0)-1,7-1)</f>
        <v>0</v>
      </c>
      <c r="N86" s="61">
        <f ca="1">OFFSET('(5)集計'!$A$1,MATCH($B86,'(5)集計'!$A:$A,0)-1,7-1)</f>
        <v>0</v>
      </c>
      <c r="O86" s="61">
        <f ca="1">OFFSET('(6)集計'!$A$1,MATCH($B86,'(6)集計'!$A:$A,0)-1,7-1)</f>
        <v>0</v>
      </c>
      <c r="P86" s="61">
        <f ca="1">OFFSET('(7)集計'!$A$1,MATCH($B86,'(7)集計'!$A:$A,0)-1,7-1)</f>
        <v>0</v>
      </c>
    </row>
    <row r="87" spans="1:16" ht="15" customHeight="1" x14ac:dyDescent="0.15">
      <c r="A87" s="47"/>
      <c r="B87" s="54" t="s">
        <v>248</v>
      </c>
      <c r="C87" s="61">
        <f ca="1">OFFSET('(6)集計'!$A$1,MATCH($B87,'(6)集計'!$A:$A,0)-1,4-1)</f>
        <v>0</v>
      </c>
      <c r="D87" s="61">
        <f ca="1">OFFSET('(7)集計'!$A$1,MATCH($B87,'(7)集計'!$A:$A,0)-1,4-1)</f>
        <v>0</v>
      </c>
      <c r="E87" s="61">
        <f ca="1">OFFSET('(4)集計'!$A$1,MATCH($B87,'(4)集計'!$A:$A,0)-1,5-1)</f>
        <v>0</v>
      </c>
      <c r="F87" s="61">
        <f ca="1">OFFSET('(5)集計'!$A$1,MATCH($B87,'(5)集計'!$A:$A,0)-1,5-1)</f>
        <v>0</v>
      </c>
      <c r="G87" s="61">
        <f ca="1">OFFSET('(6)集計'!$A$1,MATCH($B87,'(6)集計'!$A:$A,0)-1,5-1)</f>
        <v>0</v>
      </c>
      <c r="H87" s="61">
        <f ca="1">OFFSET('(7)集計'!$A$1,MATCH($B87,'(7)集計'!$A:$A,0)-1,5-1)</f>
        <v>0</v>
      </c>
      <c r="I87" s="61">
        <f ca="1">OFFSET('(4)集計'!$A$1,MATCH($B87,'(4)集計'!$A:$A,0)-1,6-1)</f>
        <v>0</v>
      </c>
      <c r="J87" s="61">
        <f ca="1">OFFSET('(5)集計'!$A$1,MATCH($B87,'(5)集計'!$A:$A,0)-1,6-1)</f>
        <v>0</v>
      </c>
      <c r="K87" s="61">
        <f ca="1">OFFSET('(6)集計'!$A$1,MATCH($B87,'(6)集計'!$A:$A,0)-1,6-1)</f>
        <v>0</v>
      </c>
      <c r="L87" s="61">
        <f ca="1">OFFSET('(7)集計'!$A$1,MATCH($B87,'(7)集計'!$A:$A,0)-1,6-1)</f>
        <v>0</v>
      </c>
      <c r="M87" s="61">
        <f ca="1">OFFSET('(4)集計'!$A$1,MATCH($B87,'(4)集計'!$A:$A,0)-1,7-1)</f>
        <v>0</v>
      </c>
      <c r="N87" s="61">
        <f ca="1">OFFSET('(5)集計'!$A$1,MATCH($B87,'(5)集計'!$A:$A,0)-1,7-1)</f>
        <v>0</v>
      </c>
      <c r="O87" s="61">
        <f ca="1">OFFSET('(6)集計'!$A$1,MATCH($B87,'(6)集計'!$A:$A,0)-1,7-1)</f>
        <v>0</v>
      </c>
      <c r="P87" s="61">
        <f ca="1">OFFSET('(7)集計'!$A$1,MATCH($B87,'(7)集計'!$A:$A,0)-1,7-1)</f>
        <v>0</v>
      </c>
    </row>
    <row r="88" spans="1:16" ht="15" customHeight="1" x14ac:dyDescent="0.15">
      <c r="A88" s="53"/>
      <c r="B88" s="54" t="s">
        <v>250</v>
      </c>
      <c r="C88" s="61">
        <f ca="1">OFFSET('(6)集計'!$A$1,MATCH($B88,'(6)集計'!$A:$A,0)-1,4-1)</f>
        <v>0</v>
      </c>
      <c r="D88" s="61">
        <f ca="1">OFFSET('(7)集計'!$A$1,MATCH($B88,'(7)集計'!$A:$A,0)-1,4-1)</f>
        <v>0</v>
      </c>
      <c r="E88" s="61">
        <f ca="1">OFFSET('(4)集計'!$A$1,MATCH($B88,'(4)集計'!$A:$A,0)-1,5-1)</f>
        <v>0</v>
      </c>
      <c r="F88" s="61">
        <f ca="1">OFFSET('(5)集計'!$A$1,MATCH($B88,'(5)集計'!$A:$A,0)-1,5-1)</f>
        <v>0</v>
      </c>
      <c r="G88" s="61">
        <f ca="1">OFFSET('(6)集計'!$A$1,MATCH($B88,'(6)集計'!$A:$A,0)-1,5-1)</f>
        <v>1114</v>
      </c>
      <c r="H88" s="61">
        <f ca="1">OFFSET('(7)集計'!$A$1,MATCH($B88,'(7)集計'!$A:$A,0)-1,5-1)</f>
        <v>506</v>
      </c>
      <c r="I88" s="61">
        <f ca="1">OFFSET('(4)集計'!$A$1,MATCH($B88,'(4)集計'!$A:$A,0)-1,6-1)</f>
        <v>0</v>
      </c>
      <c r="J88" s="61">
        <f ca="1">OFFSET('(5)集計'!$A$1,MATCH($B88,'(5)集計'!$A:$A,0)-1,6-1)</f>
        <v>0</v>
      </c>
      <c r="K88" s="61">
        <f ca="1">OFFSET('(6)集計'!$A$1,MATCH($B88,'(6)集計'!$A:$A,0)-1,6-1)</f>
        <v>0</v>
      </c>
      <c r="L88" s="61">
        <f ca="1">OFFSET('(7)集計'!$A$1,MATCH($B88,'(7)集計'!$A:$A,0)-1,6-1)</f>
        <v>0</v>
      </c>
      <c r="M88" s="61">
        <f ca="1">OFFSET('(4)集計'!$A$1,MATCH($B88,'(4)集計'!$A:$A,0)-1,7-1)</f>
        <v>0</v>
      </c>
      <c r="N88" s="61">
        <f ca="1">OFFSET('(5)集計'!$A$1,MATCH($B88,'(5)集計'!$A:$A,0)-1,7-1)</f>
        <v>0</v>
      </c>
      <c r="O88" s="61">
        <f ca="1">OFFSET('(6)集計'!$A$1,MATCH($B88,'(6)集計'!$A:$A,0)-1,7-1)</f>
        <v>1378</v>
      </c>
      <c r="P88" s="61">
        <f ca="1">OFFSET('(7)集計'!$A$1,MATCH($B88,'(7)集計'!$A:$A,0)-1,7-1)</f>
        <v>30</v>
      </c>
    </row>
    <row r="89" spans="1:16" ht="15" customHeight="1" x14ac:dyDescent="0.15">
      <c r="A89" s="53"/>
      <c r="B89" s="54" t="s">
        <v>252</v>
      </c>
      <c r="C89" s="61">
        <f ca="1">OFFSET('(6)集計'!$A$1,MATCH($B89,'(6)集計'!$A:$A,0)-1,4-1)</f>
        <v>0</v>
      </c>
      <c r="D89" s="61">
        <f ca="1">OFFSET('(7)集計'!$A$1,MATCH($B89,'(7)集計'!$A:$A,0)-1,4-1)</f>
        <v>0</v>
      </c>
      <c r="E89" s="61">
        <f ca="1">OFFSET('(4)集計'!$A$1,MATCH($B89,'(4)集計'!$A:$A,0)-1,5-1)</f>
        <v>0</v>
      </c>
      <c r="F89" s="61">
        <f ca="1">OFFSET('(5)集計'!$A$1,MATCH($B89,'(5)集計'!$A:$A,0)-1,5-1)</f>
        <v>0</v>
      </c>
      <c r="G89" s="61">
        <f ca="1">OFFSET('(6)集計'!$A$1,MATCH($B89,'(6)集計'!$A:$A,0)-1,5-1)</f>
        <v>0</v>
      </c>
      <c r="H89" s="61">
        <f ca="1">OFFSET('(7)集計'!$A$1,MATCH($B89,'(7)集計'!$A:$A,0)-1,5-1)</f>
        <v>0</v>
      </c>
      <c r="I89" s="61">
        <f ca="1">OFFSET('(4)集計'!$A$1,MATCH($B89,'(4)集計'!$A:$A,0)-1,6-1)</f>
        <v>0</v>
      </c>
      <c r="J89" s="61">
        <f ca="1">OFFSET('(5)集計'!$A$1,MATCH($B89,'(5)集計'!$A:$A,0)-1,6-1)</f>
        <v>0</v>
      </c>
      <c r="K89" s="61">
        <f ca="1">OFFSET('(6)集計'!$A$1,MATCH($B89,'(6)集計'!$A:$A,0)-1,6-1)</f>
        <v>0</v>
      </c>
      <c r="L89" s="61">
        <f ca="1">OFFSET('(7)集計'!$A$1,MATCH($B89,'(7)集計'!$A:$A,0)-1,6-1)</f>
        <v>0</v>
      </c>
      <c r="M89" s="61">
        <f ca="1">OFFSET('(4)集計'!$A$1,MATCH($B89,'(4)集計'!$A:$A,0)-1,7-1)</f>
        <v>0</v>
      </c>
      <c r="N89" s="61">
        <f ca="1">OFFSET('(5)集計'!$A$1,MATCH($B89,'(5)集計'!$A:$A,0)-1,7-1)</f>
        <v>0</v>
      </c>
      <c r="O89" s="61">
        <f ca="1">OFFSET('(6)集計'!$A$1,MATCH($B89,'(6)集計'!$A:$A,0)-1,7-1)</f>
        <v>0</v>
      </c>
      <c r="P89" s="61">
        <f ca="1">OFFSET('(7)集計'!$A$1,MATCH($B89,'(7)集計'!$A:$A,0)-1,7-1)</f>
        <v>0</v>
      </c>
    </row>
    <row r="90" spans="1:16" ht="18" customHeight="1" x14ac:dyDescent="0.15">
      <c r="A90" s="53"/>
      <c r="B90" s="54" t="s">
        <v>254</v>
      </c>
      <c r="C90" s="61">
        <f ca="1">OFFSET('(6)集計'!$A$1,MATCH($B90,'(6)集計'!$A:$A,0)-1,4-1)</f>
        <v>0</v>
      </c>
      <c r="D90" s="61">
        <f ca="1">OFFSET('(7)集計'!$A$1,MATCH($B90,'(7)集計'!$A:$A,0)-1,4-1)</f>
        <v>0</v>
      </c>
      <c r="E90" s="61">
        <f ca="1">OFFSET('(4)集計'!$A$1,MATCH($B90,'(4)集計'!$A:$A,0)-1,5-1)</f>
        <v>0</v>
      </c>
      <c r="F90" s="61">
        <f ca="1">OFFSET('(5)集計'!$A$1,MATCH($B90,'(5)集計'!$A:$A,0)-1,5-1)</f>
        <v>0</v>
      </c>
      <c r="G90" s="61">
        <f ca="1">OFFSET('(6)集計'!$A$1,MATCH($B90,'(6)集計'!$A:$A,0)-1,5-1)</f>
        <v>0</v>
      </c>
      <c r="H90" s="61">
        <f ca="1">OFFSET('(7)集計'!$A$1,MATCH($B90,'(7)集計'!$A:$A,0)-1,5-1)</f>
        <v>0</v>
      </c>
      <c r="I90" s="61">
        <f ca="1">OFFSET('(4)集計'!$A$1,MATCH($B90,'(4)集計'!$A:$A,0)-1,6-1)</f>
        <v>0</v>
      </c>
      <c r="J90" s="61">
        <f ca="1">OFFSET('(5)集計'!$A$1,MATCH($B90,'(5)集計'!$A:$A,0)-1,6-1)</f>
        <v>0</v>
      </c>
      <c r="K90" s="61">
        <f ca="1">OFFSET('(6)集計'!$A$1,MATCH($B90,'(6)集計'!$A:$A,0)-1,6-1)</f>
        <v>0</v>
      </c>
      <c r="L90" s="61">
        <f ca="1">OFFSET('(7)集計'!$A$1,MATCH($B90,'(7)集計'!$A:$A,0)-1,6-1)</f>
        <v>0</v>
      </c>
      <c r="M90" s="61">
        <f ca="1">OFFSET('(4)集計'!$A$1,MATCH($B90,'(4)集計'!$A:$A,0)-1,7-1)</f>
        <v>0</v>
      </c>
      <c r="N90" s="61">
        <f ca="1">OFFSET('(5)集計'!$A$1,MATCH($B90,'(5)集計'!$A:$A,0)-1,7-1)</f>
        <v>0</v>
      </c>
      <c r="O90" s="61">
        <f ca="1">OFFSET('(6)集計'!$A$1,MATCH($B90,'(6)集計'!$A:$A,0)-1,7-1)</f>
        <v>0</v>
      </c>
      <c r="P90" s="61">
        <f ca="1">OFFSET('(7)集計'!$A$1,MATCH($B90,'(7)集計'!$A:$A,0)-1,7-1)</f>
        <v>0</v>
      </c>
    </row>
    <row r="91" spans="1:16" ht="15" customHeight="1" x14ac:dyDescent="0.15">
      <c r="A91" s="94" t="s">
        <v>312</v>
      </c>
      <c r="B91" s="95"/>
      <c r="C91" s="55">
        <f ca="1">SUM(C92:C99)</f>
        <v>0</v>
      </c>
      <c r="D91" s="55">
        <f t="shared" ref="D91:P91" ca="1" si="7">SUM(D92:D99)</f>
        <v>5988</v>
      </c>
      <c r="E91" s="55">
        <f t="shared" ca="1" si="7"/>
        <v>529</v>
      </c>
      <c r="F91" s="55">
        <f t="shared" ca="1" si="7"/>
        <v>7191</v>
      </c>
      <c r="G91" s="55">
        <f t="shared" ca="1" si="7"/>
        <v>440</v>
      </c>
      <c r="H91" s="55">
        <f t="shared" ca="1" si="7"/>
        <v>1198</v>
      </c>
      <c r="I91" s="55">
        <f t="shared" ca="1" si="7"/>
        <v>0</v>
      </c>
      <c r="J91" s="55">
        <f t="shared" ca="1" si="7"/>
        <v>0</v>
      </c>
      <c r="K91" s="55">
        <f t="shared" ca="1" si="7"/>
        <v>0</v>
      </c>
      <c r="L91" s="55">
        <f t="shared" ca="1" si="7"/>
        <v>0</v>
      </c>
      <c r="M91" s="55">
        <f t="shared" ca="1" si="7"/>
        <v>0</v>
      </c>
      <c r="N91" s="55">
        <f t="shared" ca="1" si="7"/>
        <v>0</v>
      </c>
      <c r="O91" s="55">
        <f t="shared" ca="1" si="7"/>
        <v>0</v>
      </c>
      <c r="P91" s="55">
        <f t="shared" ca="1" si="7"/>
        <v>0</v>
      </c>
    </row>
    <row r="92" spans="1:16" ht="15" customHeight="1" x14ac:dyDescent="0.15">
      <c r="A92" s="47"/>
      <c r="B92" s="54" t="s">
        <v>256</v>
      </c>
      <c r="C92" s="62">
        <f ca="1">OFFSET('(6)集計'!$A$1,MATCH($B92,'(6)集計'!$A:$A,0)-1,4-1)</f>
        <v>0</v>
      </c>
      <c r="D92" s="62">
        <f ca="1">OFFSET('(7)集計'!$A$1,MATCH($B92,'(7)集計'!$A:$A,0)-1,4-1)</f>
        <v>0</v>
      </c>
      <c r="E92" s="62">
        <f ca="1">OFFSET('(4)集計'!$A$1,MATCH($B92,'(4)集計'!$A:$A,0)-1,5-1)</f>
        <v>0</v>
      </c>
      <c r="F92" s="62">
        <f ca="1">OFFSET('(5)集計'!$A$1,MATCH($B92,'(5)集計'!$A:$A,0)-1,5-1)</f>
        <v>0</v>
      </c>
      <c r="G92" s="62">
        <f ca="1">OFFSET('(6)集計'!$A$1,MATCH($B92,'(6)集計'!$A:$A,0)-1,5-1)</f>
        <v>0</v>
      </c>
      <c r="H92" s="62">
        <f ca="1">OFFSET('(7)集計'!$A$1,MATCH($B92,'(7)集計'!$A:$A,0)-1,5-1)</f>
        <v>0</v>
      </c>
      <c r="I92" s="62">
        <f ca="1">OFFSET('(4)集計'!$A$1,MATCH($B92,'(4)集計'!$A:$A,0)-1,6-1)</f>
        <v>0</v>
      </c>
      <c r="J92" s="62">
        <f ca="1">OFFSET('(5)集計'!$A$1,MATCH($B92,'(5)集計'!$A:$A,0)-1,6-1)</f>
        <v>0</v>
      </c>
      <c r="K92" s="62">
        <f ca="1">OFFSET('(6)集計'!$A$1,MATCH($B92,'(6)集計'!$A:$A,0)-1,6-1)</f>
        <v>0</v>
      </c>
      <c r="L92" s="62">
        <f ca="1">OFFSET('(7)集計'!$A$1,MATCH($B92,'(7)集計'!$A:$A,0)-1,6-1)</f>
        <v>0</v>
      </c>
      <c r="M92" s="62">
        <f ca="1">OFFSET('(4)集計'!$A$1,MATCH($B92,'(4)集計'!$A:$A,0)-1,7-1)</f>
        <v>0</v>
      </c>
      <c r="N92" s="62">
        <f ca="1">OFFSET('(5)集計'!$A$1,MATCH($B92,'(5)集計'!$A:$A,0)-1,7-1)</f>
        <v>0</v>
      </c>
      <c r="O92" s="62">
        <f ca="1">OFFSET('(6)集計'!$A$1,MATCH($B92,'(6)集計'!$A:$A,0)-1,7-1)</f>
        <v>0</v>
      </c>
      <c r="P92" s="62">
        <f ca="1">OFFSET('(7)集計'!$A$1,MATCH($B92,'(7)集計'!$A:$A,0)-1,7-1)</f>
        <v>0</v>
      </c>
    </row>
    <row r="93" spans="1:16" ht="15" customHeight="1" x14ac:dyDescent="0.15">
      <c r="A93" s="53"/>
      <c r="B93" s="54" t="s">
        <v>258</v>
      </c>
      <c r="C93" s="61">
        <f ca="1">OFFSET('(6)集計'!$A$1,MATCH($B93,'(6)集計'!$A:$A,0)-1,4-1)</f>
        <v>0</v>
      </c>
      <c r="D93" s="62">
        <f ca="1">OFFSET('(7)集計'!$A$1,MATCH($B93,'(7)集計'!$A:$A,0)-1,4-1)</f>
        <v>0</v>
      </c>
      <c r="E93" s="61">
        <f ca="1">OFFSET('(4)集計'!$A$1,MATCH($B93,'(4)集計'!$A:$A,0)-1,5-1)</f>
        <v>10</v>
      </c>
      <c r="F93" s="61">
        <f ca="1">OFFSET('(5)集計'!$A$1,MATCH($B93,'(5)集計'!$A:$A,0)-1,5-1)</f>
        <v>899</v>
      </c>
      <c r="G93" s="61">
        <f ca="1">OFFSET('(6)集計'!$A$1,MATCH($B93,'(6)集計'!$A:$A,0)-1,5-1)</f>
        <v>0</v>
      </c>
      <c r="H93" s="62">
        <f ca="1">OFFSET('(7)集計'!$A$1,MATCH($B93,'(7)集計'!$A:$A,0)-1,5-1)</f>
        <v>0</v>
      </c>
      <c r="I93" s="61">
        <f ca="1">OFFSET('(4)集計'!$A$1,MATCH($B93,'(4)集計'!$A:$A,0)-1,6-1)</f>
        <v>0</v>
      </c>
      <c r="J93" s="62">
        <f ca="1">OFFSET('(5)集計'!$A$1,MATCH($B93,'(5)集計'!$A:$A,0)-1,6-1)</f>
        <v>0</v>
      </c>
      <c r="K93" s="61">
        <f ca="1">OFFSET('(6)集計'!$A$1,MATCH($B93,'(6)集計'!$A:$A,0)-1,6-1)</f>
        <v>0</v>
      </c>
      <c r="L93" s="62">
        <f ca="1">OFFSET('(7)集計'!$A$1,MATCH($B93,'(7)集計'!$A:$A,0)-1,6-1)</f>
        <v>0</v>
      </c>
      <c r="M93" s="61">
        <f ca="1">OFFSET('(4)集計'!$A$1,MATCH($B93,'(4)集計'!$A:$A,0)-1,7-1)</f>
        <v>0</v>
      </c>
      <c r="N93" s="62">
        <f ca="1">OFFSET('(5)集計'!$A$1,MATCH($B93,'(5)集計'!$A:$A,0)-1,7-1)</f>
        <v>0</v>
      </c>
      <c r="O93" s="61">
        <f ca="1">OFFSET('(6)集計'!$A$1,MATCH($B93,'(6)集計'!$A:$A,0)-1,7-1)</f>
        <v>0</v>
      </c>
      <c r="P93" s="62">
        <f ca="1">OFFSET('(7)集計'!$A$1,MATCH($B93,'(7)集計'!$A:$A,0)-1,7-1)</f>
        <v>0</v>
      </c>
    </row>
    <row r="94" spans="1:16" ht="15" customHeight="1" x14ac:dyDescent="0.15">
      <c r="A94" s="53"/>
      <c r="B94" s="111" t="s">
        <v>260</v>
      </c>
      <c r="C94" s="61">
        <f ca="1">OFFSET('(6)集計'!$A$1,MATCH($B94,'(6)集計'!$A:$A,0)-1,4-1)</f>
        <v>0</v>
      </c>
      <c r="D94" s="62">
        <f ca="1">OFFSET('(7)集計'!$A$1,MATCH($B94,'(7)集計'!$A:$A,0)-1,4-1)</f>
        <v>0</v>
      </c>
      <c r="E94" s="61">
        <f ca="1">OFFSET('(4)集計'!$A$1,MATCH($B94,'(4)集計'!$A:$A,0)-1,5-1)</f>
        <v>519</v>
      </c>
      <c r="F94" s="62">
        <f ca="1">OFFSET('(5)集計'!$A$1,MATCH($B94,'(5)集計'!$A:$A,0)-1,5-1)</f>
        <v>0</v>
      </c>
      <c r="G94" s="61">
        <f ca="1">OFFSET('(6)集計'!$A$1,MATCH($B94,'(6)集計'!$A:$A,0)-1,5-1)</f>
        <v>0</v>
      </c>
      <c r="H94" s="62">
        <f ca="1">OFFSET('(7)集計'!$A$1,MATCH($B94,'(7)集計'!$A:$A,0)-1,5-1)</f>
        <v>0</v>
      </c>
      <c r="I94" s="61">
        <f ca="1">OFFSET('(4)集計'!$A$1,MATCH($B94,'(4)集計'!$A:$A,0)-1,6-1)</f>
        <v>0</v>
      </c>
      <c r="J94" s="62">
        <f ca="1">OFFSET('(5)集計'!$A$1,MATCH($B94,'(5)集計'!$A:$A,0)-1,6-1)</f>
        <v>0</v>
      </c>
      <c r="K94" s="61">
        <f ca="1">OFFSET('(6)集計'!$A$1,MATCH($B94,'(6)集計'!$A:$A,0)-1,6-1)</f>
        <v>0</v>
      </c>
      <c r="L94" s="62">
        <f ca="1">OFFSET('(7)集計'!$A$1,MATCH($B94,'(7)集計'!$A:$A,0)-1,6-1)</f>
        <v>0</v>
      </c>
      <c r="M94" s="61">
        <f ca="1">OFFSET('(4)集計'!$A$1,MATCH($B94,'(4)集計'!$A:$A,0)-1,7-1)</f>
        <v>0</v>
      </c>
      <c r="N94" s="62">
        <f ca="1">OFFSET('(5)集計'!$A$1,MATCH($B94,'(5)集計'!$A:$A,0)-1,7-1)</f>
        <v>0</v>
      </c>
      <c r="O94" s="61">
        <f ca="1">OFFSET('(6)集計'!$A$1,MATCH($B94,'(6)集計'!$A:$A,0)-1,7-1)</f>
        <v>0</v>
      </c>
      <c r="P94" s="62">
        <f ca="1">OFFSET('(7)集計'!$A$1,MATCH($B94,'(7)集計'!$A:$A,0)-1,7-1)</f>
        <v>0</v>
      </c>
    </row>
    <row r="95" spans="1:16" ht="15" customHeight="1" x14ac:dyDescent="0.15">
      <c r="A95" s="53"/>
      <c r="B95" s="54" t="s">
        <v>262</v>
      </c>
      <c r="C95" s="61">
        <f ca="1">OFFSET('(6)集計'!$A$1,MATCH($B95,'(6)集計'!$A:$A,0)-1,4-1)</f>
        <v>0</v>
      </c>
      <c r="D95" s="61">
        <f ca="1">OFFSET('(7)集計'!$A$1,MATCH($B95,'(7)集計'!$A:$A,0)-1,4-1)</f>
        <v>5972</v>
      </c>
      <c r="E95" s="61">
        <f ca="1">OFFSET('(4)集計'!$A$1,MATCH($B95,'(4)集計'!$A:$A,0)-1,5-1)</f>
        <v>0</v>
      </c>
      <c r="F95" s="61">
        <f ca="1">OFFSET('(5)集計'!$A$1,MATCH($B95,'(5)集計'!$A:$A,0)-1,5-1)</f>
        <v>1329</v>
      </c>
      <c r="G95" s="61">
        <f ca="1">OFFSET('(6)集計'!$A$1,MATCH($B95,'(6)集計'!$A:$A,0)-1,5-1)</f>
        <v>0</v>
      </c>
      <c r="H95" s="61">
        <f ca="1">OFFSET('(7)集計'!$A$1,MATCH($B95,'(7)集計'!$A:$A,0)-1,5-1)</f>
        <v>641</v>
      </c>
      <c r="I95" s="61">
        <f ca="1">OFFSET('(4)集計'!$A$1,MATCH($B95,'(4)集計'!$A:$A,0)-1,6-1)</f>
        <v>0</v>
      </c>
      <c r="J95" s="61">
        <f ca="1">OFFSET('(5)集計'!$A$1,MATCH($B95,'(5)集計'!$A:$A,0)-1,6-1)</f>
        <v>0</v>
      </c>
      <c r="K95" s="61">
        <f ca="1">OFFSET('(6)集計'!$A$1,MATCH($B95,'(6)集計'!$A:$A,0)-1,6-1)</f>
        <v>0</v>
      </c>
      <c r="L95" s="61">
        <f ca="1">OFFSET('(7)集計'!$A$1,MATCH($B95,'(7)集計'!$A:$A,0)-1,6-1)</f>
        <v>0</v>
      </c>
      <c r="M95" s="61">
        <f ca="1">OFFSET('(4)集計'!$A$1,MATCH($B95,'(4)集計'!$A:$A,0)-1,7-1)</f>
        <v>0</v>
      </c>
      <c r="N95" s="61">
        <f ca="1">OFFSET('(5)集計'!$A$1,MATCH($B95,'(5)集計'!$A:$A,0)-1,7-1)</f>
        <v>0</v>
      </c>
      <c r="O95" s="61">
        <f ca="1">OFFSET('(6)集計'!$A$1,MATCH($B95,'(6)集計'!$A:$A,0)-1,7-1)</f>
        <v>0</v>
      </c>
      <c r="P95" s="61">
        <f ca="1">OFFSET('(7)集計'!$A$1,MATCH($B95,'(7)集計'!$A:$A,0)-1,7-1)</f>
        <v>0</v>
      </c>
    </row>
    <row r="96" spans="1:16" ht="15" customHeight="1" x14ac:dyDescent="0.15">
      <c r="A96" s="53"/>
      <c r="B96" s="54" t="s">
        <v>264</v>
      </c>
      <c r="C96" s="61">
        <f ca="1">OFFSET('(6)集計'!$A$1,MATCH($B96,'(6)集計'!$A:$A,0)-1,4-1)</f>
        <v>0</v>
      </c>
      <c r="D96" s="61">
        <f ca="1">OFFSET('(7)集計'!$A$1,MATCH($B96,'(7)集計'!$A:$A,0)-1,4-1)</f>
        <v>0</v>
      </c>
      <c r="E96" s="61">
        <f ca="1">OFFSET('(4)集計'!$A$1,MATCH($B96,'(4)集計'!$A:$A,0)-1,5-1)</f>
        <v>0</v>
      </c>
      <c r="F96" s="61">
        <f ca="1">OFFSET('(5)集計'!$A$1,MATCH($B96,'(5)集計'!$A:$A,0)-1,5-1)</f>
        <v>3484</v>
      </c>
      <c r="G96" s="61">
        <f ca="1">OFFSET('(6)集計'!$A$1,MATCH($B96,'(6)集計'!$A:$A,0)-1,5-1)</f>
        <v>0</v>
      </c>
      <c r="H96" s="61">
        <f ca="1">OFFSET('(7)集計'!$A$1,MATCH($B96,'(7)集計'!$A:$A,0)-1,5-1)</f>
        <v>47</v>
      </c>
      <c r="I96" s="61">
        <f ca="1">OFFSET('(4)集計'!$A$1,MATCH($B96,'(4)集計'!$A:$A,0)-1,6-1)</f>
        <v>0</v>
      </c>
      <c r="J96" s="61">
        <f ca="1">OFFSET('(5)集計'!$A$1,MATCH($B96,'(5)集計'!$A:$A,0)-1,6-1)</f>
        <v>0</v>
      </c>
      <c r="K96" s="61">
        <f ca="1">OFFSET('(6)集計'!$A$1,MATCH($B96,'(6)集計'!$A:$A,0)-1,6-1)</f>
        <v>0</v>
      </c>
      <c r="L96" s="61">
        <f ca="1">OFFSET('(7)集計'!$A$1,MATCH($B96,'(7)集計'!$A:$A,0)-1,6-1)</f>
        <v>0</v>
      </c>
      <c r="M96" s="61">
        <f ca="1">OFFSET('(4)集計'!$A$1,MATCH($B96,'(4)集計'!$A:$A,0)-1,7-1)</f>
        <v>0</v>
      </c>
      <c r="N96" s="61">
        <f ca="1">OFFSET('(5)集計'!$A$1,MATCH($B96,'(5)集計'!$A:$A,0)-1,7-1)</f>
        <v>0</v>
      </c>
      <c r="O96" s="61">
        <f ca="1">OFFSET('(6)集計'!$A$1,MATCH($B96,'(6)集計'!$A:$A,0)-1,7-1)</f>
        <v>0</v>
      </c>
      <c r="P96" s="61">
        <f ca="1">OFFSET('(7)集計'!$A$1,MATCH($B96,'(7)集計'!$A:$A,0)-1,7-1)</f>
        <v>0</v>
      </c>
    </row>
    <row r="97" spans="1:16" ht="15" customHeight="1" x14ac:dyDescent="0.15">
      <c r="A97" s="53"/>
      <c r="B97" s="54" t="s">
        <v>266</v>
      </c>
      <c r="C97" s="61">
        <f ca="1">OFFSET('(6)集計'!$A$1,MATCH($B97,'(6)集計'!$A:$A,0)-1,4-1)</f>
        <v>0</v>
      </c>
      <c r="D97" s="61">
        <f ca="1">OFFSET('(7)集計'!$A$1,MATCH($B97,'(7)集計'!$A:$A,0)-1,4-1)</f>
        <v>0</v>
      </c>
      <c r="E97" s="61">
        <f ca="1">OFFSET('(4)集計'!$A$1,MATCH($B97,'(4)集計'!$A:$A,0)-1,5-1)</f>
        <v>0</v>
      </c>
      <c r="F97" s="61">
        <f ca="1">OFFSET('(5)集計'!$A$1,MATCH($B97,'(5)集計'!$A:$A,0)-1,5-1)</f>
        <v>1479</v>
      </c>
      <c r="G97" s="61">
        <f ca="1">OFFSET('(6)集計'!$A$1,MATCH($B97,'(6)集計'!$A:$A,0)-1,5-1)</f>
        <v>0</v>
      </c>
      <c r="H97" s="61">
        <f ca="1">OFFSET('(7)集計'!$A$1,MATCH($B97,'(7)集計'!$A:$A,0)-1,5-1)</f>
        <v>510</v>
      </c>
      <c r="I97" s="61">
        <f ca="1">OFFSET('(4)集計'!$A$1,MATCH($B97,'(4)集計'!$A:$A,0)-1,6-1)</f>
        <v>0</v>
      </c>
      <c r="J97" s="61">
        <f ca="1">OFFSET('(5)集計'!$A$1,MATCH($B97,'(5)集計'!$A:$A,0)-1,6-1)</f>
        <v>0</v>
      </c>
      <c r="K97" s="61">
        <f ca="1">OFFSET('(6)集計'!$A$1,MATCH($B97,'(6)集計'!$A:$A,0)-1,6-1)</f>
        <v>0</v>
      </c>
      <c r="L97" s="61">
        <f ca="1">OFFSET('(7)集計'!$A$1,MATCH($B97,'(7)集計'!$A:$A,0)-1,6-1)</f>
        <v>0</v>
      </c>
      <c r="M97" s="61">
        <f ca="1">OFFSET('(4)集計'!$A$1,MATCH($B97,'(4)集計'!$A:$A,0)-1,7-1)</f>
        <v>0</v>
      </c>
      <c r="N97" s="61">
        <f ca="1">OFFSET('(5)集計'!$A$1,MATCH($B97,'(5)集計'!$A:$A,0)-1,7-1)</f>
        <v>0</v>
      </c>
      <c r="O97" s="61">
        <f ca="1">OFFSET('(6)集計'!$A$1,MATCH($B97,'(6)集計'!$A:$A,0)-1,7-1)</f>
        <v>0</v>
      </c>
      <c r="P97" s="61">
        <f ca="1">OFFSET('(7)集計'!$A$1,MATCH($B97,'(7)集計'!$A:$A,0)-1,7-1)</f>
        <v>0</v>
      </c>
    </row>
    <row r="98" spans="1:16" ht="15" customHeight="1" x14ac:dyDescent="0.15">
      <c r="A98" s="53"/>
      <c r="B98" s="54" t="s">
        <v>268</v>
      </c>
      <c r="C98" s="61">
        <f ca="1">OFFSET('(6)集計'!$A$1,MATCH($B98,'(6)集計'!$A:$A,0)-1,4-1)</f>
        <v>0</v>
      </c>
      <c r="D98" s="61">
        <f ca="1">OFFSET('(7)集計'!$A$1,MATCH($B98,'(7)集計'!$A:$A,0)-1,4-1)</f>
        <v>0</v>
      </c>
      <c r="E98" s="61">
        <f ca="1">OFFSET('(4)集計'!$A$1,MATCH($B98,'(4)集計'!$A:$A,0)-1,5-1)</f>
        <v>0</v>
      </c>
      <c r="F98" s="61">
        <f ca="1">OFFSET('(5)集計'!$A$1,MATCH($B98,'(5)集計'!$A:$A,0)-1,5-1)</f>
        <v>0</v>
      </c>
      <c r="G98" s="61">
        <f ca="1">OFFSET('(6)集計'!$A$1,MATCH($B98,'(6)集計'!$A:$A,0)-1,5-1)</f>
        <v>440</v>
      </c>
      <c r="H98" s="61">
        <f ca="1">OFFSET('(7)集計'!$A$1,MATCH($B98,'(7)集計'!$A:$A,0)-1,5-1)</f>
        <v>0</v>
      </c>
      <c r="I98" s="61">
        <f ca="1">OFFSET('(4)集計'!$A$1,MATCH($B98,'(4)集計'!$A:$A,0)-1,6-1)</f>
        <v>0</v>
      </c>
      <c r="J98" s="61">
        <f ca="1">OFFSET('(5)集計'!$A$1,MATCH($B98,'(5)集計'!$A:$A,0)-1,6-1)</f>
        <v>0</v>
      </c>
      <c r="K98" s="61">
        <f ca="1">OFFSET('(6)集計'!$A$1,MATCH($B98,'(6)集計'!$A:$A,0)-1,6-1)</f>
        <v>0</v>
      </c>
      <c r="L98" s="61">
        <f ca="1">OFFSET('(7)集計'!$A$1,MATCH($B98,'(7)集計'!$A:$A,0)-1,6-1)</f>
        <v>0</v>
      </c>
      <c r="M98" s="61">
        <f ca="1">OFFSET('(4)集計'!$A$1,MATCH($B98,'(4)集計'!$A:$A,0)-1,7-1)</f>
        <v>0</v>
      </c>
      <c r="N98" s="61">
        <f ca="1">OFFSET('(5)集計'!$A$1,MATCH($B98,'(5)集計'!$A:$A,0)-1,7-1)</f>
        <v>0</v>
      </c>
      <c r="O98" s="61">
        <f ca="1">OFFSET('(6)集計'!$A$1,MATCH($B98,'(6)集計'!$A:$A,0)-1,7-1)</f>
        <v>0</v>
      </c>
      <c r="P98" s="61">
        <f ca="1">OFFSET('(7)集計'!$A$1,MATCH($B98,'(7)集計'!$A:$A,0)-1,7-1)</f>
        <v>0</v>
      </c>
    </row>
    <row r="99" spans="1:16" ht="15" customHeight="1" x14ac:dyDescent="0.15">
      <c r="A99" s="53"/>
      <c r="B99" s="54" t="s">
        <v>270</v>
      </c>
      <c r="C99" s="61">
        <f ca="1">OFFSET('(6)集計'!$A$1,MATCH($B99,'(6)集計'!$A:$A,0)-1,4-1)</f>
        <v>0</v>
      </c>
      <c r="D99" s="61">
        <f ca="1">OFFSET('(7)集計'!$A$1,MATCH($B99,'(7)集計'!$A:$A,0)-1,4-1)</f>
        <v>16</v>
      </c>
      <c r="E99" s="61">
        <f ca="1">OFFSET('(4)集計'!$A$1,MATCH($B99,'(4)集計'!$A:$A,0)-1,5-1)</f>
        <v>0</v>
      </c>
      <c r="F99" s="61">
        <f ca="1">OFFSET('(5)集計'!$A$1,MATCH($B99,'(5)集計'!$A:$A,0)-1,5-1)</f>
        <v>0</v>
      </c>
      <c r="G99" s="61">
        <f ca="1">OFFSET('(6)集計'!$A$1,MATCH($B99,'(6)集計'!$A:$A,0)-1,5-1)</f>
        <v>0</v>
      </c>
      <c r="H99" s="61">
        <f ca="1">OFFSET('(7)集計'!$A$1,MATCH($B99,'(7)集計'!$A:$A,0)-1,5-1)</f>
        <v>0</v>
      </c>
      <c r="I99" s="61">
        <f ca="1">OFFSET('(4)集計'!$A$1,MATCH($B99,'(4)集計'!$A:$A,0)-1,6-1)</f>
        <v>0</v>
      </c>
      <c r="J99" s="61">
        <f ca="1">OFFSET('(5)集計'!$A$1,MATCH($B99,'(5)集計'!$A:$A,0)-1,6-1)</f>
        <v>0</v>
      </c>
      <c r="K99" s="61">
        <f ca="1">OFFSET('(6)集計'!$A$1,MATCH($B99,'(6)集計'!$A:$A,0)-1,6-1)</f>
        <v>0</v>
      </c>
      <c r="L99" s="61">
        <f ca="1">OFFSET('(7)集計'!$A$1,MATCH($B99,'(7)集計'!$A:$A,0)-1,6-1)</f>
        <v>0</v>
      </c>
      <c r="M99" s="61">
        <f ca="1">OFFSET('(4)集計'!$A$1,MATCH($B99,'(4)集計'!$A:$A,0)-1,7-1)</f>
        <v>0</v>
      </c>
      <c r="N99" s="61">
        <f ca="1">OFFSET('(5)集計'!$A$1,MATCH($B99,'(5)集計'!$A:$A,0)-1,7-1)</f>
        <v>0</v>
      </c>
      <c r="O99" s="61">
        <f ca="1">OFFSET('(6)集計'!$A$1,MATCH($B99,'(6)集計'!$A:$A,0)-1,7-1)</f>
        <v>0</v>
      </c>
      <c r="P99" s="61">
        <f ca="1">OFFSET('(7)集計'!$A$1,MATCH($B99,'(7)集計'!$A:$A,0)-1,7-1)</f>
        <v>0</v>
      </c>
    </row>
    <row r="100" spans="1:16" s="18" customFormat="1" ht="15" customHeight="1" x14ac:dyDescent="0.15">
      <c r="A100" s="94" t="s">
        <v>313</v>
      </c>
      <c r="B100" s="95"/>
      <c r="C100" s="55">
        <f ca="1">SUM(C101:C107)</f>
        <v>3100</v>
      </c>
      <c r="D100" s="55">
        <f t="shared" ref="D100:P100" ca="1" si="8">SUM(D101:D107)</f>
        <v>232038</v>
      </c>
      <c r="E100" s="55">
        <f t="shared" ca="1" si="8"/>
        <v>620</v>
      </c>
      <c r="F100" s="55">
        <f t="shared" ca="1" si="8"/>
        <v>466</v>
      </c>
      <c r="G100" s="55">
        <f t="shared" ca="1" si="8"/>
        <v>2870</v>
      </c>
      <c r="H100" s="55">
        <f t="shared" ca="1" si="8"/>
        <v>26334</v>
      </c>
      <c r="I100" s="55">
        <f t="shared" ca="1" si="8"/>
        <v>0</v>
      </c>
      <c r="J100" s="55">
        <f t="shared" ca="1" si="8"/>
        <v>0</v>
      </c>
      <c r="K100" s="55">
        <f t="shared" ca="1" si="8"/>
        <v>0</v>
      </c>
      <c r="L100" s="55">
        <f t="shared" ca="1" si="8"/>
        <v>6150</v>
      </c>
      <c r="M100" s="55">
        <f t="shared" ca="1" si="8"/>
        <v>0</v>
      </c>
      <c r="N100" s="55">
        <f t="shared" ca="1" si="8"/>
        <v>0</v>
      </c>
      <c r="O100" s="55">
        <f t="shared" ca="1" si="8"/>
        <v>0</v>
      </c>
      <c r="P100" s="55">
        <f t="shared" ca="1" si="8"/>
        <v>104070</v>
      </c>
    </row>
    <row r="101" spans="1:16" ht="18" customHeight="1" x14ac:dyDescent="0.15">
      <c r="A101" s="53"/>
      <c r="B101" s="54" t="s">
        <v>272</v>
      </c>
      <c r="C101" s="61">
        <f ca="1">OFFSET('(6)集計'!$A$1,MATCH($B101,'(6)集計'!$A:$A,0)-1,4-1)</f>
        <v>0</v>
      </c>
      <c r="D101" s="61">
        <f ca="1">OFFSET('(7)集計'!$A$1,MATCH($B101,'(7)集計'!$A:$A,0)-1,4-1)</f>
        <v>0</v>
      </c>
      <c r="E101" s="61">
        <f ca="1">OFFSET('(4)集計'!$A$1,MATCH($B101,'(4)集計'!$A:$A,0)-1,5-1)</f>
        <v>0</v>
      </c>
      <c r="F101" s="61">
        <f ca="1">OFFSET('(5)集計'!$A$1,MATCH($B101,'(5)集計'!$A:$A,0)-1,5-1)</f>
        <v>0</v>
      </c>
      <c r="G101" s="61">
        <f ca="1">OFFSET('(6)集計'!$A$1,MATCH($B101,'(6)集計'!$A:$A,0)-1,5-1)</f>
        <v>1700</v>
      </c>
      <c r="H101" s="61">
        <f ca="1">OFFSET('(7)集計'!$A$1,MATCH($B101,'(7)集計'!$A:$A,0)-1,5-1)</f>
        <v>0</v>
      </c>
      <c r="I101" s="61">
        <f ca="1">OFFSET('(4)集計'!$A$1,MATCH($B101,'(4)集計'!$A:$A,0)-1,6-1)</f>
        <v>0</v>
      </c>
      <c r="J101" s="61">
        <f ca="1">OFFSET('(5)集計'!$A$1,MATCH($B101,'(5)集計'!$A:$A,0)-1,6-1)</f>
        <v>0</v>
      </c>
      <c r="K101" s="61">
        <f ca="1">OFFSET('(6)集計'!$A$1,MATCH($B101,'(6)集計'!$A:$A,0)-1,6-1)</f>
        <v>0</v>
      </c>
      <c r="L101" s="61">
        <f ca="1">OFFSET('(7)集計'!$A$1,MATCH($B101,'(7)集計'!$A:$A,0)-1,6-1)</f>
        <v>0</v>
      </c>
      <c r="M101" s="61">
        <f ca="1">OFFSET('(4)集計'!$A$1,MATCH($B101,'(4)集計'!$A:$A,0)-1,7-1)</f>
        <v>0</v>
      </c>
      <c r="N101" s="61">
        <f ca="1">OFFSET('(5)集計'!$A$1,MATCH($B101,'(5)集計'!$A:$A,0)-1,7-1)</f>
        <v>0</v>
      </c>
      <c r="O101" s="61">
        <f ca="1">OFFSET('(6)集計'!$A$1,MATCH($B101,'(6)集計'!$A:$A,0)-1,7-1)</f>
        <v>0</v>
      </c>
      <c r="P101" s="61">
        <f ca="1">OFFSET('(7)集計'!$A$1,MATCH($B101,'(7)集計'!$A:$A,0)-1,7-1)</f>
        <v>1000</v>
      </c>
    </row>
    <row r="102" spans="1:16" ht="15" customHeight="1" x14ac:dyDescent="0.15">
      <c r="A102" s="53"/>
      <c r="B102" s="54" t="s">
        <v>274</v>
      </c>
      <c r="C102" s="61">
        <f ca="1">OFFSET('(6)集計'!$A$1,MATCH($B102,'(6)集計'!$A:$A,0)-1,4-1)</f>
        <v>0</v>
      </c>
      <c r="D102" s="61">
        <f ca="1">OFFSET('(7)集計'!$A$1,MATCH($B102,'(7)集計'!$A:$A,0)-1,4-1)</f>
        <v>4165</v>
      </c>
      <c r="E102" s="61">
        <f ca="1">OFFSET('(4)集計'!$A$1,MATCH($B102,'(4)集計'!$A:$A,0)-1,5-1)</f>
        <v>486</v>
      </c>
      <c r="F102" s="61">
        <f ca="1">OFFSET('(5)集計'!$A$1,MATCH($B102,'(5)集計'!$A:$A,0)-1,5-1)</f>
        <v>0</v>
      </c>
      <c r="G102" s="61">
        <f ca="1">OFFSET('(6)集計'!$A$1,MATCH($B102,'(6)集計'!$A:$A,0)-1,5-1)</f>
        <v>64</v>
      </c>
      <c r="H102" s="61">
        <f ca="1">OFFSET('(7)集計'!$A$1,MATCH($B102,'(7)集計'!$A:$A,0)-1,5-1)</f>
        <v>0</v>
      </c>
      <c r="I102" s="61">
        <f ca="1">OFFSET('(4)集計'!$A$1,MATCH($B102,'(4)集計'!$A:$A,0)-1,6-1)</f>
        <v>0</v>
      </c>
      <c r="J102" s="61">
        <f ca="1">OFFSET('(5)集計'!$A$1,MATCH($B102,'(5)集計'!$A:$A,0)-1,6-1)</f>
        <v>0</v>
      </c>
      <c r="K102" s="61">
        <f ca="1">OFFSET('(6)集計'!$A$1,MATCH($B102,'(6)集計'!$A:$A,0)-1,6-1)</f>
        <v>0</v>
      </c>
      <c r="L102" s="61">
        <f ca="1">OFFSET('(7)集計'!$A$1,MATCH($B102,'(7)集計'!$A:$A,0)-1,6-1)</f>
        <v>6150</v>
      </c>
      <c r="M102" s="61">
        <f ca="1">OFFSET('(4)集計'!$A$1,MATCH($B102,'(4)集計'!$A:$A,0)-1,7-1)</f>
        <v>0</v>
      </c>
      <c r="N102" s="61">
        <f ca="1">OFFSET('(5)集計'!$A$1,MATCH($B102,'(5)集計'!$A:$A,0)-1,7-1)</f>
        <v>0</v>
      </c>
      <c r="O102" s="61">
        <f ca="1">OFFSET('(6)集計'!$A$1,MATCH($B102,'(6)集計'!$A:$A,0)-1,7-1)</f>
        <v>0</v>
      </c>
      <c r="P102" s="61">
        <f ca="1">OFFSET('(7)集計'!$A$1,MATCH($B102,'(7)集計'!$A:$A,0)-1,7-1)</f>
        <v>103070</v>
      </c>
    </row>
    <row r="103" spans="1:16" ht="15" customHeight="1" x14ac:dyDescent="0.15">
      <c r="A103" s="53"/>
      <c r="B103" s="54" t="s">
        <v>276</v>
      </c>
      <c r="C103" s="61">
        <f ca="1">OFFSET('(6)集計'!$A$1,MATCH($B103,'(6)集計'!$A:$A,0)-1,4-1)</f>
        <v>0</v>
      </c>
      <c r="D103" s="61">
        <f ca="1">OFFSET('(7)集計'!$A$1,MATCH($B103,'(7)集計'!$A:$A,0)-1,4-1)</f>
        <v>0</v>
      </c>
      <c r="E103" s="61">
        <f ca="1">OFFSET('(4)集計'!$A$1,MATCH($B103,'(4)集計'!$A:$A,0)-1,5-1)</f>
        <v>0</v>
      </c>
      <c r="F103" s="61">
        <f ca="1">OFFSET('(5)集計'!$A$1,MATCH($B103,'(5)集計'!$A:$A,0)-1,5-1)</f>
        <v>420</v>
      </c>
      <c r="G103" s="61">
        <f ca="1">OFFSET('(6)集計'!$A$1,MATCH($B103,'(6)集計'!$A:$A,0)-1,5-1)</f>
        <v>0</v>
      </c>
      <c r="H103" s="61">
        <f ca="1">OFFSET('(7)集計'!$A$1,MATCH($B103,'(7)集計'!$A:$A,0)-1,5-1)</f>
        <v>26334</v>
      </c>
      <c r="I103" s="61">
        <f ca="1">OFFSET('(4)集計'!$A$1,MATCH($B103,'(4)集計'!$A:$A,0)-1,6-1)</f>
        <v>0</v>
      </c>
      <c r="J103" s="61">
        <f ca="1">OFFSET('(5)集計'!$A$1,MATCH($B103,'(5)集計'!$A:$A,0)-1,6-1)</f>
        <v>0</v>
      </c>
      <c r="K103" s="61">
        <f ca="1">OFFSET('(6)集計'!$A$1,MATCH($B103,'(6)集計'!$A:$A,0)-1,6-1)</f>
        <v>0</v>
      </c>
      <c r="L103" s="61">
        <f ca="1">OFFSET('(7)集計'!$A$1,MATCH($B103,'(7)集計'!$A:$A,0)-1,6-1)</f>
        <v>0</v>
      </c>
      <c r="M103" s="61">
        <f ca="1">OFFSET('(4)集計'!$A$1,MATCH($B103,'(4)集計'!$A:$A,0)-1,7-1)</f>
        <v>0</v>
      </c>
      <c r="N103" s="61">
        <f ca="1">OFFSET('(5)集計'!$A$1,MATCH($B103,'(5)集計'!$A:$A,0)-1,7-1)</f>
        <v>0</v>
      </c>
      <c r="O103" s="61">
        <f ca="1">OFFSET('(6)集計'!$A$1,MATCH($B103,'(6)集計'!$A:$A,0)-1,7-1)</f>
        <v>0</v>
      </c>
      <c r="P103" s="61">
        <f ca="1">OFFSET('(7)集計'!$A$1,MATCH($B103,'(7)集計'!$A:$A,0)-1,7-1)</f>
        <v>0</v>
      </c>
    </row>
    <row r="104" spans="1:16" ht="15" customHeight="1" x14ac:dyDescent="0.15">
      <c r="A104" s="53"/>
      <c r="B104" s="54" t="s">
        <v>278</v>
      </c>
      <c r="C104" s="61">
        <f ca="1">OFFSET('(6)集計'!$A$1,MATCH($B104,'(6)集計'!$A:$A,0)-1,4-1)</f>
        <v>3100</v>
      </c>
      <c r="D104" s="61">
        <f ca="1">OFFSET('(7)集計'!$A$1,MATCH($B104,'(7)集計'!$A:$A,0)-1,4-1)</f>
        <v>227873</v>
      </c>
      <c r="E104" s="61">
        <f ca="1">OFFSET('(4)集計'!$A$1,MATCH($B104,'(4)集計'!$A:$A,0)-1,5-1)</f>
        <v>0</v>
      </c>
      <c r="F104" s="61">
        <f ca="1">OFFSET('(5)集計'!$A$1,MATCH($B104,'(5)集計'!$A:$A,0)-1,5-1)</f>
        <v>0</v>
      </c>
      <c r="G104" s="61">
        <f ca="1">OFFSET('(6)集計'!$A$1,MATCH($B104,'(6)集計'!$A:$A,0)-1,5-1)</f>
        <v>0</v>
      </c>
      <c r="H104" s="61">
        <f ca="1">OFFSET('(7)集計'!$A$1,MATCH($B104,'(7)集計'!$A:$A,0)-1,5-1)</f>
        <v>0</v>
      </c>
      <c r="I104" s="61">
        <f ca="1">OFFSET('(4)集計'!$A$1,MATCH($B104,'(4)集計'!$A:$A,0)-1,6-1)</f>
        <v>0</v>
      </c>
      <c r="J104" s="61">
        <f ca="1">OFFSET('(5)集計'!$A$1,MATCH($B104,'(5)集計'!$A:$A,0)-1,6-1)</f>
        <v>0</v>
      </c>
      <c r="K104" s="61">
        <f ca="1">OFFSET('(6)集計'!$A$1,MATCH($B104,'(6)集計'!$A:$A,0)-1,6-1)</f>
        <v>0</v>
      </c>
      <c r="L104" s="61">
        <f ca="1">OFFSET('(7)集計'!$A$1,MATCH($B104,'(7)集計'!$A:$A,0)-1,6-1)</f>
        <v>0</v>
      </c>
      <c r="M104" s="61">
        <f ca="1">OFFSET('(4)集計'!$A$1,MATCH($B104,'(4)集計'!$A:$A,0)-1,7-1)</f>
        <v>0</v>
      </c>
      <c r="N104" s="61">
        <f ca="1">OFFSET('(5)集計'!$A$1,MATCH($B104,'(5)集計'!$A:$A,0)-1,7-1)</f>
        <v>0</v>
      </c>
      <c r="O104" s="61">
        <f ca="1">OFFSET('(6)集計'!$A$1,MATCH($B104,'(6)集計'!$A:$A,0)-1,7-1)</f>
        <v>0</v>
      </c>
      <c r="P104" s="61">
        <f ca="1">OFFSET('(7)集計'!$A$1,MATCH($B104,'(7)集計'!$A:$A,0)-1,7-1)</f>
        <v>0</v>
      </c>
    </row>
    <row r="105" spans="1:16" ht="15" customHeight="1" x14ac:dyDescent="0.15">
      <c r="A105" s="53"/>
      <c r="B105" s="54" t="s">
        <v>280</v>
      </c>
      <c r="C105" s="61">
        <f ca="1">OFFSET('(6)集計'!$A$1,MATCH($B105,'(6)集計'!$A:$A,0)-1,4-1)</f>
        <v>0</v>
      </c>
      <c r="D105" s="61">
        <f ca="1">OFFSET('(7)集計'!$A$1,MATCH($B105,'(7)集計'!$A:$A,0)-1,4-1)</f>
        <v>0</v>
      </c>
      <c r="E105" s="61">
        <f ca="1">OFFSET('(4)集計'!$A$1,MATCH($B105,'(4)集計'!$A:$A,0)-1,5-1)</f>
        <v>0</v>
      </c>
      <c r="F105" s="61">
        <f ca="1">OFFSET('(5)集計'!$A$1,MATCH($B105,'(5)集計'!$A:$A,0)-1,5-1)</f>
        <v>0</v>
      </c>
      <c r="G105" s="61">
        <f ca="1">OFFSET('(6)集計'!$A$1,MATCH($B105,'(6)集計'!$A:$A,0)-1,5-1)</f>
        <v>0</v>
      </c>
      <c r="H105" s="61">
        <f ca="1">OFFSET('(7)集計'!$A$1,MATCH($B105,'(7)集計'!$A:$A,0)-1,5-1)</f>
        <v>0</v>
      </c>
      <c r="I105" s="61">
        <f ca="1">OFFSET('(4)集計'!$A$1,MATCH($B105,'(4)集計'!$A:$A,0)-1,6-1)</f>
        <v>0</v>
      </c>
      <c r="J105" s="61">
        <f ca="1">OFFSET('(5)集計'!$A$1,MATCH($B105,'(5)集計'!$A:$A,0)-1,6-1)</f>
        <v>0</v>
      </c>
      <c r="K105" s="61">
        <f ca="1">OFFSET('(6)集計'!$A$1,MATCH($B105,'(6)集計'!$A:$A,0)-1,6-1)</f>
        <v>0</v>
      </c>
      <c r="L105" s="61">
        <f ca="1">OFFSET('(7)集計'!$A$1,MATCH($B105,'(7)集計'!$A:$A,0)-1,6-1)</f>
        <v>0</v>
      </c>
      <c r="M105" s="61">
        <f ca="1">OFFSET('(4)集計'!$A$1,MATCH($B105,'(4)集計'!$A:$A,0)-1,7-1)</f>
        <v>0</v>
      </c>
      <c r="N105" s="61">
        <f ca="1">OFFSET('(5)集計'!$A$1,MATCH($B105,'(5)集計'!$A:$A,0)-1,7-1)</f>
        <v>0</v>
      </c>
      <c r="O105" s="61">
        <f ca="1">OFFSET('(6)集計'!$A$1,MATCH($B105,'(6)集計'!$A:$A,0)-1,7-1)</f>
        <v>0</v>
      </c>
      <c r="P105" s="61">
        <f ca="1">OFFSET('(7)集計'!$A$1,MATCH($B105,'(7)集計'!$A:$A,0)-1,7-1)</f>
        <v>0</v>
      </c>
    </row>
    <row r="106" spans="1:16" ht="15" customHeight="1" x14ac:dyDescent="0.15">
      <c r="A106" s="53"/>
      <c r="B106" s="54" t="s">
        <v>282</v>
      </c>
      <c r="C106" s="61">
        <f ca="1">OFFSET('(6)集計'!$A$1,MATCH($B106,'(6)集計'!$A:$A,0)-1,4-1)</f>
        <v>0</v>
      </c>
      <c r="D106" s="61">
        <f ca="1">OFFSET('(7)集計'!$A$1,MATCH($B106,'(7)集計'!$A:$A,0)-1,4-1)</f>
        <v>0</v>
      </c>
      <c r="E106" s="61">
        <f ca="1">OFFSET('(4)集計'!$A$1,MATCH($B106,'(4)集計'!$A:$A,0)-1,5-1)</f>
        <v>122</v>
      </c>
      <c r="F106" s="61">
        <f ca="1">OFFSET('(5)集計'!$A$1,MATCH($B106,'(5)集計'!$A:$A,0)-1,5-1)</f>
        <v>46</v>
      </c>
      <c r="G106" s="61">
        <f ca="1">OFFSET('(6)集計'!$A$1,MATCH($B106,'(6)集計'!$A:$A,0)-1,5-1)</f>
        <v>1105</v>
      </c>
      <c r="H106" s="61">
        <f ca="1">OFFSET('(7)集計'!$A$1,MATCH($B106,'(7)集計'!$A:$A,0)-1,5-1)</f>
        <v>0</v>
      </c>
      <c r="I106" s="61">
        <f ca="1">OFFSET('(4)集計'!$A$1,MATCH($B106,'(4)集計'!$A:$A,0)-1,6-1)</f>
        <v>0</v>
      </c>
      <c r="J106" s="61">
        <f ca="1">OFFSET('(5)集計'!$A$1,MATCH($B106,'(5)集計'!$A:$A,0)-1,6-1)</f>
        <v>0</v>
      </c>
      <c r="K106" s="61">
        <f ca="1">OFFSET('(6)集計'!$A$1,MATCH($B106,'(6)集計'!$A:$A,0)-1,6-1)</f>
        <v>0</v>
      </c>
      <c r="L106" s="61">
        <f ca="1">OFFSET('(7)集計'!$A$1,MATCH($B106,'(7)集計'!$A:$A,0)-1,6-1)</f>
        <v>0</v>
      </c>
      <c r="M106" s="61">
        <f ca="1">OFFSET('(4)集計'!$A$1,MATCH($B106,'(4)集計'!$A:$A,0)-1,7-1)</f>
        <v>0</v>
      </c>
      <c r="N106" s="61">
        <f ca="1">OFFSET('(5)集計'!$A$1,MATCH($B106,'(5)集計'!$A:$A,0)-1,7-1)</f>
        <v>0</v>
      </c>
      <c r="O106" s="61">
        <f ca="1">OFFSET('(6)集計'!$A$1,MATCH($B106,'(6)集計'!$A:$A,0)-1,7-1)</f>
        <v>0</v>
      </c>
      <c r="P106" s="61">
        <f ca="1">OFFSET('(7)集計'!$A$1,MATCH($B106,'(7)集計'!$A:$A,0)-1,7-1)</f>
        <v>0</v>
      </c>
    </row>
    <row r="107" spans="1:16" ht="15" customHeight="1" x14ac:dyDescent="0.15">
      <c r="A107" s="53"/>
      <c r="B107" s="54" t="s">
        <v>284</v>
      </c>
      <c r="C107" s="61">
        <f ca="1">OFFSET('(6)集計'!$A$1,MATCH($B107,'(6)集計'!$A:$A,0)-1,4-1)</f>
        <v>0</v>
      </c>
      <c r="D107" s="61">
        <f ca="1">OFFSET('(7)集計'!$A$1,MATCH($B107,'(7)集計'!$A:$A,0)-1,4-1)</f>
        <v>0</v>
      </c>
      <c r="E107" s="61">
        <f ca="1">OFFSET('(4)集計'!$A$1,MATCH($B107,'(4)集計'!$A:$A,0)-1,5-1)</f>
        <v>12</v>
      </c>
      <c r="F107" s="61">
        <f ca="1">OFFSET('(5)集計'!$A$1,MATCH($B107,'(5)集計'!$A:$A,0)-1,5-1)</f>
        <v>0</v>
      </c>
      <c r="G107" s="61">
        <f ca="1">OFFSET('(6)集計'!$A$1,MATCH($B107,'(6)集計'!$A:$A,0)-1,5-1)</f>
        <v>1</v>
      </c>
      <c r="H107" s="61">
        <f ca="1">OFFSET('(7)集計'!$A$1,MATCH($B107,'(7)集計'!$A:$A,0)-1,5-1)</f>
        <v>0</v>
      </c>
      <c r="I107" s="61">
        <f ca="1">OFFSET('(4)集計'!$A$1,MATCH($B107,'(4)集計'!$A:$A,0)-1,6-1)</f>
        <v>0</v>
      </c>
      <c r="J107" s="61">
        <f ca="1">OFFSET('(5)集計'!$A$1,MATCH($B107,'(5)集計'!$A:$A,0)-1,6-1)</f>
        <v>0</v>
      </c>
      <c r="K107" s="61">
        <f ca="1">OFFSET('(6)集計'!$A$1,MATCH($B107,'(6)集計'!$A:$A,0)-1,6-1)</f>
        <v>0</v>
      </c>
      <c r="L107" s="61">
        <f ca="1">OFFSET('(7)集計'!$A$1,MATCH($B107,'(7)集計'!$A:$A,0)-1,6-1)</f>
        <v>0</v>
      </c>
      <c r="M107" s="61">
        <f ca="1">OFFSET('(4)集計'!$A$1,MATCH($B107,'(4)集計'!$A:$A,0)-1,7-1)</f>
        <v>0</v>
      </c>
      <c r="N107" s="61">
        <f ca="1">OFFSET('(5)集計'!$A$1,MATCH($B107,'(5)集計'!$A:$A,0)-1,7-1)</f>
        <v>0</v>
      </c>
      <c r="O107" s="61">
        <f ca="1">OFFSET('(6)集計'!$A$1,MATCH($B107,'(6)集計'!$A:$A,0)-1,7-1)</f>
        <v>0</v>
      </c>
      <c r="P107" s="61">
        <f ca="1">OFFSET('(7)集計'!$A$1,MATCH($B107,'(7)集計'!$A:$A,0)-1,7-1)</f>
        <v>0</v>
      </c>
    </row>
    <row r="108" spans="1:16" ht="15" customHeight="1" x14ac:dyDescent="0.15">
      <c r="A108" s="94" t="s">
        <v>286</v>
      </c>
      <c r="B108" s="95"/>
      <c r="C108" s="62">
        <f ca="1">OFFSET('(6)集計'!$A$1,MATCH($A108,'(6)集計'!$A:$A,0)-1,4-1)</f>
        <v>0</v>
      </c>
      <c r="D108" s="62">
        <f ca="1">OFFSET('(7)集計'!$A$1,MATCH($A108,'(7)集計'!$A:$A,0)-1,4-1)</f>
        <v>0</v>
      </c>
      <c r="E108" s="62">
        <f ca="1">OFFSET('(4)集計'!$A$1,MATCH($A108,'(4)集計'!$A:$A,0)-1,5-1)</f>
        <v>0</v>
      </c>
      <c r="F108" s="62">
        <f ca="1">OFFSET('(5)集計'!$A$1,MATCH($A108,'(5)集計'!$A:$A,0)-1,5-1)</f>
        <v>0</v>
      </c>
      <c r="G108" s="62">
        <f ca="1">OFFSET('(6)集計'!$A$1,MATCH($A108,'(6)集計'!$A:$A,0)-1,5-1)</f>
        <v>0</v>
      </c>
      <c r="H108" s="62">
        <f ca="1">OFFSET('(7)集計'!$A$1,MATCH($A108,'(7)集計'!$A:$A,0)-1,5-1)</f>
        <v>0</v>
      </c>
      <c r="I108" s="62">
        <f ca="1">OFFSET('(4)集計'!$A$1,MATCH($A108,'(4)集計'!$A:$A,0)-1,6-1)</f>
        <v>0</v>
      </c>
      <c r="J108" s="62">
        <f ca="1">OFFSET('(5)集計'!$A$1,MATCH($A108,'(5)集計'!$A:$A,0)-1,6-1)</f>
        <v>0</v>
      </c>
      <c r="K108" s="62">
        <f ca="1">OFFSET('(6)集計'!$A$1,MATCH($A108,'(6)集計'!$A:$A,0)-1,6-1)</f>
        <v>0</v>
      </c>
      <c r="L108" s="62">
        <f ca="1">OFFSET('(7)集計'!$A$1,MATCH($A108,'(7)集計'!$A:$A,0)-1,6-1)</f>
        <v>30</v>
      </c>
      <c r="M108" s="62">
        <f ca="1">OFFSET('(4)集計'!$A$1,MATCH($A108,'(4)集計'!$A:$A,0)-1,7-1)</f>
        <v>0</v>
      </c>
      <c r="N108" s="62">
        <f ca="1">OFFSET('(5)集計'!$A$1,MATCH($A108,'(5)集計'!$A:$A,0)-1,7-1)</f>
        <v>0</v>
      </c>
      <c r="O108" s="62">
        <f ca="1">OFFSET('(6)集計'!$A$1,MATCH($A108,'(6)集計'!$A:$A,0)-1,7-1)</f>
        <v>0</v>
      </c>
      <c r="P108" s="62">
        <f ca="1">OFFSET('(7)集計'!$A$1,MATCH($A108,'(7)集計'!$A:$A,0)-1,7-1)</f>
        <v>0</v>
      </c>
    </row>
    <row r="109" spans="1:16" ht="15" customHeight="1" x14ac:dyDescent="0.15">
      <c r="A109" s="94" t="s">
        <v>314</v>
      </c>
      <c r="B109" s="95"/>
      <c r="C109" s="64">
        <v>0</v>
      </c>
      <c r="D109" s="64">
        <v>0</v>
      </c>
      <c r="E109" s="64">
        <v>0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64">
        <v>36735</v>
      </c>
      <c r="L109" s="64">
        <v>29175</v>
      </c>
      <c r="M109" s="64">
        <v>0</v>
      </c>
      <c r="N109" s="64">
        <v>0</v>
      </c>
      <c r="O109" s="64">
        <v>0</v>
      </c>
      <c r="P109" s="64">
        <v>0</v>
      </c>
    </row>
    <row r="110" spans="1:16" ht="15" customHeight="1" thickBot="1" x14ac:dyDescent="0.2">
      <c r="A110" s="99"/>
      <c r="B110" s="10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18" customFormat="1" ht="15" customHeight="1" x14ac:dyDescent="0.15">
      <c r="A111" s="6" t="s">
        <v>109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</row>
    <row r="112" spans="1:16" s="18" customFormat="1" ht="15" customHeight="1" x14ac:dyDescent="0.15"/>
    <row r="113" s="18" customFormat="1" ht="15" customHeight="1" x14ac:dyDescent="0.15"/>
    <row r="114" s="18" customFormat="1" ht="15" customHeight="1" x14ac:dyDescent="0.15"/>
    <row r="115" s="18" customFormat="1" ht="15" customHeight="1" x14ac:dyDescent="0.15"/>
    <row r="116" s="18" customFormat="1" ht="15" customHeight="1" x14ac:dyDescent="0.15"/>
    <row r="117" ht="15" customHeight="1" x14ac:dyDescent="0.15"/>
  </sheetData>
  <mergeCells count="34">
    <mergeCell ref="M4:P4"/>
    <mergeCell ref="A2:B2"/>
    <mergeCell ref="E4:H4"/>
    <mergeCell ref="I4:L4"/>
    <mergeCell ref="O5:P5"/>
    <mergeCell ref="C5:D5"/>
    <mergeCell ref="E5:F5"/>
    <mergeCell ref="G5:H5"/>
    <mergeCell ref="I5:J5"/>
    <mergeCell ref="K5:L5"/>
    <mergeCell ref="A42:B42"/>
    <mergeCell ref="A24:B24"/>
    <mergeCell ref="A31:B31"/>
    <mergeCell ref="A12:B12"/>
    <mergeCell ref="M5:N5"/>
    <mergeCell ref="C62:D62"/>
    <mergeCell ref="E62:H62"/>
    <mergeCell ref="I62:L62"/>
    <mergeCell ref="M62:P62"/>
    <mergeCell ref="A60:B60"/>
    <mergeCell ref="A81:B81"/>
    <mergeCell ref="M63:N63"/>
    <mergeCell ref="O63:P63"/>
    <mergeCell ref="A65:B65"/>
    <mergeCell ref="C63:D63"/>
    <mergeCell ref="E63:F63"/>
    <mergeCell ref="G63:H63"/>
    <mergeCell ref="I63:J63"/>
    <mergeCell ref="K63:L63"/>
    <mergeCell ref="A91:B91"/>
    <mergeCell ref="A100:B100"/>
    <mergeCell ref="A108:B108"/>
    <mergeCell ref="A109:B109"/>
    <mergeCell ref="A110:B110"/>
  </mergeCells>
  <phoneticPr fontId="3"/>
  <printOptions horizontalCentered="1"/>
  <pageMargins left="0.59055118110236227" right="0.59055118110236227" top="0.39370078740157483" bottom="0.39370078740157483" header="0.51181102362204722" footer="0.51181102362204722"/>
  <pageSetup paperSize="9" scale="92" pageOrder="overThenDown" orientation="portrait" r:id="rId1"/>
  <headerFooter alignWithMargins="0"/>
  <rowBreaks count="1" manualBreakCount="1">
    <brk id="58" max="15" man="1"/>
  </rowBreaks>
  <colBreaks count="1" manualBreakCount="1">
    <brk id="8" max="10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opLeftCell="A47" workbookViewId="0">
      <selection activeCell="B35" sqref="B35"/>
    </sheetView>
  </sheetViews>
  <sheetFormatPr defaultRowHeight="12" x14ac:dyDescent="0.15"/>
  <cols>
    <col min="1" max="1" width="22" style="75" bestFit="1" customWidth="1"/>
    <col min="2" max="2" width="21" style="75" bestFit="1" customWidth="1"/>
    <col min="3" max="3" width="4.28515625" style="75" customWidth="1"/>
    <col min="4" max="16384" width="9.140625" style="75"/>
  </cols>
  <sheetData>
    <row r="1" spans="1:12" ht="13.5" x14ac:dyDescent="0.15">
      <c r="A1" s="74" t="s">
        <v>112</v>
      </c>
      <c r="C1" s="76"/>
      <c r="J1" s="75" t="s">
        <v>113</v>
      </c>
      <c r="K1" s="75">
        <v>1</v>
      </c>
      <c r="L1" s="75" t="s">
        <v>288</v>
      </c>
    </row>
    <row r="2" spans="1:12" x14ac:dyDescent="0.15">
      <c r="C2" s="76" t="s">
        <v>114</v>
      </c>
      <c r="D2" s="85">
        <v>3</v>
      </c>
      <c r="E2" s="85">
        <v>2</v>
      </c>
      <c r="F2" s="85" t="s">
        <v>302</v>
      </c>
      <c r="G2" s="85">
        <v>1</v>
      </c>
      <c r="J2" s="75" t="s">
        <v>115</v>
      </c>
      <c r="K2" s="75">
        <v>4</v>
      </c>
      <c r="L2" s="75" t="s">
        <v>296</v>
      </c>
    </row>
    <row r="3" spans="1:12" x14ac:dyDescent="0.15">
      <c r="C3" s="76" t="s">
        <v>300</v>
      </c>
      <c r="D3" s="86">
        <v>143</v>
      </c>
      <c r="E3" s="86">
        <v>13</v>
      </c>
      <c r="F3" s="86" t="s">
        <v>302</v>
      </c>
      <c r="G3" s="86">
        <v>5</v>
      </c>
      <c r="J3" s="75" t="s">
        <v>117</v>
      </c>
      <c r="K3" s="75">
        <v>6</v>
      </c>
      <c r="L3" s="75" t="s">
        <v>290</v>
      </c>
    </row>
    <row r="4" spans="1:12" x14ac:dyDescent="0.15">
      <c r="C4" s="81" t="s">
        <v>301</v>
      </c>
      <c r="D4" s="85">
        <v>150</v>
      </c>
      <c r="E4" s="85">
        <v>142</v>
      </c>
      <c r="F4" s="85">
        <v>150</v>
      </c>
      <c r="G4" s="85">
        <v>12</v>
      </c>
      <c r="J4" s="75" t="s">
        <v>119</v>
      </c>
      <c r="K4" s="86">
        <v>4</v>
      </c>
    </row>
    <row r="5" spans="1:12" x14ac:dyDescent="0.15">
      <c r="C5" s="76"/>
      <c r="J5" s="75" t="s">
        <v>120</v>
      </c>
      <c r="K5" s="86">
        <v>150</v>
      </c>
    </row>
    <row r="6" spans="1:12" x14ac:dyDescent="0.15">
      <c r="C6" s="76" t="s">
        <v>321</v>
      </c>
      <c r="D6" s="75">
        <v>7253</v>
      </c>
      <c r="E6" s="75">
        <v>73206</v>
      </c>
      <c r="F6" s="75">
        <v>0</v>
      </c>
      <c r="G6" s="75">
        <v>7429</v>
      </c>
      <c r="K6" s="87"/>
    </row>
    <row r="7" spans="1:12" ht="24" x14ac:dyDescent="0.15">
      <c r="A7" s="83" t="s">
        <v>291</v>
      </c>
      <c r="B7" s="75" t="s">
        <v>122</v>
      </c>
      <c r="D7" s="75" t="s">
        <v>297</v>
      </c>
      <c r="E7" s="75" t="s">
        <v>298</v>
      </c>
      <c r="F7" s="75" t="s">
        <v>295</v>
      </c>
      <c r="G7" s="75" t="s">
        <v>299</v>
      </c>
    </row>
    <row r="8" spans="1:12" x14ac:dyDescent="0.15">
      <c r="A8" s="83" t="s">
        <v>124</v>
      </c>
      <c r="B8" s="75" t="s">
        <v>125</v>
      </c>
      <c r="D8" s="86">
        <v>0</v>
      </c>
      <c r="E8" s="86">
        <v>0</v>
      </c>
      <c r="F8" s="86">
        <v>0</v>
      </c>
      <c r="G8" s="86">
        <v>0</v>
      </c>
    </row>
    <row r="9" spans="1:12" x14ac:dyDescent="0.15">
      <c r="A9" s="75" t="s">
        <v>126</v>
      </c>
      <c r="B9" s="75" t="s">
        <v>127</v>
      </c>
      <c r="D9" s="86">
        <v>0</v>
      </c>
      <c r="E9" s="86">
        <v>0</v>
      </c>
      <c r="F9" s="86">
        <v>0</v>
      </c>
      <c r="G9" s="86">
        <v>0</v>
      </c>
    </row>
    <row r="10" spans="1:12" x14ac:dyDescent="0.15">
      <c r="A10" s="75" t="s">
        <v>128</v>
      </c>
      <c r="B10" s="75" t="s">
        <v>129</v>
      </c>
      <c r="D10" s="86">
        <v>0</v>
      </c>
      <c r="E10" s="86">
        <v>0</v>
      </c>
      <c r="F10" s="86">
        <v>0</v>
      </c>
      <c r="G10" s="86">
        <v>0</v>
      </c>
    </row>
    <row r="11" spans="1:12" x14ac:dyDescent="0.15">
      <c r="A11" s="75" t="s">
        <v>130</v>
      </c>
      <c r="B11" s="75" t="s">
        <v>131</v>
      </c>
      <c r="D11" s="86">
        <v>0</v>
      </c>
      <c r="E11" s="86">
        <v>0</v>
      </c>
      <c r="F11" s="86">
        <v>0</v>
      </c>
      <c r="G11" s="86">
        <v>0</v>
      </c>
    </row>
    <row r="12" spans="1:12" x14ac:dyDescent="0.15">
      <c r="A12" s="75" t="s">
        <v>132</v>
      </c>
      <c r="B12" s="75" t="s">
        <v>133</v>
      </c>
      <c r="D12" s="86">
        <v>0</v>
      </c>
      <c r="E12" s="86">
        <v>0</v>
      </c>
      <c r="F12" s="86">
        <v>0</v>
      </c>
      <c r="G12" s="86">
        <v>0</v>
      </c>
    </row>
    <row r="13" spans="1:12" x14ac:dyDescent="0.15">
      <c r="A13" s="75" t="s">
        <v>134</v>
      </c>
      <c r="B13" s="75" t="s">
        <v>135</v>
      </c>
      <c r="D13" s="86">
        <v>0</v>
      </c>
      <c r="E13" s="86">
        <v>0</v>
      </c>
      <c r="F13" s="86">
        <v>0</v>
      </c>
      <c r="G13" s="86">
        <v>0</v>
      </c>
    </row>
    <row r="14" spans="1:12" x14ac:dyDescent="0.15">
      <c r="A14" s="75" t="s">
        <v>136</v>
      </c>
      <c r="B14" s="75" t="s">
        <v>137</v>
      </c>
      <c r="D14" s="86">
        <v>0</v>
      </c>
      <c r="E14" s="86">
        <v>0</v>
      </c>
      <c r="F14" s="86">
        <v>0</v>
      </c>
      <c r="G14" s="86">
        <v>0</v>
      </c>
    </row>
    <row r="15" spans="1:12" x14ac:dyDescent="0.15">
      <c r="A15" s="75" t="s">
        <v>138</v>
      </c>
      <c r="B15" s="75" t="s">
        <v>139</v>
      </c>
      <c r="D15" s="86">
        <v>0</v>
      </c>
      <c r="E15" s="86">
        <v>16</v>
      </c>
      <c r="F15" s="86">
        <v>0</v>
      </c>
      <c r="G15" s="86">
        <v>0</v>
      </c>
    </row>
    <row r="16" spans="1:12" x14ac:dyDescent="0.15">
      <c r="A16" s="75" t="s">
        <v>140</v>
      </c>
      <c r="B16" s="75" t="s">
        <v>141</v>
      </c>
      <c r="D16" s="86">
        <v>0</v>
      </c>
      <c r="E16" s="86">
        <v>0</v>
      </c>
      <c r="F16" s="86">
        <v>0</v>
      </c>
      <c r="G16" s="86">
        <v>0</v>
      </c>
    </row>
    <row r="17" spans="1:7" x14ac:dyDescent="0.15">
      <c r="A17" s="75" t="s">
        <v>142</v>
      </c>
      <c r="B17" s="75" t="s">
        <v>143</v>
      </c>
      <c r="D17" s="86">
        <v>0</v>
      </c>
      <c r="E17" s="86">
        <v>20</v>
      </c>
      <c r="F17" s="86">
        <v>0</v>
      </c>
      <c r="G17" s="86">
        <v>0</v>
      </c>
    </row>
    <row r="18" spans="1:7" x14ac:dyDescent="0.15">
      <c r="A18" s="75" t="s">
        <v>144</v>
      </c>
      <c r="B18" s="75" t="s">
        <v>145</v>
      </c>
      <c r="D18" s="86">
        <v>0</v>
      </c>
      <c r="E18" s="86">
        <v>4758</v>
      </c>
      <c r="F18" s="86">
        <v>0</v>
      </c>
      <c r="G18" s="86">
        <v>0</v>
      </c>
    </row>
    <row r="19" spans="1:7" x14ac:dyDescent="0.15">
      <c r="A19" s="75" t="s">
        <v>146</v>
      </c>
      <c r="B19" s="75" t="s">
        <v>147</v>
      </c>
      <c r="D19" s="86">
        <v>7253</v>
      </c>
      <c r="E19" s="86">
        <v>0</v>
      </c>
      <c r="F19" s="86">
        <v>0</v>
      </c>
      <c r="G19" s="86">
        <v>7429</v>
      </c>
    </row>
    <row r="20" spans="1:7" x14ac:dyDescent="0.15">
      <c r="A20" s="75" t="s">
        <v>148</v>
      </c>
      <c r="B20" s="75" t="s">
        <v>149</v>
      </c>
      <c r="D20" s="86">
        <v>0</v>
      </c>
      <c r="E20" s="86">
        <v>1307</v>
      </c>
      <c r="F20" s="86">
        <v>0</v>
      </c>
      <c r="G20" s="86">
        <v>0</v>
      </c>
    </row>
    <row r="21" spans="1:7" x14ac:dyDescent="0.15">
      <c r="A21" s="75" t="s">
        <v>150</v>
      </c>
      <c r="B21" s="75" t="s">
        <v>151</v>
      </c>
      <c r="D21" s="86">
        <v>0</v>
      </c>
      <c r="E21" s="86">
        <v>0</v>
      </c>
      <c r="F21" s="86">
        <v>0</v>
      </c>
      <c r="G21" s="86">
        <v>0</v>
      </c>
    </row>
    <row r="22" spans="1:7" x14ac:dyDescent="0.15">
      <c r="A22" s="75" t="s">
        <v>152</v>
      </c>
      <c r="B22" s="75" t="s">
        <v>153</v>
      </c>
      <c r="D22" s="86">
        <v>0</v>
      </c>
      <c r="E22" s="86">
        <v>0</v>
      </c>
      <c r="F22" s="86">
        <v>0</v>
      </c>
      <c r="G22" s="86">
        <v>0</v>
      </c>
    </row>
    <row r="23" spans="1:7" x14ac:dyDescent="0.15">
      <c r="A23" s="75" t="s">
        <v>154</v>
      </c>
      <c r="B23" s="75" t="s">
        <v>155</v>
      </c>
      <c r="D23" s="86">
        <v>0</v>
      </c>
      <c r="E23" s="86">
        <v>0</v>
      </c>
      <c r="F23" s="86">
        <v>0</v>
      </c>
      <c r="G23" s="86">
        <v>0</v>
      </c>
    </row>
    <row r="24" spans="1:7" x14ac:dyDescent="0.15">
      <c r="A24" s="75" t="s">
        <v>156</v>
      </c>
      <c r="B24" s="75" t="s">
        <v>157</v>
      </c>
      <c r="D24" s="86">
        <v>0</v>
      </c>
      <c r="E24" s="86">
        <v>0</v>
      </c>
      <c r="F24" s="86">
        <v>0</v>
      </c>
      <c r="G24" s="86">
        <v>0</v>
      </c>
    </row>
    <row r="25" spans="1:7" x14ac:dyDescent="0.15">
      <c r="A25" s="75" t="s">
        <v>158</v>
      </c>
      <c r="B25" s="75" t="s">
        <v>159</v>
      </c>
      <c r="D25" s="86">
        <v>0</v>
      </c>
      <c r="E25" s="86">
        <v>0</v>
      </c>
      <c r="F25" s="86">
        <v>0</v>
      </c>
      <c r="G25" s="86">
        <v>0</v>
      </c>
    </row>
    <row r="26" spans="1:7" x14ac:dyDescent="0.15">
      <c r="A26" s="75" t="s">
        <v>160</v>
      </c>
      <c r="B26" s="75" t="s">
        <v>161</v>
      </c>
      <c r="D26" s="86">
        <v>0</v>
      </c>
      <c r="E26" s="86">
        <v>0</v>
      </c>
      <c r="F26" s="86">
        <v>0</v>
      </c>
      <c r="G26" s="86">
        <v>0</v>
      </c>
    </row>
    <row r="27" spans="1:7" x14ac:dyDescent="0.15">
      <c r="A27" s="75" t="s">
        <v>162</v>
      </c>
      <c r="B27" s="75" t="s">
        <v>163</v>
      </c>
      <c r="D27" s="86">
        <v>0</v>
      </c>
      <c r="E27" s="86">
        <v>0</v>
      </c>
      <c r="F27" s="86">
        <v>0</v>
      </c>
      <c r="G27" s="86">
        <v>0</v>
      </c>
    </row>
    <row r="28" spans="1:7" x14ac:dyDescent="0.15">
      <c r="A28" s="75" t="s">
        <v>164</v>
      </c>
      <c r="B28" s="75" t="s">
        <v>165</v>
      </c>
      <c r="D28" s="86">
        <v>0</v>
      </c>
      <c r="E28" s="86">
        <v>0</v>
      </c>
      <c r="F28" s="86">
        <v>0</v>
      </c>
      <c r="G28" s="86">
        <v>0</v>
      </c>
    </row>
    <row r="29" spans="1:7" x14ac:dyDescent="0.15">
      <c r="A29" s="75" t="s">
        <v>166</v>
      </c>
      <c r="B29" s="75" t="s">
        <v>167</v>
      </c>
      <c r="D29" s="86">
        <v>0</v>
      </c>
      <c r="E29" s="86">
        <v>0</v>
      </c>
      <c r="F29" s="86">
        <v>0</v>
      </c>
      <c r="G29" s="86">
        <v>0</v>
      </c>
    </row>
    <row r="30" spans="1:7" x14ac:dyDescent="0.15">
      <c r="A30" s="75" t="s">
        <v>168</v>
      </c>
      <c r="B30" s="75" t="s">
        <v>169</v>
      </c>
      <c r="D30" s="86">
        <v>0</v>
      </c>
      <c r="E30" s="86">
        <v>0</v>
      </c>
      <c r="F30" s="86">
        <v>0</v>
      </c>
      <c r="G30" s="86">
        <v>0</v>
      </c>
    </row>
    <row r="31" spans="1:7" x14ac:dyDescent="0.15">
      <c r="A31" s="75" t="s">
        <v>170</v>
      </c>
      <c r="B31" s="75" t="s">
        <v>171</v>
      </c>
      <c r="D31" s="86">
        <v>0</v>
      </c>
      <c r="E31" s="86">
        <v>0</v>
      </c>
      <c r="F31" s="86">
        <v>0</v>
      </c>
      <c r="G31" s="86">
        <v>0</v>
      </c>
    </row>
    <row r="32" spans="1:7" x14ac:dyDescent="0.15">
      <c r="A32" s="75" t="s">
        <v>172</v>
      </c>
      <c r="B32" s="75" t="s">
        <v>173</v>
      </c>
      <c r="D32" s="86">
        <v>0</v>
      </c>
      <c r="E32" s="86">
        <v>0</v>
      </c>
      <c r="F32" s="86">
        <v>0</v>
      </c>
      <c r="G32" s="86">
        <v>0</v>
      </c>
    </row>
    <row r="33" spans="1:7" x14ac:dyDescent="0.15">
      <c r="A33" s="75" t="s">
        <v>174</v>
      </c>
      <c r="B33" s="75" t="s">
        <v>175</v>
      </c>
      <c r="D33" s="86">
        <v>0</v>
      </c>
      <c r="E33" s="86">
        <v>0</v>
      </c>
      <c r="F33" s="86">
        <v>0</v>
      </c>
      <c r="G33" s="86">
        <v>0</v>
      </c>
    </row>
    <row r="34" spans="1:7" x14ac:dyDescent="0.15">
      <c r="A34" s="75" t="s">
        <v>176</v>
      </c>
      <c r="B34" s="75" t="s">
        <v>177</v>
      </c>
      <c r="D34" s="86">
        <v>0</v>
      </c>
      <c r="E34" s="86">
        <v>0</v>
      </c>
      <c r="F34" s="86">
        <v>0</v>
      </c>
      <c r="G34" s="86">
        <v>0</v>
      </c>
    </row>
    <row r="35" spans="1:7" x14ac:dyDescent="0.15">
      <c r="A35" s="75" t="s">
        <v>178</v>
      </c>
      <c r="B35" s="75" t="s">
        <v>179</v>
      </c>
      <c r="D35" s="86">
        <v>0</v>
      </c>
      <c r="E35" s="86">
        <v>0</v>
      </c>
      <c r="F35" s="86">
        <v>0</v>
      </c>
      <c r="G35" s="86">
        <v>0</v>
      </c>
    </row>
    <row r="36" spans="1:7" x14ac:dyDescent="0.15">
      <c r="A36" s="75" t="s">
        <v>180</v>
      </c>
      <c r="B36" s="75" t="s">
        <v>181</v>
      </c>
      <c r="D36" s="86">
        <v>0</v>
      </c>
      <c r="E36" s="86">
        <v>55495</v>
      </c>
      <c r="F36" s="86">
        <v>0</v>
      </c>
      <c r="G36" s="86">
        <v>0</v>
      </c>
    </row>
    <row r="37" spans="1:7" x14ac:dyDescent="0.15">
      <c r="A37" s="75" t="s">
        <v>182</v>
      </c>
      <c r="B37" s="75" t="s">
        <v>183</v>
      </c>
      <c r="D37" s="86">
        <v>0</v>
      </c>
      <c r="E37" s="86">
        <v>0</v>
      </c>
      <c r="F37" s="86">
        <v>0</v>
      </c>
      <c r="G37" s="86">
        <v>0</v>
      </c>
    </row>
    <row r="38" spans="1:7" x14ac:dyDescent="0.15">
      <c r="A38" s="75" t="s">
        <v>184</v>
      </c>
      <c r="B38" s="75" t="s">
        <v>185</v>
      </c>
      <c r="D38" s="86">
        <v>0</v>
      </c>
      <c r="E38" s="86">
        <v>5</v>
      </c>
      <c r="F38" s="86">
        <v>0</v>
      </c>
      <c r="G38" s="86">
        <v>0</v>
      </c>
    </row>
    <row r="39" spans="1:7" x14ac:dyDescent="0.15">
      <c r="A39" s="75" t="s">
        <v>186</v>
      </c>
      <c r="B39" s="75" t="s">
        <v>187</v>
      </c>
      <c r="D39" s="86">
        <v>0</v>
      </c>
      <c r="E39" s="86">
        <v>0</v>
      </c>
      <c r="F39" s="86">
        <v>0</v>
      </c>
      <c r="G39" s="86">
        <v>0</v>
      </c>
    </row>
    <row r="40" spans="1:7" x14ac:dyDescent="0.15">
      <c r="A40" s="75" t="s">
        <v>188</v>
      </c>
      <c r="B40" s="75" t="s">
        <v>189</v>
      </c>
      <c r="D40" s="86">
        <v>0</v>
      </c>
      <c r="E40" s="86">
        <v>2</v>
      </c>
      <c r="F40" s="86">
        <v>0</v>
      </c>
      <c r="G40" s="86">
        <v>0</v>
      </c>
    </row>
    <row r="41" spans="1:7" x14ac:dyDescent="0.15">
      <c r="A41" s="75" t="s">
        <v>190</v>
      </c>
      <c r="B41" s="75" t="s">
        <v>191</v>
      </c>
      <c r="D41" s="86">
        <v>0</v>
      </c>
      <c r="E41" s="86">
        <v>17</v>
      </c>
      <c r="F41" s="86">
        <v>0</v>
      </c>
      <c r="G41" s="86">
        <v>0</v>
      </c>
    </row>
    <row r="42" spans="1:7" x14ac:dyDescent="0.15">
      <c r="A42" s="75" t="s">
        <v>192</v>
      </c>
      <c r="B42" s="75" t="s">
        <v>193</v>
      </c>
      <c r="D42" s="86">
        <v>0</v>
      </c>
      <c r="E42" s="86">
        <v>0</v>
      </c>
      <c r="F42" s="86">
        <v>0</v>
      </c>
      <c r="G42" s="86">
        <v>0</v>
      </c>
    </row>
    <row r="43" spans="1:7" x14ac:dyDescent="0.15">
      <c r="A43" s="75" t="s">
        <v>194</v>
      </c>
      <c r="B43" s="75" t="s">
        <v>195</v>
      </c>
      <c r="D43" s="86">
        <v>0</v>
      </c>
      <c r="E43" s="86">
        <v>0</v>
      </c>
      <c r="F43" s="86">
        <v>0</v>
      </c>
      <c r="G43" s="86">
        <v>0</v>
      </c>
    </row>
    <row r="44" spans="1:7" x14ac:dyDescent="0.15">
      <c r="A44" s="75" t="s">
        <v>196</v>
      </c>
      <c r="B44" s="75" t="s">
        <v>197</v>
      </c>
      <c r="D44" s="86">
        <v>0</v>
      </c>
      <c r="E44" s="86">
        <v>0</v>
      </c>
      <c r="F44" s="86">
        <v>0</v>
      </c>
      <c r="G44" s="86">
        <v>0</v>
      </c>
    </row>
    <row r="45" spans="1:7" x14ac:dyDescent="0.15">
      <c r="A45" s="75" t="s">
        <v>198</v>
      </c>
      <c r="B45" s="75" t="s">
        <v>199</v>
      </c>
      <c r="D45" s="86">
        <v>0</v>
      </c>
      <c r="E45" s="86">
        <v>49</v>
      </c>
      <c r="F45" s="86">
        <v>0</v>
      </c>
      <c r="G45" s="86">
        <v>0</v>
      </c>
    </row>
    <row r="46" spans="1:7" x14ac:dyDescent="0.15">
      <c r="A46" s="75" t="s">
        <v>200</v>
      </c>
      <c r="B46" s="75" t="s">
        <v>201</v>
      </c>
      <c r="D46" s="86">
        <v>0</v>
      </c>
      <c r="E46" s="86">
        <v>0</v>
      </c>
      <c r="F46" s="86">
        <v>0</v>
      </c>
      <c r="G46" s="86">
        <v>0</v>
      </c>
    </row>
    <row r="47" spans="1:7" x14ac:dyDescent="0.15">
      <c r="A47" s="75" t="s">
        <v>202</v>
      </c>
      <c r="B47" s="75" t="s">
        <v>203</v>
      </c>
      <c r="D47" s="86">
        <v>0</v>
      </c>
      <c r="E47" s="86">
        <v>0</v>
      </c>
      <c r="F47" s="86">
        <v>0</v>
      </c>
      <c r="G47" s="86">
        <v>0</v>
      </c>
    </row>
    <row r="48" spans="1:7" x14ac:dyDescent="0.15">
      <c r="A48" s="75" t="s">
        <v>204</v>
      </c>
      <c r="B48" s="75" t="s">
        <v>205</v>
      </c>
      <c r="D48" s="86">
        <v>0</v>
      </c>
      <c r="E48" s="86">
        <v>0</v>
      </c>
      <c r="F48" s="86">
        <v>0</v>
      </c>
      <c r="G48" s="86">
        <v>0</v>
      </c>
    </row>
    <row r="49" spans="1:9" x14ac:dyDescent="0.15">
      <c r="A49" s="75" t="s">
        <v>206</v>
      </c>
      <c r="B49" s="75" t="s">
        <v>207</v>
      </c>
      <c r="D49" s="86">
        <v>0</v>
      </c>
      <c r="E49" s="86">
        <v>156</v>
      </c>
      <c r="F49" s="86">
        <v>0</v>
      </c>
      <c r="G49" s="86">
        <v>0</v>
      </c>
    </row>
    <row r="50" spans="1:9" x14ac:dyDescent="0.15">
      <c r="A50" s="75" t="s">
        <v>208</v>
      </c>
      <c r="B50" s="75" t="s">
        <v>209</v>
      </c>
      <c r="D50" s="86">
        <v>0</v>
      </c>
      <c r="E50" s="86">
        <v>0</v>
      </c>
      <c r="F50" s="86">
        <v>0</v>
      </c>
      <c r="G50" s="86">
        <v>0</v>
      </c>
    </row>
    <row r="51" spans="1:9" x14ac:dyDescent="0.15">
      <c r="A51" s="75" t="s">
        <v>210</v>
      </c>
      <c r="B51" s="75" t="s">
        <v>211</v>
      </c>
      <c r="D51" s="86">
        <v>0</v>
      </c>
      <c r="E51" s="86">
        <v>0</v>
      </c>
      <c r="F51" s="86">
        <v>0</v>
      </c>
      <c r="G51" s="86">
        <v>0</v>
      </c>
    </row>
    <row r="52" spans="1:9" x14ac:dyDescent="0.15">
      <c r="A52" s="75" t="s">
        <v>212</v>
      </c>
      <c r="B52" s="75" t="s">
        <v>213</v>
      </c>
      <c r="D52" s="86">
        <v>0</v>
      </c>
      <c r="E52" s="86">
        <v>0</v>
      </c>
      <c r="F52" s="86">
        <v>0</v>
      </c>
      <c r="G52" s="86">
        <v>0</v>
      </c>
    </row>
    <row r="53" spans="1:9" x14ac:dyDescent="0.15">
      <c r="A53" s="75" t="s">
        <v>214</v>
      </c>
      <c r="B53" s="75" t="s">
        <v>215</v>
      </c>
      <c r="D53" s="86">
        <v>0</v>
      </c>
      <c r="E53" s="86">
        <v>0</v>
      </c>
      <c r="F53" s="86">
        <v>0</v>
      </c>
      <c r="G53" s="86">
        <v>0</v>
      </c>
    </row>
    <row r="54" spans="1:9" x14ac:dyDescent="0.15">
      <c r="A54" s="75" t="s">
        <v>216</v>
      </c>
      <c r="B54" s="75" t="s">
        <v>217</v>
      </c>
      <c r="D54" s="86">
        <v>0</v>
      </c>
      <c r="E54" s="86">
        <v>0</v>
      </c>
      <c r="F54" s="86">
        <v>0</v>
      </c>
      <c r="G54" s="86">
        <v>0</v>
      </c>
    </row>
    <row r="55" spans="1:9" x14ac:dyDescent="0.15">
      <c r="A55" s="75" t="s">
        <v>218</v>
      </c>
      <c r="B55" s="75" t="s">
        <v>219</v>
      </c>
      <c r="D55" s="86">
        <v>0</v>
      </c>
      <c r="E55" s="86">
        <v>0</v>
      </c>
      <c r="F55" s="86">
        <v>0</v>
      </c>
      <c r="G55" s="86">
        <v>0</v>
      </c>
    </row>
    <row r="56" spans="1:9" x14ac:dyDescent="0.15">
      <c r="A56" s="75" t="s">
        <v>220</v>
      </c>
      <c r="B56" s="75" t="s">
        <v>221</v>
      </c>
      <c r="D56" s="86">
        <v>0</v>
      </c>
      <c r="E56" s="86">
        <v>0</v>
      </c>
      <c r="F56" s="86">
        <v>0</v>
      </c>
      <c r="G56" s="86">
        <v>0</v>
      </c>
    </row>
    <row r="57" spans="1:9" x14ac:dyDescent="0.15">
      <c r="A57" s="75" t="s">
        <v>222</v>
      </c>
      <c r="B57" s="75" t="s">
        <v>223</v>
      </c>
      <c r="D57" s="86">
        <v>0</v>
      </c>
      <c r="E57" s="86">
        <v>0</v>
      </c>
      <c r="F57" s="86">
        <v>0</v>
      </c>
      <c r="G57" s="86">
        <v>0</v>
      </c>
    </row>
    <row r="58" spans="1:9" x14ac:dyDescent="0.15">
      <c r="A58" s="75" t="s">
        <v>224</v>
      </c>
      <c r="B58" s="75" t="s">
        <v>225</v>
      </c>
      <c r="D58" s="86">
        <v>0</v>
      </c>
      <c r="E58" s="86">
        <v>0</v>
      </c>
      <c r="F58" s="86">
        <v>0</v>
      </c>
      <c r="G58" s="86">
        <v>0</v>
      </c>
    </row>
    <row r="59" spans="1:9" x14ac:dyDescent="0.15">
      <c r="A59" s="75" t="s">
        <v>226</v>
      </c>
      <c r="B59" s="75" t="s">
        <v>227</v>
      </c>
      <c r="D59" s="86">
        <v>0</v>
      </c>
      <c r="E59" s="86">
        <v>15</v>
      </c>
      <c r="F59" s="86">
        <v>0</v>
      </c>
      <c r="G59" s="86">
        <v>0</v>
      </c>
    </row>
    <row r="60" spans="1:9" x14ac:dyDescent="0.15">
      <c r="A60" s="75" t="s">
        <v>228</v>
      </c>
      <c r="B60" s="75" t="s">
        <v>229</v>
      </c>
      <c r="D60" s="86">
        <v>0</v>
      </c>
      <c r="E60" s="86">
        <v>0</v>
      </c>
      <c r="F60" s="86">
        <v>0</v>
      </c>
      <c r="G60" s="86">
        <v>0</v>
      </c>
    </row>
    <row r="61" spans="1:9" x14ac:dyDescent="0.15">
      <c r="A61" s="75" t="s">
        <v>230</v>
      </c>
      <c r="B61" s="75" t="s">
        <v>231</v>
      </c>
      <c r="D61" s="69">
        <v>0</v>
      </c>
      <c r="E61" s="69">
        <v>0</v>
      </c>
      <c r="F61" s="69">
        <v>0</v>
      </c>
      <c r="G61" s="69">
        <v>0</v>
      </c>
    </row>
    <row r="62" spans="1:9" x14ac:dyDescent="0.15">
      <c r="A62" s="75" t="s">
        <v>232</v>
      </c>
      <c r="B62" s="75" t="s">
        <v>233</v>
      </c>
      <c r="D62" s="69">
        <v>0</v>
      </c>
      <c r="E62" s="69">
        <v>0</v>
      </c>
      <c r="F62" s="69">
        <v>0</v>
      </c>
      <c r="G62" s="69">
        <v>0</v>
      </c>
    </row>
    <row r="63" spans="1:9" x14ac:dyDescent="0.15">
      <c r="A63" s="75" t="s">
        <v>234</v>
      </c>
      <c r="B63" s="75" t="s">
        <v>235</v>
      </c>
      <c r="D63" s="69">
        <v>0</v>
      </c>
      <c r="E63" s="69">
        <v>0</v>
      </c>
      <c r="F63" s="69">
        <v>0</v>
      </c>
      <c r="G63" s="69">
        <v>0</v>
      </c>
    </row>
    <row r="64" spans="1:9" x14ac:dyDescent="0.15">
      <c r="A64" s="75" t="s">
        <v>236</v>
      </c>
      <c r="B64" s="75" t="s">
        <v>237</v>
      </c>
      <c r="D64" s="69">
        <v>0</v>
      </c>
      <c r="E64" s="69">
        <v>0</v>
      </c>
      <c r="F64" s="69">
        <v>0</v>
      </c>
      <c r="G64" s="69">
        <v>0</v>
      </c>
      <c r="I64" s="77" t="s">
        <v>316</v>
      </c>
    </row>
    <row r="65" spans="1:9" x14ac:dyDescent="0.15">
      <c r="A65" s="75" t="s">
        <v>238</v>
      </c>
      <c r="B65" s="75" t="s">
        <v>239</v>
      </c>
      <c r="D65" s="86">
        <v>0</v>
      </c>
      <c r="E65" s="86">
        <v>10212</v>
      </c>
      <c r="F65" s="86">
        <v>0</v>
      </c>
      <c r="G65" s="86">
        <v>0</v>
      </c>
      <c r="I65" s="77" t="s">
        <v>317</v>
      </c>
    </row>
    <row r="66" spans="1:9" x14ac:dyDescent="0.15">
      <c r="A66" s="75" t="s">
        <v>240</v>
      </c>
      <c r="B66" s="75" t="s">
        <v>241</v>
      </c>
      <c r="D66" s="86">
        <v>0</v>
      </c>
      <c r="E66" s="86">
        <v>0</v>
      </c>
      <c r="F66" s="86">
        <v>0</v>
      </c>
      <c r="G66" s="86">
        <v>0</v>
      </c>
    </row>
    <row r="67" spans="1:9" x14ac:dyDescent="0.15">
      <c r="A67" s="75" t="s">
        <v>242</v>
      </c>
      <c r="B67" s="75" t="s">
        <v>243</v>
      </c>
      <c r="D67" s="86">
        <v>0</v>
      </c>
      <c r="E67" s="86">
        <v>0</v>
      </c>
      <c r="F67" s="86">
        <v>0</v>
      </c>
      <c r="G67" s="86">
        <v>0</v>
      </c>
    </row>
    <row r="68" spans="1:9" x14ac:dyDescent="0.15">
      <c r="A68" s="75" t="s">
        <v>244</v>
      </c>
      <c r="B68" s="75" t="s">
        <v>245</v>
      </c>
      <c r="D68" s="86">
        <v>0</v>
      </c>
      <c r="E68" s="86">
        <v>0</v>
      </c>
      <c r="F68" s="86">
        <v>0</v>
      </c>
      <c r="G68" s="86">
        <v>0</v>
      </c>
    </row>
    <row r="69" spans="1:9" x14ac:dyDescent="0.15">
      <c r="A69" s="75" t="s">
        <v>246</v>
      </c>
      <c r="B69" s="75" t="s">
        <v>247</v>
      </c>
      <c r="D69" s="86">
        <v>0</v>
      </c>
      <c r="E69" s="86">
        <v>5</v>
      </c>
      <c r="F69" s="86">
        <v>0</v>
      </c>
      <c r="G69" s="86">
        <v>0</v>
      </c>
    </row>
    <row r="70" spans="1:9" x14ac:dyDescent="0.15">
      <c r="A70" s="75" t="s">
        <v>248</v>
      </c>
      <c r="B70" s="75" t="s">
        <v>249</v>
      </c>
      <c r="D70" s="86">
        <v>0</v>
      </c>
      <c r="E70" s="86">
        <v>0</v>
      </c>
      <c r="F70" s="86">
        <v>0</v>
      </c>
      <c r="G70" s="86">
        <v>0</v>
      </c>
    </row>
    <row r="71" spans="1:9" x14ac:dyDescent="0.15">
      <c r="A71" s="75" t="s">
        <v>250</v>
      </c>
      <c r="B71" s="75" t="s">
        <v>251</v>
      </c>
      <c r="D71" s="86">
        <v>0</v>
      </c>
      <c r="E71" s="86">
        <v>0</v>
      </c>
      <c r="F71" s="86">
        <v>0</v>
      </c>
      <c r="G71" s="86">
        <v>0</v>
      </c>
    </row>
    <row r="72" spans="1:9" x14ac:dyDescent="0.15">
      <c r="A72" s="75" t="s">
        <v>252</v>
      </c>
      <c r="B72" s="75" t="s">
        <v>253</v>
      </c>
      <c r="D72" s="86">
        <v>0</v>
      </c>
      <c r="E72" s="86">
        <v>0</v>
      </c>
      <c r="F72" s="86">
        <v>0</v>
      </c>
      <c r="G72" s="86">
        <v>0</v>
      </c>
    </row>
    <row r="73" spans="1:9" x14ac:dyDescent="0.15">
      <c r="A73" s="75" t="s">
        <v>254</v>
      </c>
      <c r="B73" s="75" t="s">
        <v>255</v>
      </c>
      <c r="D73" s="86">
        <v>0</v>
      </c>
      <c r="E73" s="86">
        <v>0</v>
      </c>
      <c r="F73" s="86">
        <v>0</v>
      </c>
      <c r="G73" s="86">
        <v>0</v>
      </c>
    </row>
    <row r="74" spans="1:9" x14ac:dyDescent="0.15">
      <c r="A74" s="75" t="s">
        <v>256</v>
      </c>
      <c r="B74" s="75" t="s">
        <v>257</v>
      </c>
      <c r="D74" s="86">
        <v>0</v>
      </c>
      <c r="E74" s="86">
        <v>0</v>
      </c>
      <c r="F74" s="86">
        <v>0</v>
      </c>
      <c r="G74" s="86">
        <v>0</v>
      </c>
    </row>
    <row r="75" spans="1:9" x14ac:dyDescent="0.15">
      <c r="A75" s="75" t="s">
        <v>258</v>
      </c>
      <c r="B75" s="75" t="s">
        <v>259</v>
      </c>
      <c r="D75" s="86">
        <v>0</v>
      </c>
      <c r="E75" s="86">
        <v>10</v>
      </c>
      <c r="F75" s="86">
        <v>0</v>
      </c>
      <c r="G75" s="86">
        <v>0</v>
      </c>
    </row>
    <row r="76" spans="1:9" x14ac:dyDescent="0.15">
      <c r="A76" s="75" t="s">
        <v>260</v>
      </c>
      <c r="B76" s="75" t="s">
        <v>261</v>
      </c>
      <c r="D76" s="86">
        <v>0</v>
      </c>
      <c r="E76" s="86">
        <v>519</v>
      </c>
      <c r="F76" s="86">
        <v>0</v>
      </c>
      <c r="G76" s="86">
        <v>0</v>
      </c>
    </row>
    <row r="77" spans="1:9" x14ac:dyDescent="0.15">
      <c r="A77" s="75" t="s">
        <v>262</v>
      </c>
      <c r="B77" s="75" t="s">
        <v>263</v>
      </c>
      <c r="D77" s="86">
        <v>0</v>
      </c>
      <c r="E77" s="86">
        <v>0</v>
      </c>
      <c r="F77" s="86">
        <v>0</v>
      </c>
      <c r="G77" s="86">
        <v>0</v>
      </c>
    </row>
    <row r="78" spans="1:9" x14ac:dyDescent="0.15">
      <c r="A78" s="75" t="s">
        <v>264</v>
      </c>
      <c r="B78" s="75" t="s">
        <v>265</v>
      </c>
      <c r="D78" s="86">
        <v>0</v>
      </c>
      <c r="E78" s="86">
        <v>0</v>
      </c>
      <c r="F78" s="86">
        <v>0</v>
      </c>
      <c r="G78" s="86">
        <v>0</v>
      </c>
    </row>
    <row r="79" spans="1:9" x14ac:dyDescent="0.15">
      <c r="A79" s="75" t="s">
        <v>266</v>
      </c>
      <c r="B79" s="75" t="s">
        <v>267</v>
      </c>
      <c r="D79" s="86">
        <v>0</v>
      </c>
      <c r="E79" s="86">
        <v>0</v>
      </c>
      <c r="F79" s="86">
        <v>0</v>
      </c>
      <c r="G79" s="86">
        <v>0</v>
      </c>
    </row>
    <row r="80" spans="1:9" x14ac:dyDescent="0.15">
      <c r="A80" s="75" t="s">
        <v>268</v>
      </c>
      <c r="B80" s="75" t="s">
        <v>269</v>
      </c>
      <c r="D80" s="86">
        <v>0</v>
      </c>
      <c r="E80" s="86">
        <v>0</v>
      </c>
      <c r="F80" s="86">
        <v>0</v>
      </c>
      <c r="G80" s="86">
        <v>0</v>
      </c>
    </row>
    <row r="81" spans="1:7" x14ac:dyDescent="0.15">
      <c r="A81" s="75" t="s">
        <v>270</v>
      </c>
      <c r="B81" s="75" t="s">
        <v>271</v>
      </c>
      <c r="D81" s="86">
        <v>0</v>
      </c>
      <c r="E81" s="86">
        <v>0</v>
      </c>
      <c r="F81" s="86">
        <v>0</v>
      </c>
      <c r="G81" s="86">
        <v>0</v>
      </c>
    </row>
    <row r="82" spans="1:7" x14ac:dyDescent="0.15">
      <c r="A82" s="75" t="s">
        <v>272</v>
      </c>
      <c r="B82" s="75" t="s">
        <v>273</v>
      </c>
      <c r="D82" s="86">
        <v>0</v>
      </c>
      <c r="E82" s="86">
        <v>0</v>
      </c>
      <c r="F82" s="86">
        <v>0</v>
      </c>
      <c r="G82" s="86">
        <v>0</v>
      </c>
    </row>
    <row r="83" spans="1:7" x14ac:dyDescent="0.15">
      <c r="A83" s="75" t="s">
        <v>274</v>
      </c>
      <c r="B83" s="75" t="s">
        <v>275</v>
      </c>
      <c r="D83" s="86">
        <v>0</v>
      </c>
      <c r="E83" s="86">
        <v>486</v>
      </c>
      <c r="F83" s="86">
        <v>0</v>
      </c>
      <c r="G83" s="86">
        <v>0</v>
      </c>
    </row>
    <row r="84" spans="1:7" x14ac:dyDescent="0.15">
      <c r="A84" s="75" t="s">
        <v>276</v>
      </c>
      <c r="B84" s="75" t="s">
        <v>277</v>
      </c>
      <c r="D84" s="86">
        <v>0</v>
      </c>
      <c r="E84" s="86">
        <v>0</v>
      </c>
      <c r="F84" s="86">
        <v>0</v>
      </c>
      <c r="G84" s="86">
        <v>0</v>
      </c>
    </row>
    <row r="85" spans="1:7" x14ac:dyDescent="0.15">
      <c r="A85" s="75" t="s">
        <v>278</v>
      </c>
      <c r="B85" s="75" t="s">
        <v>279</v>
      </c>
      <c r="D85" s="86">
        <v>0</v>
      </c>
      <c r="E85" s="86">
        <v>0</v>
      </c>
      <c r="F85" s="86">
        <v>0</v>
      </c>
      <c r="G85" s="86">
        <v>0</v>
      </c>
    </row>
    <row r="86" spans="1:7" x14ac:dyDescent="0.15">
      <c r="A86" s="75" t="s">
        <v>280</v>
      </c>
      <c r="B86" s="75" t="s">
        <v>281</v>
      </c>
      <c r="D86" s="86">
        <v>0</v>
      </c>
      <c r="E86" s="86">
        <v>0</v>
      </c>
      <c r="F86" s="86">
        <v>0</v>
      </c>
      <c r="G86" s="86">
        <v>0</v>
      </c>
    </row>
    <row r="87" spans="1:7" x14ac:dyDescent="0.15">
      <c r="A87" s="75" t="s">
        <v>282</v>
      </c>
      <c r="B87" s="75" t="s">
        <v>283</v>
      </c>
      <c r="D87" s="86">
        <v>0</v>
      </c>
      <c r="E87" s="86">
        <v>122</v>
      </c>
      <c r="F87" s="86">
        <v>0</v>
      </c>
      <c r="G87" s="86">
        <v>0</v>
      </c>
    </row>
    <row r="88" spans="1:7" x14ac:dyDescent="0.15">
      <c r="A88" s="75" t="s">
        <v>284</v>
      </c>
      <c r="B88" s="75" t="s">
        <v>285</v>
      </c>
      <c r="D88" s="86">
        <v>0</v>
      </c>
      <c r="E88" s="86">
        <v>12</v>
      </c>
      <c r="F88" s="86">
        <v>0</v>
      </c>
      <c r="G88" s="86">
        <v>0</v>
      </c>
    </row>
    <row r="89" spans="1:7" x14ac:dyDescent="0.15">
      <c r="A89" s="75" t="s">
        <v>286</v>
      </c>
      <c r="B89" s="75" t="s">
        <v>287</v>
      </c>
      <c r="D89" s="86">
        <v>0</v>
      </c>
      <c r="E89" s="86">
        <v>0</v>
      </c>
      <c r="F89" s="86">
        <v>0</v>
      </c>
      <c r="G89" s="86">
        <v>0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opLeftCell="A20" workbookViewId="0">
      <selection activeCell="E61" sqref="E61"/>
    </sheetView>
  </sheetViews>
  <sheetFormatPr defaultRowHeight="13.5" x14ac:dyDescent="0.15"/>
  <cols>
    <col min="1" max="1" width="22" style="30" bestFit="1" customWidth="1"/>
    <col min="2" max="2" width="21" style="30" bestFit="1" customWidth="1"/>
    <col min="3" max="3" width="4.28515625" style="30" customWidth="1"/>
    <col min="4" max="16384" width="9.140625" style="30"/>
  </cols>
  <sheetData>
    <row r="1" spans="1:12" x14ac:dyDescent="0.15">
      <c r="A1" s="29" t="s">
        <v>112</v>
      </c>
      <c r="C1" s="31"/>
      <c r="J1" s="30" t="s">
        <v>113</v>
      </c>
      <c r="K1" s="30">
        <v>1</v>
      </c>
      <c r="L1" s="30" t="s">
        <v>288</v>
      </c>
    </row>
    <row r="2" spans="1:12" x14ac:dyDescent="0.15">
      <c r="C2" s="31" t="s">
        <v>114</v>
      </c>
      <c r="D2" s="40">
        <v>4</v>
      </c>
      <c r="E2" s="40">
        <v>3</v>
      </c>
      <c r="F2" s="40">
        <v>2</v>
      </c>
      <c r="G2" s="40">
        <v>1</v>
      </c>
      <c r="J2" s="30" t="s">
        <v>115</v>
      </c>
      <c r="K2" s="30">
        <v>4</v>
      </c>
      <c r="L2" s="30" t="s">
        <v>296</v>
      </c>
    </row>
    <row r="3" spans="1:12" x14ac:dyDescent="0.15">
      <c r="C3" s="31" t="s">
        <v>116</v>
      </c>
      <c r="D3" s="41">
        <v>233</v>
      </c>
      <c r="E3" s="41">
        <v>50</v>
      </c>
      <c r="F3" s="41">
        <v>22</v>
      </c>
      <c r="G3" s="41">
        <v>5</v>
      </c>
      <c r="J3" s="30" t="s">
        <v>117</v>
      </c>
      <c r="K3" s="30">
        <v>6</v>
      </c>
      <c r="L3" s="30" t="s">
        <v>290</v>
      </c>
    </row>
    <row r="4" spans="1:12" x14ac:dyDescent="0.15">
      <c r="C4" s="36" t="s">
        <v>118</v>
      </c>
      <c r="D4" s="40">
        <v>247</v>
      </c>
      <c r="E4" s="40">
        <v>232</v>
      </c>
      <c r="F4" s="40">
        <v>49</v>
      </c>
      <c r="G4" s="40">
        <v>21</v>
      </c>
      <c r="J4" s="30" t="s">
        <v>119</v>
      </c>
      <c r="K4" s="41">
        <v>4</v>
      </c>
    </row>
    <row r="5" spans="1:12" x14ac:dyDescent="0.15">
      <c r="C5" s="31"/>
      <c r="J5" s="30" t="s">
        <v>120</v>
      </c>
      <c r="K5" s="41">
        <v>247</v>
      </c>
    </row>
    <row r="6" spans="1:12" x14ac:dyDescent="0.15">
      <c r="C6" s="31" t="s">
        <v>322</v>
      </c>
      <c r="D6" s="32">
        <v>657748</v>
      </c>
      <c r="E6" s="32">
        <v>500288</v>
      </c>
      <c r="F6" s="32">
        <v>44518</v>
      </c>
      <c r="G6" s="32">
        <v>32342</v>
      </c>
      <c r="K6" s="41"/>
    </row>
    <row r="7" spans="1:12" ht="27" x14ac:dyDescent="0.15">
      <c r="A7" s="37" t="s">
        <v>291</v>
      </c>
      <c r="B7" s="38" t="s">
        <v>122</v>
      </c>
      <c r="D7" s="30" t="s">
        <v>297</v>
      </c>
      <c r="E7" s="30" t="s">
        <v>298</v>
      </c>
      <c r="F7" s="30" t="s">
        <v>295</v>
      </c>
      <c r="G7" s="30" t="s">
        <v>299</v>
      </c>
    </row>
    <row r="8" spans="1:12" x14ac:dyDescent="0.15">
      <c r="A8" s="30" t="s">
        <v>124</v>
      </c>
      <c r="B8" s="30" t="s">
        <v>125</v>
      </c>
      <c r="D8" s="69">
        <v>0</v>
      </c>
      <c r="E8" s="69">
        <v>0</v>
      </c>
      <c r="F8" s="69">
        <v>0</v>
      </c>
      <c r="G8" s="69">
        <v>0</v>
      </c>
    </row>
    <row r="9" spans="1:12" x14ac:dyDescent="0.15">
      <c r="A9" s="30" t="s">
        <v>126</v>
      </c>
      <c r="B9" s="30" t="s">
        <v>127</v>
      </c>
      <c r="D9" s="69">
        <v>0</v>
      </c>
      <c r="E9" s="69">
        <v>0</v>
      </c>
      <c r="F9" s="69">
        <v>0</v>
      </c>
      <c r="G9" s="69">
        <v>0</v>
      </c>
    </row>
    <row r="10" spans="1:12" x14ac:dyDescent="0.15">
      <c r="A10" s="30" t="s">
        <v>128</v>
      </c>
      <c r="B10" s="30" t="s">
        <v>129</v>
      </c>
      <c r="D10" s="69">
        <v>0</v>
      </c>
      <c r="E10" s="69">
        <v>115743</v>
      </c>
      <c r="F10" s="69">
        <v>0</v>
      </c>
      <c r="G10" s="69">
        <v>0</v>
      </c>
    </row>
    <row r="11" spans="1:12" ht="19.5" customHeight="1" x14ac:dyDescent="0.15">
      <c r="A11" s="30" t="s">
        <v>130</v>
      </c>
      <c r="B11" s="30" t="s">
        <v>131</v>
      </c>
      <c r="D11" s="69">
        <v>0</v>
      </c>
      <c r="E11" s="69">
        <v>0</v>
      </c>
      <c r="F11" s="69">
        <v>0</v>
      </c>
      <c r="G11" s="69">
        <v>0</v>
      </c>
    </row>
    <row r="12" spans="1:12" x14ac:dyDescent="0.15">
      <c r="A12" s="30" t="s">
        <v>132</v>
      </c>
      <c r="B12" s="30" t="s">
        <v>133</v>
      </c>
      <c r="D12" s="69">
        <v>0</v>
      </c>
      <c r="E12" s="69">
        <v>0</v>
      </c>
      <c r="F12" s="69">
        <v>0</v>
      </c>
      <c r="G12" s="69">
        <v>0</v>
      </c>
    </row>
    <row r="13" spans="1:12" x14ac:dyDescent="0.15">
      <c r="A13" s="30" t="s">
        <v>134</v>
      </c>
      <c r="B13" s="30" t="s">
        <v>135</v>
      </c>
      <c r="D13" s="69">
        <v>0</v>
      </c>
      <c r="E13" s="69">
        <v>15</v>
      </c>
      <c r="F13" s="69">
        <v>0</v>
      </c>
      <c r="G13" s="69">
        <v>0</v>
      </c>
    </row>
    <row r="14" spans="1:12" ht="13.5" customHeight="1" x14ac:dyDescent="0.15">
      <c r="A14" s="30" t="s">
        <v>136</v>
      </c>
      <c r="B14" s="30" t="s">
        <v>137</v>
      </c>
      <c r="D14" s="69">
        <v>0</v>
      </c>
      <c r="E14" s="69">
        <v>0</v>
      </c>
      <c r="F14" s="69">
        <v>0</v>
      </c>
      <c r="G14" s="69">
        <v>0</v>
      </c>
    </row>
    <row r="15" spans="1:12" ht="13.5" customHeight="1" x14ac:dyDescent="0.15">
      <c r="A15" s="30" t="s">
        <v>138</v>
      </c>
      <c r="B15" s="30" t="s">
        <v>139</v>
      </c>
      <c r="D15" s="69">
        <v>0</v>
      </c>
      <c r="E15" s="69">
        <v>174</v>
      </c>
      <c r="F15" s="69">
        <v>0</v>
      </c>
      <c r="G15" s="69">
        <v>0</v>
      </c>
    </row>
    <row r="16" spans="1:12" ht="13.5" customHeight="1" x14ac:dyDescent="0.15">
      <c r="A16" s="30" t="s">
        <v>140</v>
      </c>
      <c r="B16" s="30" t="s">
        <v>141</v>
      </c>
      <c r="D16" s="69">
        <v>0</v>
      </c>
      <c r="E16" s="69">
        <v>0</v>
      </c>
      <c r="F16" s="69">
        <v>0</v>
      </c>
      <c r="G16" s="69">
        <v>0</v>
      </c>
    </row>
    <row r="17" spans="1:7" x14ac:dyDescent="0.15">
      <c r="A17" s="30" t="s">
        <v>142</v>
      </c>
      <c r="B17" s="30" t="s">
        <v>143</v>
      </c>
      <c r="D17" s="69">
        <v>0</v>
      </c>
      <c r="E17" s="69">
        <v>0</v>
      </c>
      <c r="F17" s="69">
        <v>0</v>
      </c>
      <c r="G17" s="69">
        <v>0</v>
      </c>
    </row>
    <row r="18" spans="1:7" ht="19.5" customHeight="1" x14ac:dyDescent="0.15">
      <c r="A18" s="30" t="s">
        <v>144</v>
      </c>
      <c r="B18" s="30" t="s">
        <v>145</v>
      </c>
      <c r="D18" s="69">
        <v>0</v>
      </c>
      <c r="E18" s="69">
        <v>308</v>
      </c>
      <c r="F18" s="69">
        <v>0</v>
      </c>
      <c r="G18" s="69">
        <v>0</v>
      </c>
    </row>
    <row r="19" spans="1:7" x14ac:dyDescent="0.15">
      <c r="A19" s="30" t="s">
        <v>146</v>
      </c>
      <c r="B19" s="30" t="s">
        <v>147</v>
      </c>
      <c r="D19" s="69">
        <v>0</v>
      </c>
      <c r="E19" s="69">
        <v>0</v>
      </c>
      <c r="F19" s="69">
        <v>0</v>
      </c>
      <c r="G19" s="69">
        <v>0</v>
      </c>
    </row>
    <row r="20" spans="1:7" x14ac:dyDescent="0.15">
      <c r="A20" s="30" t="s">
        <v>148</v>
      </c>
      <c r="B20" s="30" t="s">
        <v>149</v>
      </c>
      <c r="D20" s="69">
        <v>0</v>
      </c>
      <c r="E20" s="69">
        <v>0</v>
      </c>
      <c r="F20" s="69">
        <v>5866</v>
      </c>
      <c r="G20" s="69">
        <v>0</v>
      </c>
    </row>
    <row r="21" spans="1:7" ht="13.5" customHeight="1" x14ac:dyDescent="0.15">
      <c r="A21" s="30" t="s">
        <v>150</v>
      </c>
      <c r="B21" s="30" t="s">
        <v>151</v>
      </c>
      <c r="D21" s="69">
        <v>0</v>
      </c>
      <c r="E21" s="69">
        <v>0</v>
      </c>
      <c r="F21" s="69">
        <v>0</v>
      </c>
      <c r="G21" s="69">
        <v>0</v>
      </c>
    </row>
    <row r="22" spans="1:7" ht="13.5" customHeight="1" x14ac:dyDescent="0.15">
      <c r="A22" s="30" t="s">
        <v>152</v>
      </c>
      <c r="B22" s="30" t="s">
        <v>153</v>
      </c>
      <c r="D22" s="69">
        <v>0</v>
      </c>
      <c r="E22" s="69">
        <v>0</v>
      </c>
      <c r="F22" s="69">
        <v>0</v>
      </c>
      <c r="G22" s="69">
        <v>0</v>
      </c>
    </row>
    <row r="23" spans="1:7" ht="13.5" customHeight="1" x14ac:dyDescent="0.15">
      <c r="A23" s="30" t="s">
        <v>154</v>
      </c>
      <c r="B23" s="30" t="s">
        <v>155</v>
      </c>
      <c r="D23" s="69">
        <v>0</v>
      </c>
      <c r="E23" s="69">
        <v>0</v>
      </c>
      <c r="F23" s="69">
        <v>0</v>
      </c>
      <c r="G23" s="69">
        <v>0</v>
      </c>
    </row>
    <row r="24" spans="1:7" x14ac:dyDescent="0.15">
      <c r="A24" s="30" t="s">
        <v>156</v>
      </c>
      <c r="B24" s="30" t="s">
        <v>157</v>
      </c>
      <c r="D24" s="69">
        <v>442623</v>
      </c>
      <c r="E24" s="69">
        <v>0</v>
      </c>
      <c r="F24" s="69">
        <v>0</v>
      </c>
      <c r="G24" s="69">
        <v>32041</v>
      </c>
    </row>
    <row r="25" spans="1:7" x14ac:dyDescent="0.15">
      <c r="A25" s="30" t="s">
        <v>158</v>
      </c>
      <c r="B25" s="30" t="s">
        <v>159</v>
      </c>
      <c r="D25" s="69">
        <v>215125</v>
      </c>
      <c r="E25" s="69">
        <v>336169</v>
      </c>
      <c r="F25" s="69">
        <v>5000</v>
      </c>
      <c r="G25" s="69">
        <v>0</v>
      </c>
    </row>
    <row r="26" spans="1:7" x14ac:dyDescent="0.15">
      <c r="A26" s="30" t="s">
        <v>160</v>
      </c>
      <c r="B26" s="30" t="s">
        <v>161</v>
      </c>
      <c r="D26" s="69">
        <v>0</v>
      </c>
      <c r="E26" s="69">
        <v>0</v>
      </c>
      <c r="F26" s="69">
        <v>0</v>
      </c>
      <c r="G26" s="69">
        <v>0</v>
      </c>
    </row>
    <row r="27" spans="1:7" x14ac:dyDescent="0.15">
      <c r="A27" s="30" t="s">
        <v>162</v>
      </c>
      <c r="B27" s="30" t="s">
        <v>163</v>
      </c>
      <c r="D27" s="69">
        <v>0</v>
      </c>
      <c r="E27" s="69">
        <v>0</v>
      </c>
      <c r="F27" s="69">
        <v>0</v>
      </c>
      <c r="G27" s="69">
        <v>0</v>
      </c>
    </row>
    <row r="28" spans="1:7" x14ac:dyDescent="0.15">
      <c r="A28" s="30" t="s">
        <v>164</v>
      </c>
      <c r="B28" s="30" t="s">
        <v>165</v>
      </c>
      <c r="D28" s="69">
        <v>0</v>
      </c>
      <c r="E28" s="69">
        <v>48</v>
      </c>
      <c r="F28" s="69">
        <v>0</v>
      </c>
      <c r="G28" s="69">
        <v>0</v>
      </c>
    </row>
    <row r="29" spans="1:7" x14ac:dyDescent="0.15">
      <c r="A29" s="30" t="s">
        <v>166</v>
      </c>
      <c r="B29" s="30" t="s">
        <v>167</v>
      </c>
      <c r="D29" s="69">
        <v>0</v>
      </c>
      <c r="E29" s="69">
        <v>0</v>
      </c>
      <c r="F29" s="69">
        <v>0</v>
      </c>
      <c r="G29" s="69">
        <v>0</v>
      </c>
    </row>
    <row r="30" spans="1:7" x14ac:dyDescent="0.15">
      <c r="A30" s="30" t="s">
        <v>168</v>
      </c>
      <c r="B30" s="30" t="s">
        <v>169</v>
      </c>
      <c r="D30" s="69">
        <v>0</v>
      </c>
      <c r="E30" s="69">
        <v>0</v>
      </c>
      <c r="F30" s="69">
        <v>0</v>
      </c>
      <c r="G30" s="69">
        <v>0</v>
      </c>
    </row>
    <row r="31" spans="1:7" x14ac:dyDescent="0.15">
      <c r="A31" s="30" t="s">
        <v>170</v>
      </c>
      <c r="B31" s="30" t="s">
        <v>171</v>
      </c>
      <c r="D31" s="69">
        <v>0</v>
      </c>
      <c r="E31" s="69">
        <v>0</v>
      </c>
      <c r="F31" s="69">
        <v>9500</v>
      </c>
      <c r="G31" s="69">
        <v>0</v>
      </c>
    </row>
    <row r="32" spans="1:7" x14ac:dyDescent="0.15">
      <c r="A32" s="30" t="s">
        <v>172</v>
      </c>
      <c r="B32" s="30" t="s">
        <v>173</v>
      </c>
      <c r="D32" s="69">
        <v>0</v>
      </c>
      <c r="E32" s="69">
        <v>0</v>
      </c>
      <c r="F32" s="69">
        <v>0</v>
      </c>
      <c r="G32" s="69">
        <v>0</v>
      </c>
    </row>
    <row r="33" spans="1:7" x14ac:dyDescent="0.15">
      <c r="A33" s="30" t="s">
        <v>174</v>
      </c>
      <c r="B33" s="30" t="s">
        <v>175</v>
      </c>
      <c r="D33" s="69">
        <v>0</v>
      </c>
      <c r="E33" s="69">
        <v>0</v>
      </c>
      <c r="F33" s="69">
        <v>18152</v>
      </c>
      <c r="G33" s="69">
        <v>0</v>
      </c>
    </row>
    <row r="34" spans="1:7" x14ac:dyDescent="0.15">
      <c r="A34" s="30" t="s">
        <v>176</v>
      </c>
      <c r="B34" s="30" t="s">
        <v>177</v>
      </c>
      <c r="D34" s="69">
        <v>0</v>
      </c>
      <c r="E34" s="69">
        <v>0</v>
      </c>
      <c r="F34" s="69">
        <v>6000</v>
      </c>
      <c r="G34" s="69">
        <v>0</v>
      </c>
    </row>
    <row r="35" spans="1:7" x14ac:dyDescent="0.15">
      <c r="A35" s="30" t="s">
        <v>178</v>
      </c>
      <c r="B35" s="30" t="s">
        <v>179</v>
      </c>
      <c r="D35" s="69">
        <v>0</v>
      </c>
      <c r="E35" s="69">
        <v>0</v>
      </c>
      <c r="F35" s="69">
        <v>0</v>
      </c>
      <c r="G35" s="69">
        <v>0</v>
      </c>
    </row>
    <row r="36" spans="1:7" x14ac:dyDescent="0.15">
      <c r="A36" s="30" t="s">
        <v>180</v>
      </c>
      <c r="B36" s="30" t="s">
        <v>181</v>
      </c>
      <c r="D36" s="69">
        <v>0</v>
      </c>
      <c r="E36" s="69">
        <v>0</v>
      </c>
      <c r="F36" s="69">
        <v>0</v>
      </c>
      <c r="G36" s="69">
        <v>0</v>
      </c>
    </row>
    <row r="37" spans="1:7" x14ac:dyDescent="0.15">
      <c r="A37" s="30" t="s">
        <v>182</v>
      </c>
      <c r="B37" s="30" t="s">
        <v>183</v>
      </c>
      <c r="D37" s="69">
        <v>0</v>
      </c>
      <c r="E37" s="69">
        <v>172</v>
      </c>
      <c r="F37" s="69">
        <v>0</v>
      </c>
      <c r="G37" s="69">
        <v>0</v>
      </c>
    </row>
    <row r="38" spans="1:7" x14ac:dyDescent="0.15">
      <c r="A38" s="30" t="s">
        <v>184</v>
      </c>
      <c r="B38" s="30" t="s">
        <v>185</v>
      </c>
      <c r="D38" s="69">
        <v>0</v>
      </c>
      <c r="E38" s="69">
        <v>19</v>
      </c>
      <c r="F38" s="69">
        <v>0</v>
      </c>
      <c r="G38" s="69">
        <v>0</v>
      </c>
    </row>
    <row r="39" spans="1:7" x14ac:dyDescent="0.15">
      <c r="A39" s="30" t="s">
        <v>186</v>
      </c>
      <c r="B39" s="30" t="s">
        <v>187</v>
      </c>
      <c r="D39" s="69">
        <v>0</v>
      </c>
      <c r="E39" s="69">
        <v>0</v>
      </c>
      <c r="F39" s="69">
        <v>0</v>
      </c>
      <c r="G39" s="69">
        <v>0</v>
      </c>
    </row>
    <row r="40" spans="1:7" x14ac:dyDescent="0.15">
      <c r="A40" s="30" t="s">
        <v>188</v>
      </c>
      <c r="B40" s="30" t="s">
        <v>189</v>
      </c>
      <c r="D40" s="69">
        <v>0</v>
      </c>
      <c r="E40" s="69">
        <v>0</v>
      </c>
      <c r="F40" s="69">
        <v>0</v>
      </c>
      <c r="G40" s="69">
        <v>0</v>
      </c>
    </row>
    <row r="41" spans="1:7" x14ac:dyDescent="0.15">
      <c r="A41" s="30" t="s">
        <v>190</v>
      </c>
      <c r="B41" s="30" t="s">
        <v>191</v>
      </c>
      <c r="D41" s="69">
        <v>0</v>
      </c>
      <c r="E41" s="69">
        <v>0</v>
      </c>
      <c r="F41" s="69">
        <v>0</v>
      </c>
      <c r="G41" s="69">
        <v>0</v>
      </c>
    </row>
    <row r="42" spans="1:7" x14ac:dyDescent="0.15">
      <c r="A42" s="30" t="s">
        <v>192</v>
      </c>
      <c r="B42" s="30" t="s">
        <v>193</v>
      </c>
      <c r="D42" s="69">
        <v>0</v>
      </c>
      <c r="E42" s="69">
        <v>0</v>
      </c>
      <c r="F42" s="69">
        <v>0</v>
      </c>
      <c r="G42" s="69">
        <v>0</v>
      </c>
    </row>
    <row r="43" spans="1:7" x14ac:dyDescent="0.15">
      <c r="A43" s="30" t="s">
        <v>194</v>
      </c>
      <c r="B43" s="30" t="s">
        <v>195</v>
      </c>
      <c r="D43" s="69">
        <v>0</v>
      </c>
      <c r="E43" s="69">
        <v>389</v>
      </c>
      <c r="F43" s="69">
        <v>0</v>
      </c>
      <c r="G43" s="69">
        <v>0</v>
      </c>
    </row>
    <row r="44" spans="1:7" x14ac:dyDescent="0.15">
      <c r="A44" s="30" t="s">
        <v>196</v>
      </c>
      <c r="B44" s="30" t="s">
        <v>197</v>
      </c>
      <c r="D44" s="69">
        <v>0</v>
      </c>
      <c r="E44" s="69">
        <v>0</v>
      </c>
      <c r="F44" s="69">
        <v>0</v>
      </c>
      <c r="G44" s="69">
        <v>0</v>
      </c>
    </row>
    <row r="45" spans="1:7" ht="19.5" customHeight="1" x14ac:dyDescent="0.15">
      <c r="A45" s="30" t="s">
        <v>198</v>
      </c>
      <c r="B45" s="30" t="s">
        <v>199</v>
      </c>
      <c r="D45" s="69">
        <v>0</v>
      </c>
      <c r="E45" s="69">
        <v>95</v>
      </c>
      <c r="F45" s="69">
        <v>0</v>
      </c>
      <c r="G45" s="69">
        <v>0</v>
      </c>
    </row>
    <row r="46" spans="1:7" x14ac:dyDescent="0.15">
      <c r="A46" s="30" t="s">
        <v>200</v>
      </c>
      <c r="B46" s="30" t="s">
        <v>201</v>
      </c>
      <c r="D46" s="69">
        <v>0</v>
      </c>
      <c r="E46" s="69">
        <v>22</v>
      </c>
      <c r="F46" s="69">
        <v>0</v>
      </c>
      <c r="G46" s="69">
        <v>301</v>
      </c>
    </row>
    <row r="47" spans="1:7" x14ac:dyDescent="0.15">
      <c r="A47" s="30" t="s">
        <v>202</v>
      </c>
      <c r="B47" s="30" t="s">
        <v>203</v>
      </c>
      <c r="D47" s="69">
        <v>0</v>
      </c>
      <c r="E47" s="69">
        <v>0</v>
      </c>
      <c r="F47" s="69">
        <v>0</v>
      </c>
      <c r="G47" s="69">
        <v>0</v>
      </c>
    </row>
    <row r="48" spans="1:7" x14ac:dyDescent="0.15">
      <c r="A48" s="30" t="s">
        <v>204</v>
      </c>
      <c r="B48" s="30" t="s">
        <v>205</v>
      </c>
      <c r="D48" s="69">
        <v>0</v>
      </c>
      <c r="E48" s="69">
        <v>0</v>
      </c>
      <c r="F48" s="69">
        <v>0</v>
      </c>
      <c r="G48" s="69">
        <v>0</v>
      </c>
    </row>
    <row r="49" spans="1:9" x14ac:dyDescent="0.15">
      <c r="A49" s="30" t="s">
        <v>206</v>
      </c>
      <c r="B49" s="30" t="s">
        <v>207</v>
      </c>
      <c r="D49" s="69">
        <v>0</v>
      </c>
      <c r="E49" s="69">
        <v>0</v>
      </c>
      <c r="F49" s="69">
        <v>0</v>
      </c>
      <c r="G49" s="69">
        <v>0</v>
      </c>
    </row>
    <row r="50" spans="1:9" ht="13.5" customHeight="1" x14ac:dyDescent="0.15">
      <c r="A50" s="30" t="s">
        <v>208</v>
      </c>
      <c r="B50" s="30" t="s">
        <v>209</v>
      </c>
      <c r="D50" s="69">
        <v>0</v>
      </c>
      <c r="E50" s="69">
        <v>0</v>
      </c>
      <c r="F50" s="69">
        <v>0</v>
      </c>
      <c r="G50" s="69">
        <v>0</v>
      </c>
    </row>
    <row r="51" spans="1:9" ht="13.5" customHeight="1" x14ac:dyDescent="0.15">
      <c r="A51" s="30" t="s">
        <v>210</v>
      </c>
      <c r="B51" s="30" t="s">
        <v>211</v>
      </c>
      <c r="D51" s="69">
        <v>0</v>
      </c>
      <c r="E51" s="69">
        <v>0</v>
      </c>
      <c r="F51" s="69">
        <v>0</v>
      </c>
      <c r="G51" s="69">
        <v>0</v>
      </c>
    </row>
    <row r="52" spans="1:9" ht="13.5" customHeight="1" x14ac:dyDescent="0.15">
      <c r="A52" s="30" t="s">
        <v>212</v>
      </c>
      <c r="B52" s="30" t="s">
        <v>213</v>
      </c>
      <c r="D52" s="69">
        <v>0</v>
      </c>
      <c r="E52" s="69">
        <v>0</v>
      </c>
      <c r="F52" s="69">
        <v>0</v>
      </c>
      <c r="G52" s="69">
        <v>0</v>
      </c>
    </row>
    <row r="53" spans="1:9" x14ac:dyDescent="0.15">
      <c r="A53" s="30" t="s">
        <v>214</v>
      </c>
      <c r="B53" s="30" t="s">
        <v>215</v>
      </c>
      <c r="D53" s="69">
        <v>0</v>
      </c>
      <c r="E53" s="69">
        <v>452</v>
      </c>
      <c r="F53" s="69">
        <v>0</v>
      </c>
      <c r="G53" s="69">
        <v>0</v>
      </c>
    </row>
    <row r="54" spans="1:9" x14ac:dyDescent="0.15">
      <c r="A54" s="30" t="s">
        <v>216</v>
      </c>
      <c r="B54" s="30" t="s">
        <v>217</v>
      </c>
      <c r="D54" s="69">
        <v>0</v>
      </c>
      <c r="E54" s="69">
        <v>0</v>
      </c>
      <c r="F54" s="69">
        <v>0</v>
      </c>
      <c r="G54" s="69">
        <v>0</v>
      </c>
    </row>
    <row r="55" spans="1:9" x14ac:dyDescent="0.15">
      <c r="A55" s="30" t="s">
        <v>218</v>
      </c>
      <c r="B55" s="30" t="s">
        <v>219</v>
      </c>
      <c r="D55" s="69">
        <v>0</v>
      </c>
      <c r="E55" s="69">
        <v>0</v>
      </c>
      <c r="F55" s="69">
        <v>0</v>
      </c>
      <c r="G55" s="69">
        <v>0</v>
      </c>
    </row>
    <row r="56" spans="1:9" x14ac:dyDescent="0.15">
      <c r="A56" s="30" t="s">
        <v>220</v>
      </c>
      <c r="B56" s="30" t="s">
        <v>221</v>
      </c>
      <c r="D56" s="69">
        <v>0</v>
      </c>
      <c r="E56" s="69">
        <v>0</v>
      </c>
      <c r="F56" s="69">
        <v>0</v>
      </c>
      <c r="G56" s="69">
        <v>0</v>
      </c>
    </row>
    <row r="57" spans="1:9" x14ac:dyDescent="0.15">
      <c r="A57" s="30" t="s">
        <v>222</v>
      </c>
      <c r="B57" s="30" t="s">
        <v>223</v>
      </c>
      <c r="D57" s="69">
        <v>0</v>
      </c>
      <c r="E57" s="69">
        <v>0</v>
      </c>
      <c r="F57" s="69">
        <v>0</v>
      </c>
      <c r="G57" s="69">
        <v>0</v>
      </c>
    </row>
    <row r="58" spans="1:9" x14ac:dyDescent="0.15">
      <c r="A58" s="30" t="s">
        <v>224</v>
      </c>
      <c r="B58" s="30" t="s">
        <v>225</v>
      </c>
      <c r="D58" s="69">
        <v>0</v>
      </c>
      <c r="E58" s="69">
        <v>0</v>
      </c>
      <c r="F58" s="69">
        <v>0</v>
      </c>
      <c r="G58" s="69">
        <v>0</v>
      </c>
    </row>
    <row r="59" spans="1:9" x14ac:dyDescent="0.15">
      <c r="A59" s="30" t="s">
        <v>226</v>
      </c>
      <c r="B59" s="30" t="s">
        <v>227</v>
      </c>
      <c r="D59" s="69">
        <v>0</v>
      </c>
      <c r="E59" s="69">
        <v>0</v>
      </c>
      <c r="F59" s="69">
        <v>0</v>
      </c>
      <c r="G59" s="69">
        <v>0</v>
      </c>
    </row>
    <row r="60" spans="1:9" x14ac:dyDescent="0.15">
      <c r="A60" s="30" t="s">
        <v>228</v>
      </c>
      <c r="B60" s="30" t="s">
        <v>229</v>
      </c>
      <c r="D60" s="69">
        <v>0</v>
      </c>
      <c r="E60" s="69">
        <v>0</v>
      </c>
      <c r="F60" s="69">
        <v>0</v>
      </c>
      <c r="G60" s="69">
        <v>0</v>
      </c>
    </row>
    <row r="61" spans="1:9" x14ac:dyDescent="0.15">
      <c r="A61" s="30" t="s">
        <v>230</v>
      </c>
      <c r="B61" s="30" t="s">
        <v>231</v>
      </c>
      <c r="D61" s="69">
        <v>0</v>
      </c>
      <c r="E61" s="69">
        <v>34672</v>
      </c>
      <c r="F61" s="69">
        <v>0</v>
      </c>
      <c r="G61" s="69">
        <v>0</v>
      </c>
      <c r="I61" s="30" t="s">
        <v>237</v>
      </c>
    </row>
    <row r="62" spans="1:9" x14ac:dyDescent="0.15">
      <c r="A62" s="30" t="s">
        <v>232</v>
      </c>
      <c r="B62" s="30" t="s">
        <v>233</v>
      </c>
      <c r="D62" s="69">
        <v>0</v>
      </c>
      <c r="E62" s="69">
        <v>1219</v>
      </c>
      <c r="F62" s="69">
        <v>0</v>
      </c>
      <c r="G62" s="69">
        <v>0</v>
      </c>
      <c r="I62" s="30" t="s">
        <v>318</v>
      </c>
    </row>
    <row r="63" spans="1:9" x14ac:dyDescent="0.15">
      <c r="A63" s="30" t="s">
        <v>234</v>
      </c>
      <c r="B63" s="30" t="s">
        <v>235</v>
      </c>
      <c r="D63" s="69">
        <v>0</v>
      </c>
      <c r="E63" s="69">
        <v>288</v>
      </c>
      <c r="F63" s="69">
        <v>0</v>
      </c>
      <c r="G63" s="69">
        <v>0</v>
      </c>
      <c r="I63" s="30" t="s">
        <v>319</v>
      </c>
    </row>
    <row r="64" spans="1:9" x14ac:dyDescent="0.15">
      <c r="A64" s="30" t="s">
        <v>236</v>
      </c>
      <c r="B64" s="30" t="s">
        <v>237</v>
      </c>
      <c r="D64" s="70">
        <v>0</v>
      </c>
      <c r="E64" s="70">
        <v>2477</v>
      </c>
      <c r="F64" s="70">
        <v>0</v>
      </c>
      <c r="G64" s="70">
        <v>0</v>
      </c>
      <c r="I64" s="30" t="s">
        <v>320</v>
      </c>
    </row>
    <row r="65" spans="1:7" x14ac:dyDescent="0.15">
      <c r="A65" s="30" t="s">
        <v>238</v>
      </c>
      <c r="B65" s="30" t="s">
        <v>239</v>
      </c>
      <c r="D65" s="69">
        <v>0</v>
      </c>
      <c r="E65" s="69">
        <v>49</v>
      </c>
      <c r="F65" s="69">
        <v>0</v>
      </c>
      <c r="G65" s="69">
        <v>0</v>
      </c>
    </row>
    <row r="66" spans="1:7" x14ac:dyDescent="0.15">
      <c r="A66" s="30" t="s">
        <v>240</v>
      </c>
      <c r="B66" s="30" t="s">
        <v>241</v>
      </c>
      <c r="D66" s="69">
        <v>0</v>
      </c>
      <c r="E66" s="69">
        <v>28</v>
      </c>
      <c r="F66" s="69">
        <v>0</v>
      </c>
      <c r="G66" s="69">
        <v>0</v>
      </c>
    </row>
    <row r="67" spans="1:7" x14ac:dyDescent="0.15">
      <c r="A67" s="30" t="s">
        <v>242</v>
      </c>
      <c r="B67" s="30" t="s">
        <v>243</v>
      </c>
      <c r="D67" s="69">
        <v>0</v>
      </c>
      <c r="E67" s="69">
        <v>262</v>
      </c>
      <c r="F67" s="69">
        <v>0</v>
      </c>
      <c r="G67" s="69">
        <v>0</v>
      </c>
    </row>
    <row r="68" spans="1:7" x14ac:dyDescent="0.15">
      <c r="A68" s="30" t="s">
        <v>244</v>
      </c>
      <c r="B68" s="30" t="s">
        <v>245</v>
      </c>
      <c r="D68" s="69">
        <v>0</v>
      </c>
      <c r="E68" s="69">
        <v>0</v>
      </c>
      <c r="F68" s="69">
        <v>0</v>
      </c>
      <c r="G68" s="69">
        <v>0</v>
      </c>
    </row>
    <row r="69" spans="1:7" x14ac:dyDescent="0.15">
      <c r="A69" s="30" t="s">
        <v>246</v>
      </c>
      <c r="B69" s="30" t="s">
        <v>247</v>
      </c>
      <c r="D69" s="69">
        <v>0</v>
      </c>
      <c r="E69" s="69">
        <v>30</v>
      </c>
      <c r="F69" s="69">
        <v>0</v>
      </c>
      <c r="G69" s="69">
        <v>0</v>
      </c>
    </row>
    <row r="70" spans="1:7" x14ac:dyDescent="0.15">
      <c r="A70" s="30" t="s">
        <v>248</v>
      </c>
      <c r="B70" s="30" t="s">
        <v>249</v>
      </c>
      <c r="D70" s="69">
        <v>0</v>
      </c>
      <c r="E70" s="69">
        <v>0</v>
      </c>
      <c r="F70" s="69">
        <v>0</v>
      </c>
      <c r="G70" s="69">
        <v>0</v>
      </c>
    </row>
    <row r="71" spans="1:7" x14ac:dyDescent="0.15">
      <c r="A71" s="30" t="s">
        <v>250</v>
      </c>
      <c r="B71" s="30" t="s">
        <v>251</v>
      </c>
      <c r="D71" s="69">
        <v>0</v>
      </c>
      <c r="E71" s="69">
        <v>0</v>
      </c>
      <c r="F71" s="69">
        <v>0</v>
      </c>
      <c r="G71" s="69">
        <v>0</v>
      </c>
    </row>
    <row r="72" spans="1:7" x14ac:dyDescent="0.15">
      <c r="A72" s="30" t="s">
        <v>252</v>
      </c>
      <c r="B72" s="30" t="s">
        <v>253</v>
      </c>
      <c r="D72" s="69">
        <v>0</v>
      </c>
      <c r="E72" s="69">
        <v>0</v>
      </c>
      <c r="F72" s="69">
        <v>0</v>
      </c>
      <c r="G72" s="69">
        <v>0</v>
      </c>
    </row>
    <row r="73" spans="1:7" x14ac:dyDescent="0.15">
      <c r="A73" s="30" t="s">
        <v>254</v>
      </c>
      <c r="B73" s="30" t="s">
        <v>255</v>
      </c>
      <c r="D73" s="69">
        <v>0</v>
      </c>
      <c r="E73" s="69">
        <v>0</v>
      </c>
      <c r="F73" s="69">
        <v>0</v>
      </c>
      <c r="G73" s="69">
        <v>0</v>
      </c>
    </row>
    <row r="74" spans="1:7" x14ac:dyDescent="0.15">
      <c r="A74" s="30" t="s">
        <v>256</v>
      </c>
      <c r="B74" s="30" t="s">
        <v>257</v>
      </c>
      <c r="D74" s="69">
        <v>0</v>
      </c>
      <c r="E74" s="69">
        <v>0</v>
      </c>
      <c r="F74" s="69">
        <v>0</v>
      </c>
      <c r="G74" s="69">
        <v>0</v>
      </c>
    </row>
    <row r="75" spans="1:7" x14ac:dyDescent="0.15">
      <c r="A75" s="30" t="s">
        <v>258</v>
      </c>
      <c r="B75" s="30" t="s">
        <v>259</v>
      </c>
      <c r="D75" s="69">
        <v>0</v>
      </c>
      <c r="E75" s="69">
        <v>899</v>
      </c>
      <c r="F75" s="69">
        <v>0</v>
      </c>
      <c r="G75" s="69">
        <v>0</v>
      </c>
    </row>
    <row r="76" spans="1:7" x14ac:dyDescent="0.15">
      <c r="A76" s="30" t="s">
        <v>260</v>
      </c>
      <c r="B76" s="30" t="s">
        <v>261</v>
      </c>
      <c r="D76" s="69">
        <v>0</v>
      </c>
      <c r="E76" s="69">
        <v>0</v>
      </c>
      <c r="F76" s="69">
        <v>0</v>
      </c>
      <c r="G76" s="69">
        <v>0</v>
      </c>
    </row>
    <row r="77" spans="1:7" x14ac:dyDescent="0.15">
      <c r="A77" s="30" t="s">
        <v>262</v>
      </c>
      <c r="B77" s="30" t="s">
        <v>263</v>
      </c>
      <c r="D77" s="69">
        <v>0</v>
      </c>
      <c r="E77" s="69">
        <v>1329</v>
      </c>
      <c r="F77" s="69">
        <v>0</v>
      </c>
      <c r="G77" s="69">
        <v>0</v>
      </c>
    </row>
    <row r="78" spans="1:7" x14ac:dyDescent="0.15">
      <c r="A78" s="30" t="s">
        <v>264</v>
      </c>
      <c r="B78" s="30" t="s">
        <v>265</v>
      </c>
      <c r="D78" s="69">
        <v>0</v>
      </c>
      <c r="E78" s="69">
        <v>3484</v>
      </c>
      <c r="F78" s="69">
        <v>0</v>
      </c>
      <c r="G78" s="69">
        <v>0</v>
      </c>
    </row>
    <row r="79" spans="1:7" x14ac:dyDescent="0.15">
      <c r="A79" s="30" t="s">
        <v>266</v>
      </c>
      <c r="B79" s="30" t="s">
        <v>267</v>
      </c>
      <c r="D79" s="69">
        <v>0</v>
      </c>
      <c r="E79" s="69">
        <v>1479</v>
      </c>
      <c r="F79" s="69">
        <v>0</v>
      </c>
      <c r="G79" s="69">
        <v>0</v>
      </c>
    </row>
    <row r="80" spans="1:7" x14ac:dyDescent="0.15">
      <c r="A80" s="30" t="s">
        <v>268</v>
      </c>
      <c r="B80" s="30" t="s">
        <v>269</v>
      </c>
      <c r="D80" s="69">
        <v>0</v>
      </c>
      <c r="E80" s="69">
        <v>0</v>
      </c>
      <c r="F80" s="69">
        <v>0</v>
      </c>
      <c r="G80" s="69">
        <v>0</v>
      </c>
    </row>
    <row r="81" spans="1:7" x14ac:dyDescent="0.15">
      <c r="A81" s="30" t="s">
        <v>270</v>
      </c>
      <c r="B81" s="30" t="s">
        <v>271</v>
      </c>
      <c r="D81" s="69">
        <v>0</v>
      </c>
      <c r="E81" s="69">
        <v>0</v>
      </c>
      <c r="F81" s="69">
        <v>0</v>
      </c>
      <c r="G81" s="69">
        <v>0</v>
      </c>
    </row>
    <row r="82" spans="1:7" x14ac:dyDescent="0.15">
      <c r="A82" s="30" t="s">
        <v>272</v>
      </c>
      <c r="B82" s="30" t="s">
        <v>273</v>
      </c>
      <c r="D82" s="69">
        <v>0</v>
      </c>
      <c r="E82" s="69">
        <v>0</v>
      </c>
      <c r="F82" s="69">
        <v>0</v>
      </c>
      <c r="G82" s="69">
        <v>0</v>
      </c>
    </row>
    <row r="83" spans="1:7" x14ac:dyDescent="0.15">
      <c r="A83" s="30" t="s">
        <v>274</v>
      </c>
      <c r="B83" s="30" t="s">
        <v>275</v>
      </c>
      <c r="D83" s="69">
        <v>0</v>
      </c>
      <c r="E83" s="69">
        <v>0</v>
      </c>
      <c r="F83" s="69">
        <v>0</v>
      </c>
      <c r="G83" s="69">
        <v>0</v>
      </c>
    </row>
    <row r="84" spans="1:7" x14ac:dyDescent="0.15">
      <c r="A84" s="30" t="s">
        <v>276</v>
      </c>
      <c r="B84" s="30" t="s">
        <v>277</v>
      </c>
      <c r="D84" s="69">
        <v>0</v>
      </c>
      <c r="E84" s="69">
        <v>420</v>
      </c>
      <c r="F84" s="69">
        <v>0</v>
      </c>
      <c r="G84" s="69">
        <v>0</v>
      </c>
    </row>
    <row r="85" spans="1:7" x14ac:dyDescent="0.15">
      <c r="A85" s="30" t="s">
        <v>278</v>
      </c>
      <c r="B85" s="30" t="s">
        <v>279</v>
      </c>
      <c r="D85" s="69">
        <v>0</v>
      </c>
      <c r="E85" s="69">
        <v>0</v>
      </c>
      <c r="F85" s="69">
        <v>0</v>
      </c>
      <c r="G85" s="69">
        <v>0</v>
      </c>
    </row>
    <row r="86" spans="1:7" ht="13.5" customHeight="1" x14ac:dyDescent="0.15">
      <c r="A86" s="30" t="s">
        <v>280</v>
      </c>
      <c r="B86" s="30" t="s">
        <v>281</v>
      </c>
      <c r="D86" s="69">
        <v>0</v>
      </c>
      <c r="E86" s="69">
        <v>0</v>
      </c>
      <c r="F86" s="69">
        <v>0</v>
      </c>
      <c r="G86" s="69">
        <v>0</v>
      </c>
    </row>
    <row r="87" spans="1:7" ht="13.5" customHeight="1" x14ac:dyDescent="0.15">
      <c r="A87" s="30" t="s">
        <v>282</v>
      </c>
      <c r="B87" s="30" t="s">
        <v>283</v>
      </c>
      <c r="D87" s="69">
        <v>0</v>
      </c>
      <c r="E87" s="69">
        <v>46</v>
      </c>
      <c r="F87" s="69">
        <v>0</v>
      </c>
      <c r="G87" s="69">
        <v>0</v>
      </c>
    </row>
    <row r="88" spans="1:7" ht="13.5" customHeight="1" x14ac:dyDescent="0.15">
      <c r="A88" s="30" t="s">
        <v>284</v>
      </c>
      <c r="B88" s="30" t="s">
        <v>285</v>
      </c>
      <c r="D88" s="69">
        <v>0</v>
      </c>
      <c r="E88" s="69">
        <v>0</v>
      </c>
      <c r="F88" s="69">
        <v>0</v>
      </c>
      <c r="G88" s="69">
        <v>0</v>
      </c>
    </row>
    <row r="89" spans="1:7" x14ac:dyDescent="0.15">
      <c r="A89" s="30" t="s">
        <v>286</v>
      </c>
      <c r="B89" s="30" t="s">
        <v>287</v>
      </c>
      <c r="D89" s="69">
        <v>0</v>
      </c>
      <c r="E89" s="69">
        <v>0</v>
      </c>
      <c r="F89" s="69">
        <v>0</v>
      </c>
      <c r="G89" s="69">
        <v>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opLeftCell="A40" workbookViewId="0">
      <selection activeCell="A61" sqref="A61"/>
    </sheetView>
  </sheetViews>
  <sheetFormatPr defaultRowHeight="13.5" x14ac:dyDescent="0.15"/>
  <cols>
    <col min="1" max="1" width="22" style="30" bestFit="1" customWidth="1"/>
    <col min="2" max="2" width="21" style="30" bestFit="1" customWidth="1"/>
    <col min="3" max="3" width="4.28515625" style="30" customWidth="1"/>
    <col min="4" max="11" width="9.140625" style="32"/>
    <col min="12" max="16384" width="9.140625" style="30"/>
  </cols>
  <sheetData>
    <row r="1" spans="1:12" x14ac:dyDescent="0.15">
      <c r="A1" s="29" t="s">
        <v>112</v>
      </c>
      <c r="C1" s="31"/>
      <c r="J1" s="32" t="s">
        <v>113</v>
      </c>
      <c r="K1" s="32">
        <v>1</v>
      </c>
      <c r="L1" s="30" t="s">
        <v>288</v>
      </c>
    </row>
    <row r="2" spans="1:12" x14ac:dyDescent="0.15">
      <c r="C2" s="31" t="s">
        <v>114</v>
      </c>
      <c r="D2" s="33">
        <v>4</v>
      </c>
      <c r="E2" s="33">
        <v>3</v>
      </c>
      <c r="F2" s="33">
        <v>2</v>
      </c>
      <c r="G2" s="33">
        <v>1</v>
      </c>
      <c r="J2" s="32" t="s">
        <v>115</v>
      </c>
      <c r="K2" s="32">
        <v>4</v>
      </c>
      <c r="L2" s="34" t="s">
        <v>289</v>
      </c>
    </row>
    <row r="3" spans="1:12" x14ac:dyDescent="0.15">
      <c r="C3" s="31" t="s">
        <v>116</v>
      </c>
      <c r="D3" s="35">
        <v>241</v>
      </c>
      <c r="E3" s="35">
        <v>98</v>
      </c>
      <c r="F3" s="35">
        <v>77</v>
      </c>
      <c r="G3" s="35">
        <v>5</v>
      </c>
      <c r="J3" s="32" t="s">
        <v>117</v>
      </c>
      <c r="K3" s="32">
        <v>6</v>
      </c>
      <c r="L3" s="30" t="s">
        <v>290</v>
      </c>
    </row>
    <row r="4" spans="1:12" x14ac:dyDescent="0.15">
      <c r="C4" s="36" t="s">
        <v>118</v>
      </c>
      <c r="D4" s="33">
        <v>341</v>
      </c>
      <c r="E4" s="33">
        <v>240</v>
      </c>
      <c r="F4" s="33">
        <v>97</v>
      </c>
      <c r="G4" s="33">
        <v>76</v>
      </c>
      <c r="J4" s="32" t="s">
        <v>119</v>
      </c>
      <c r="K4" s="35">
        <v>4</v>
      </c>
    </row>
    <row r="5" spans="1:12" x14ac:dyDescent="0.15">
      <c r="C5" s="31"/>
      <c r="J5" s="32" t="s">
        <v>120</v>
      </c>
      <c r="K5" s="35">
        <v>341</v>
      </c>
    </row>
    <row r="6" spans="1:12" x14ac:dyDescent="0.15">
      <c r="C6" s="31" t="s">
        <v>121</v>
      </c>
      <c r="D6" s="32">
        <v>1534471</v>
      </c>
      <c r="E6" s="32">
        <v>253112</v>
      </c>
      <c r="F6" s="32">
        <v>11511</v>
      </c>
      <c r="G6" s="32">
        <v>191584</v>
      </c>
      <c r="H6" s="30"/>
      <c r="K6" s="35"/>
    </row>
    <row r="7" spans="1:12" ht="27" x14ac:dyDescent="0.15">
      <c r="A7" s="37" t="s">
        <v>291</v>
      </c>
      <c r="B7" s="38" t="s">
        <v>122</v>
      </c>
      <c r="D7" s="39" t="s">
        <v>292</v>
      </c>
      <c r="E7" s="39" t="s">
        <v>293</v>
      </c>
      <c r="F7" s="39" t="s">
        <v>123</v>
      </c>
      <c r="G7" s="39" t="s">
        <v>294</v>
      </c>
    </row>
    <row r="8" spans="1:12" x14ac:dyDescent="0.15">
      <c r="A8" s="30" t="s">
        <v>124</v>
      </c>
      <c r="B8" s="30" t="s">
        <v>125</v>
      </c>
      <c r="D8" s="35">
        <v>0</v>
      </c>
      <c r="E8" s="35">
        <v>0</v>
      </c>
      <c r="F8" s="35">
        <v>0</v>
      </c>
      <c r="G8" s="35">
        <v>0</v>
      </c>
    </row>
    <row r="9" spans="1:12" x14ac:dyDescent="0.15">
      <c r="A9" s="30" t="s">
        <v>126</v>
      </c>
      <c r="B9" s="30" t="s">
        <v>127</v>
      </c>
      <c r="D9" s="35">
        <v>0</v>
      </c>
      <c r="E9" s="35">
        <v>0</v>
      </c>
      <c r="F9" s="35">
        <v>0</v>
      </c>
      <c r="G9" s="35">
        <v>0</v>
      </c>
    </row>
    <row r="10" spans="1:12" x14ac:dyDescent="0.15">
      <c r="A10" s="30" t="s">
        <v>128</v>
      </c>
      <c r="B10" s="30" t="s">
        <v>129</v>
      </c>
      <c r="D10" s="35">
        <v>0</v>
      </c>
      <c r="E10" s="35">
        <v>0</v>
      </c>
      <c r="F10" s="35">
        <v>0</v>
      </c>
      <c r="G10" s="35">
        <v>0</v>
      </c>
    </row>
    <row r="11" spans="1:12" x14ac:dyDescent="0.15">
      <c r="A11" s="30" t="s">
        <v>130</v>
      </c>
      <c r="B11" s="30" t="s">
        <v>131</v>
      </c>
      <c r="D11" s="35">
        <v>0</v>
      </c>
      <c r="E11" s="35">
        <v>89</v>
      </c>
      <c r="F11" s="35">
        <v>0</v>
      </c>
      <c r="G11" s="35">
        <v>0</v>
      </c>
    </row>
    <row r="12" spans="1:12" x14ac:dyDescent="0.15">
      <c r="A12" s="30" t="s">
        <v>132</v>
      </c>
      <c r="B12" s="30" t="s">
        <v>133</v>
      </c>
      <c r="D12" s="35">
        <v>0</v>
      </c>
      <c r="E12" s="35">
        <v>0</v>
      </c>
      <c r="F12" s="35">
        <v>0</v>
      </c>
      <c r="G12" s="35">
        <v>0</v>
      </c>
    </row>
    <row r="13" spans="1:12" x14ac:dyDescent="0.15">
      <c r="A13" s="30" t="s">
        <v>134</v>
      </c>
      <c r="B13" s="30" t="s">
        <v>135</v>
      </c>
      <c r="D13" s="35">
        <v>0</v>
      </c>
      <c r="E13" s="35">
        <v>0</v>
      </c>
      <c r="F13" s="35">
        <v>0</v>
      </c>
      <c r="G13" s="35">
        <v>0</v>
      </c>
    </row>
    <row r="14" spans="1:12" x14ac:dyDescent="0.15">
      <c r="A14" s="30" t="s">
        <v>136</v>
      </c>
      <c r="B14" s="30" t="s">
        <v>137</v>
      </c>
      <c r="D14" s="35">
        <v>0</v>
      </c>
      <c r="E14" s="35">
        <v>0</v>
      </c>
      <c r="F14" s="35">
        <v>0</v>
      </c>
      <c r="G14" s="35">
        <v>0</v>
      </c>
    </row>
    <row r="15" spans="1:12" x14ac:dyDescent="0.15">
      <c r="A15" s="30" t="s">
        <v>138</v>
      </c>
      <c r="B15" s="30" t="s">
        <v>139</v>
      </c>
      <c r="D15" s="35">
        <v>0</v>
      </c>
      <c r="E15" s="35">
        <v>740</v>
      </c>
      <c r="F15" s="35">
        <v>0</v>
      </c>
      <c r="G15" s="35">
        <v>0</v>
      </c>
    </row>
    <row r="16" spans="1:12" x14ac:dyDescent="0.15">
      <c r="A16" s="30" t="s">
        <v>140</v>
      </c>
      <c r="B16" s="30" t="s">
        <v>141</v>
      </c>
      <c r="D16" s="35">
        <v>0</v>
      </c>
      <c r="E16" s="35">
        <v>0</v>
      </c>
      <c r="F16" s="35">
        <v>0</v>
      </c>
      <c r="G16" s="35">
        <v>0</v>
      </c>
    </row>
    <row r="17" spans="1:7" s="32" customFormat="1" x14ac:dyDescent="0.15">
      <c r="A17" s="30" t="s">
        <v>142</v>
      </c>
      <c r="B17" s="30" t="s">
        <v>143</v>
      </c>
      <c r="C17" s="30"/>
      <c r="D17" s="35">
        <v>0</v>
      </c>
      <c r="E17" s="35">
        <v>26</v>
      </c>
      <c r="F17" s="35">
        <v>0</v>
      </c>
      <c r="G17" s="35">
        <v>0</v>
      </c>
    </row>
    <row r="18" spans="1:7" s="32" customFormat="1" x14ac:dyDescent="0.15">
      <c r="A18" s="30" t="s">
        <v>144</v>
      </c>
      <c r="B18" s="30" t="s">
        <v>145</v>
      </c>
      <c r="C18" s="30"/>
      <c r="D18" s="35">
        <v>0</v>
      </c>
      <c r="E18" s="35">
        <v>1633</v>
      </c>
      <c r="F18" s="35">
        <v>0</v>
      </c>
      <c r="G18" s="35">
        <v>0</v>
      </c>
    </row>
    <row r="19" spans="1:7" s="32" customFormat="1" x14ac:dyDescent="0.15">
      <c r="A19" s="30" t="s">
        <v>146</v>
      </c>
      <c r="B19" s="30" t="s">
        <v>147</v>
      </c>
      <c r="C19" s="30"/>
      <c r="D19" s="35">
        <v>0</v>
      </c>
      <c r="E19" s="35">
        <v>0</v>
      </c>
      <c r="F19" s="35">
        <v>0</v>
      </c>
      <c r="G19" s="35">
        <v>24602</v>
      </c>
    </row>
    <row r="20" spans="1:7" s="32" customFormat="1" x14ac:dyDescent="0.15">
      <c r="A20" s="30" t="s">
        <v>148</v>
      </c>
      <c r="B20" s="30" t="s">
        <v>149</v>
      </c>
      <c r="C20" s="30"/>
      <c r="D20" s="35">
        <v>0</v>
      </c>
      <c r="E20" s="35">
        <v>0</v>
      </c>
      <c r="F20" s="35">
        <v>0</v>
      </c>
      <c r="G20" s="35">
        <v>0</v>
      </c>
    </row>
    <row r="21" spans="1:7" s="32" customFormat="1" x14ac:dyDescent="0.15">
      <c r="A21" s="30" t="s">
        <v>150</v>
      </c>
      <c r="B21" s="30" t="s">
        <v>151</v>
      </c>
      <c r="C21" s="30"/>
      <c r="D21" s="35">
        <v>3194</v>
      </c>
      <c r="E21" s="35">
        <v>0</v>
      </c>
      <c r="F21" s="35">
        <v>0</v>
      </c>
      <c r="G21" s="35">
        <v>0</v>
      </c>
    </row>
    <row r="22" spans="1:7" s="32" customFormat="1" x14ac:dyDescent="0.15">
      <c r="A22" s="30" t="s">
        <v>152</v>
      </c>
      <c r="B22" s="30" t="s">
        <v>153</v>
      </c>
      <c r="C22" s="30"/>
      <c r="D22" s="35">
        <v>0</v>
      </c>
      <c r="E22" s="35">
        <v>0</v>
      </c>
      <c r="F22" s="35">
        <v>0</v>
      </c>
      <c r="G22" s="35">
        <v>6609</v>
      </c>
    </row>
    <row r="23" spans="1:7" s="32" customFormat="1" x14ac:dyDescent="0.15">
      <c r="A23" s="30" t="s">
        <v>154</v>
      </c>
      <c r="B23" s="30" t="s">
        <v>155</v>
      </c>
      <c r="C23" s="30"/>
      <c r="D23" s="35">
        <v>0</v>
      </c>
      <c r="E23" s="35">
        <v>0</v>
      </c>
      <c r="F23" s="35">
        <v>0</v>
      </c>
      <c r="G23" s="35">
        <v>0</v>
      </c>
    </row>
    <row r="24" spans="1:7" s="32" customFormat="1" x14ac:dyDescent="0.15">
      <c r="A24" s="30" t="s">
        <v>156</v>
      </c>
      <c r="B24" s="30" t="s">
        <v>157</v>
      </c>
      <c r="C24" s="30"/>
      <c r="D24" s="35">
        <v>0</v>
      </c>
      <c r="E24" s="35">
        <v>0</v>
      </c>
      <c r="F24" s="35">
        <v>0</v>
      </c>
      <c r="G24" s="35">
        <v>0</v>
      </c>
    </row>
    <row r="25" spans="1:7" s="32" customFormat="1" x14ac:dyDescent="0.15">
      <c r="A25" s="30" t="s">
        <v>158</v>
      </c>
      <c r="B25" s="30" t="s">
        <v>159</v>
      </c>
      <c r="C25" s="30"/>
      <c r="D25" s="35">
        <v>0</v>
      </c>
      <c r="E25" s="35">
        <v>0</v>
      </c>
      <c r="F25" s="35">
        <v>0</v>
      </c>
      <c r="G25" s="35">
        <v>0</v>
      </c>
    </row>
    <row r="26" spans="1:7" s="32" customFormat="1" x14ac:dyDescent="0.15">
      <c r="A26" s="30" t="s">
        <v>160</v>
      </c>
      <c r="B26" s="30" t="s">
        <v>161</v>
      </c>
      <c r="C26" s="30"/>
      <c r="D26" s="35">
        <v>0</v>
      </c>
      <c r="E26" s="35">
        <v>0</v>
      </c>
      <c r="F26" s="35">
        <v>0</v>
      </c>
      <c r="G26" s="35">
        <v>0</v>
      </c>
    </row>
    <row r="27" spans="1:7" s="32" customFormat="1" x14ac:dyDescent="0.15">
      <c r="A27" s="30" t="s">
        <v>162</v>
      </c>
      <c r="B27" s="30" t="s">
        <v>163</v>
      </c>
      <c r="C27" s="30"/>
      <c r="D27" s="35">
        <v>0</v>
      </c>
      <c r="E27" s="35">
        <v>0</v>
      </c>
      <c r="F27" s="35">
        <v>0</v>
      </c>
      <c r="G27" s="35">
        <v>0</v>
      </c>
    </row>
    <row r="28" spans="1:7" s="32" customFormat="1" x14ac:dyDescent="0.15">
      <c r="A28" s="30" t="s">
        <v>164</v>
      </c>
      <c r="B28" s="30" t="s">
        <v>165</v>
      </c>
      <c r="C28" s="30"/>
      <c r="D28" s="35">
        <v>1523</v>
      </c>
      <c r="E28" s="35">
        <v>0</v>
      </c>
      <c r="F28" s="35">
        <v>0</v>
      </c>
      <c r="G28" s="35">
        <v>0</v>
      </c>
    </row>
    <row r="29" spans="1:7" s="32" customFormat="1" x14ac:dyDescent="0.15">
      <c r="A29" s="30" t="s">
        <v>166</v>
      </c>
      <c r="B29" s="30" t="s">
        <v>167</v>
      </c>
      <c r="C29" s="30"/>
      <c r="D29" s="35">
        <v>0</v>
      </c>
      <c r="E29" s="35">
        <v>0</v>
      </c>
      <c r="F29" s="35">
        <v>0</v>
      </c>
      <c r="G29" s="35">
        <v>0</v>
      </c>
    </row>
    <row r="30" spans="1:7" s="32" customFormat="1" x14ac:dyDescent="0.15">
      <c r="A30" s="30" t="s">
        <v>168</v>
      </c>
      <c r="B30" s="30" t="s">
        <v>169</v>
      </c>
      <c r="C30" s="30"/>
      <c r="D30" s="35">
        <v>0</v>
      </c>
      <c r="E30" s="35">
        <v>0</v>
      </c>
      <c r="F30" s="35">
        <v>0</v>
      </c>
      <c r="G30" s="35">
        <v>0</v>
      </c>
    </row>
    <row r="31" spans="1:7" s="32" customFormat="1" x14ac:dyDescent="0.15">
      <c r="A31" s="30" t="s">
        <v>170</v>
      </c>
      <c r="B31" s="30" t="s">
        <v>171</v>
      </c>
      <c r="C31" s="30"/>
      <c r="D31" s="35">
        <v>0</v>
      </c>
      <c r="E31" s="35">
        <v>0</v>
      </c>
      <c r="F31" s="35">
        <v>1500</v>
      </c>
      <c r="G31" s="35">
        <v>0</v>
      </c>
    </row>
    <row r="32" spans="1:7" s="32" customFormat="1" x14ac:dyDescent="0.15">
      <c r="A32" s="30" t="s">
        <v>172</v>
      </c>
      <c r="B32" s="30" t="s">
        <v>173</v>
      </c>
      <c r="C32" s="30"/>
      <c r="D32" s="35">
        <v>0</v>
      </c>
      <c r="E32" s="35">
        <v>0</v>
      </c>
      <c r="F32" s="35">
        <v>0</v>
      </c>
      <c r="G32" s="35">
        <v>0</v>
      </c>
    </row>
    <row r="33" spans="1:7" s="32" customFormat="1" x14ac:dyDescent="0.15">
      <c r="A33" s="30" t="s">
        <v>174</v>
      </c>
      <c r="B33" s="30" t="s">
        <v>175</v>
      </c>
      <c r="C33" s="30"/>
      <c r="D33" s="35">
        <v>0</v>
      </c>
      <c r="E33" s="35">
        <v>0</v>
      </c>
      <c r="F33" s="35">
        <v>0</v>
      </c>
      <c r="G33" s="35">
        <v>0</v>
      </c>
    </row>
    <row r="34" spans="1:7" s="32" customFormat="1" x14ac:dyDescent="0.15">
      <c r="A34" s="30" t="s">
        <v>176</v>
      </c>
      <c r="B34" s="30" t="s">
        <v>177</v>
      </c>
      <c r="C34" s="30"/>
      <c r="D34" s="35">
        <v>2094</v>
      </c>
      <c r="E34" s="35">
        <v>0</v>
      </c>
      <c r="F34" s="35">
        <v>0</v>
      </c>
      <c r="G34" s="35">
        <v>140719</v>
      </c>
    </row>
    <row r="35" spans="1:7" s="32" customFormat="1" x14ac:dyDescent="0.15">
      <c r="A35" s="30" t="s">
        <v>178</v>
      </c>
      <c r="B35" s="30" t="s">
        <v>179</v>
      </c>
      <c r="C35" s="30"/>
      <c r="D35" s="35">
        <v>0</v>
      </c>
      <c r="E35" s="35">
        <v>5099</v>
      </c>
      <c r="F35" s="35">
        <v>0</v>
      </c>
      <c r="G35" s="35">
        <v>0</v>
      </c>
    </row>
    <row r="36" spans="1:7" s="32" customFormat="1" x14ac:dyDescent="0.15">
      <c r="A36" s="30" t="s">
        <v>180</v>
      </c>
      <c r="B36" s="30" t="s">
        <v>181</v>
      </c>
      <c r="C36" s="30"/>
      <c r="D36" s="35">
        <v>0</v>
      </c>
      <c r="E36" s="35">
        <v>237473</v>
      </c>
      <c r="F36" s="35">
        <v>0</v>
      </c>
      <c r="G36" s="35">
        <v>0</v>
      </c>
    </row>
    <row r="37" spans="1:7" s="32" customFormat="1" x14ac:dyDescent="0.15">
      <c r="A37" s="30" t="s">
        <v>182</v>
      </c>
      <c r="B37" s="30" t="s">
        <v>183</v>
      </c>
      <c r="C37" s="30"/>
      <c r="D37" s="35">
        <v>0</v>
      </c>
      <c r="E37" s="35">
        <v>0</v>
      </c>
      <c r="F37" s="35">
        <v>0</v>
      </c>
      <c r="G37" s="35">
        <v>0</v>
      </c>
    </row>
    <row r="38" spans="1:7" s="32" customFormat="1" x14ac:dyDescent="0.15">
      <c r="A38" s="30" t="s">
        <v>184</v>
      </c>
      <c r="B38" s="30" t="s">
        <v>185</v>
      </c>
      <c r="C38" s="30"/>
      <c r="D38" s="35">
        <v>0</v>
      </c>
      <c r="E38" s="35">
        <v>262</v>
      </c>
      <c r="F38" s="35">
        <v>0</v>
      </c>
      <c r="G38" s="35">
        <v>0</v>
      </c>
    </row>
    <row r="39" spans="1:7" s="32" customFormat="1" x14ac:dyDescent="0.15">
      <c r="A39" s="30" t="s">
        <v>186</v>
      </c>
      <c r="B39" s="30" t="s">
        <v>187</v>
      </c>
      <c r="C39" s="30"/>
      <c r="D39" s="35">
        <v>0</v>
      </c>
      <c r="E39" s="35">
        <v>0</v>
      </c>
      <c r="F39" s="35">
        <v>0</v>
      </c>
      <c r="G39" s="35">
        <v>0</v>
      </c>
    </row>
    <row r="40" spans="1:7" s="32" customFormat="1" x14ac:dyDescent="0.15">
      <c r="A40" s="30" t="s">
        <v>188</v>
      </c>
      <c r="B40" s="30" t="s">
        <v>189</v>
      </c>
      <c r="C40" s="30"/>
      <c r="D40" s="35">
        <v>0</v>
      </c>
      <c r="E40" s="35">
        <v>0</v>
      </c>
      <c r="F40" s="35">
        <v>0</v>
      </c>
      <c r="G40" s="35">
        <v>0</v>
      </c>
    </row>
    <row r="41" spans="1:7" s="32" customFormat="1" x14ac:dyDescent="0.15">
      <c r="A41" s="30" t="s">
        <v>190</v>
      </c>
      <c r="B41" s="30" t="s">
        <v>191</v>
      </c>
      <c r="C41" s="30"/>
      <c r="D41" s="35">
        <v>0</v>
      </c>
      <c r="E41" s="35">
        <v>0</v>
      </c>
      <c r="F41" s="35">
        <v>0</v>
      </c>
      <c r="G41" s="35">
        <v>0</v>
      </c>
    </row>
    <row r="42" spans="1:7" s="32" customFormat="1" x14ac:dyDescent="0.15">
      <c r="A42" s="30" t="s">
        <v>192</v>
      </c>
      <c r="B42" s="30" t="s">
        <v>193</v>
      </c>
      <c r="C42" s="30"/>
      <c r="D42" s="35">
        <v>0</v>
      </c>
      <c r="E42" s="35">
        <v>0</v>
      </c>
      <c r="F42" s="35">
        <v>0</v>
      </c>
      <c r="G42" s="35">
        <v>0</v>
      </c>
    </row>
    <row r="43" spans="1:7" s="32" customFormat="1" x14ac:dyDescent="0.15">
      <c r="A43" s="30" t="s">
        <v>194</v>
      </c>
      <c r="B43" s="30" t="s">
        <v>195</v>
      </c>
      <c r="C43" s="30"/>
      <c r="D43" s="35">
        <v>0</v>
      </c>
      <c r="E43" s="35">
        <v>22</v>
      </c>
      <c r="F43" s="35">
        <v>0</v>
      </c>
      <c r="G43" s="35">
        <v>0</v>
      </c>
    </row>
    <row r="44" spans="1:7" s="32" customFormat="1" x14ac:dyDescent="0.15">
      <c r="A44" s="30" t="s">
        <v>196</v>
      </c>
      <c r="B44" s="30" t="s">
        <v>197</v>
      </c>
      <c r="C44" s="30"/>
      <c r="D44" s="35">
        <v>0</v>
      </c>
      <c r="E44" s="35">
        <v>0</v>
      </c>
      <c r="F44" s="35">
        <v>0</v>
      </c>
      <c r="G44" s="35">
        <v>4680</v>
      </c>
    </row>
    <row r="45" spans="1:7" s="32" customFormat="1" x14ac:dyDescent="0.15">
      <c r="A45" s="30" t="s">
        <v>198</v>
      </c>
      <c r="B45" s="30" t="s">
        <v>199</v>
      </c>
      <c r="C45" s="30"/>
      <c r="D45" s="35">
        <v>0</v>
      </c>
      <c r="E45" s="35">
        <v>30</v>
      </c>
      <c r="F45" s="35">
        <v>0</v>
      </c>
      <c r="G45" s="35">
        <v>0</v>
      </c>
    </row>
    <row r="46" spans="1:7" s="32" customFormat="1" x14ac:dyDescent="0.15">
      <c r="A46" s="30" t="s">
        <v>200</v>
      </c>
      <c r="B46" s="30" t="s">
        <v>201</v>
      </c>
      <c r="C46" s="30"/>
      <c r="D46" s="35">
        <v>0</v>
      </c>
      <c r="E46" s="35">
        <v>0</v>
      </c>
      <c r="F46" s="35">
        <v>0</v>
      </c>
      <c r="G46" s="35">
        <v>0</v>
      </c>
    </row>
    <row r="47" spans="1:7" s="32" customFormat="1" x14ac:dyDescent="0.15">
      <c r="A47" s="30" t="s">
        <v>202</v>
      </c>
      <c r="B47" s="30" t="s">
        <v>203</v>
      </c>
      <c r="C47" s="30"/>
      <c r="D47" s="35">
        <v>0</v>
      </c>
      <c r="E47" s="35">
        <v>0</v>
      </c>
      <c r="F47" s="35">
        <v>0</v>
      </c>
      <c r="G47" s="35">
        <v>0</v>
      </c>
    </row>
    <row r="48" spans="1:7" s="32" customFormat="1" x14ac:dyDescent="0.15">
      <c r="A48" s="30" t="s">
        <v>204</v>
      </c>
      <c r="B48" s="30" t="s">
        <v>205</v>
      </c>
      <c r="C48" s="30"/>
      <c r="D48" s="35">
        <v>0</v>
      </c>
      <c r="E48" s="35">
        <v>0</v>
      </c>
      <c r="F48" s="35">
        <v>0</v>
      </c>
      <c r="G48" s="35">
        <v>0</v>
      </c>
    </row>
    <row r="49" spans="1:9" s="32" customFormat="1" x14ac:dyDescent="0.15">
      <c r="A49" s="30" t="s">
        <v>206</v>
      </c>
      <c r="B49" s="30" t="s">
        <v>207</v>
      </c>
      <c r="C49" s="30"/>
      <c r="D49" s="35">
        <v>0</v>
      </c>
      <c r="E49" s="35">
        <v>0</v>
      </c>
      <c r="F49" s="35">
        <v>0</v>
      </c>
      <c r="G49" s="35">
        <v>0</v>
      </c>
    </row>
    <row r="50" spans="1:9" s="32" customFormat="1" x14ac:dyDescent="0.15">
      <c r="A50" s="30" t="s">
        <v>208</v>
      </c>
      <c r="B50" s="30" t="s">
        <v>209</v>
      </c>
      <c r="C50" s="30"/>
      <c r="D50" s="35">
        <v>0</v>
      </c>
      <c r="E50" s="35">
        <v>0</v>
      </c>
      <c r="F50" s="35">
        <v>0</v>
      </c>
      <c r="G50" s="35">
        <v>0</v>
      </c>
    </row>
    <row r="51" spans="1:9" s="32" customFormat="1" x14ac:dyDescent="0.15">
      <c r="A51" s="30" t="s">
        <v>210</v>
      </c>
      <c r="B51" s="30" t="s">
        <v>211</v>
      </c>
      <c r="C51" s="30"/>
      <c r="D51" s="35">
        <v>1508172</v>
      </c>
      <c r="E51" s="35">
        <v>0</v>
      </c>
      <c r="F51" s="35">
        <v>0</v>
      </c>
      <c r="G51" s="35">
        <v>0</v>
      </c>
    </row>
    <row r="52" spans="1:9" s="32" customFormat="1" x14ac:dyDescent="0.15">
      <c r="A52" s="30" t="s">
        <v>212</v>
      </c>
      <c r="B52" s="30" t="s">
        <v>213</v>
      </c>
      <c r="C52" s="30"/>
      <c r="D52" s="35">
        <v>0</v>
      </c>
      <c r="E52" s="35">
        <v>0</v>
      </c>
      <c r="F52" s="35">
        <v>0</v>
      </c>
      <c r="G52" s="35">
        <v>0</v>
      </c>
    </row>
    <row r="53" spans="1:9" s="32" customFormat="1" x14ac:dyDescent="0.15">
      <c r="A53" s="30" t="s">
        <v>214</v>
      </c>
      <c r="B53" s="30" t="s">
        <v>215</v>
      </c>
      <c r="C53" s="30"/>
      <c r="D53" s="35">
        <v>0</v>
      </c>
      <c r="E53" s="35">
        <v>0</v>
      </c>
      <c r="F53" s="35">
        <v>0</v>
      </c>
      <c r="G53" s="35">
        <v>13141</v>
      </c>
    </row>
    <row r="54" spans="1:9" s="32" customFormat="1" x14ac:dyDescent="0.15">
      <c r="A54" s="30" t="s">
        <v>216</v>
      </c>
      <c r="B54" s="30" t="s">
        <v>217</v>
      </c>
      <c r="C54" s="30"/>
      <c r="D54" s="35">
        <v>0</v>
      </c>
      <c r="E54" s="35">
        <v>0</v>
      </c>
      <c r="F54" s="35">
        <v>0</v>
      </c>
      <c r="G54" s="35">
        <v>455</v>
      </c>
    </row>
    <row r="55" spans="1:9" s="32" customFormat="1" x14ac:dyDescent="0.15">
      <c r="A55" s="30" t="s">
        <v>218</v>
      </c>
      <c r="B55" s="30" t="s">
        <v>219</v>
      </c>
      <c r="C55" s="30"/>
      <c r="D55" s="35">
        <v>0</v>
      </c>
      <c r="E55" s="35">
        <v>0</v>
      </c>
      <c r="F55" s="35">
        <v>0</v>
      </c>
      <c r="G55" s="35">
        <v>0</v>
      </c>
    </row>
    <row r="56" spans="1:9" s="32" customFormat="1" x14ac:dyDescent="0.15">
      <c r="A56" s="30" t="s">
        <v>220</v>
      </c>
      <c r="B56" s="30" t="s">
        <v>221</v>
      </c>
      <c r="C56" s="30"/>
      <c r="D56" s="35">
        <v>0</v>
      </c>
      <c r="E56" s="35">
        <v>0</v>
      </c>
      <c r="F56" s="35">
        <v>0</v>
      </c>
      <c r="G56" s="35">
        <v>0</v>
      </c>
    </row>
    <row r="57" spans="1:9" s="32" customFormat="1" x14ac:dyDescent="0.15">
      <c r="A57" s="30" t="s">
        <v>222</v>
      </c>
      <c r="B57" s="30" t="s">
        <v>223</v>
      </c>
      <c r="C57" s="30"/>
      <c r="D57" s="35">
        <v>0</v>
      </c>
      <c r="E57" s="35">
        <v>0</v>
      </c>
      <c r="F57" s="35">
        <v>0</v>
      </c>
      <c r="G57" s="35">
        <v>0</v>
      </c>
    </row>
    <row r="58" spans="1:9" s="32" customFormat="1" x14ac:dyDescent="0.15">
      <c r="A58" s="30" t="s">
        <v>224</v>
      </c>
      <c r="B58" s="30" t="s">
        <v>225</v>
      </c>
      <c r="C58" s="30"/>
      <c r="D58" s="35">
        <v>0</v>
      </c>
      <c r="E58" s="35">
        <v>0</v>
      </c>
      <c r="F58" s="35">
        <v>0</v>
      </c>
      <c r="G58" s="35">
        <v>0</v>
      </c>
    </row>
    <row r="59" spans="1:9" s="32" customFormat="1" x14ac:dyDescent="0.15">
      <c r="A59" s="30" t="s">
        <v>226</v>
      </c>
      <c r="B59" s="30" t="s">
        <v>227</v>
      </c>
      <c r="C59" s="30"/>
      <c r="D59" s="35">
        <v>0</v>
      </c>
      <c r="E59" s="35">
        <v>0</v>
      </c>
      <c r="F59" s="35">
        <v>0</v>
      </c>
      <c r="G59" s="35">
        <v>0</v>
      </c>
    </row>
    <row r="60" spans="1:9" s="32" customFormat="1" x14ac:dyDescent="0.15">
      <c r="A60" s="30" t="s">
        <v>228</v>
      </c>
      <c r="B60" s="30" t="s">
        <v>229</v>
      </c>
      <c r="C60" s="30"/>
      <c r="D60" s="35">
        <v>0</v>
      </c>
      <c r="E60" s="35">
        <v>0</v>
      </c>
      <c r="F60" s="35">
        <v>0</v>
      </c>
      <c r="G60" s="35">
        <v>0</v>
      </c>
    </row>
    <row r="61" spans="1:9" s="32" customFormat="1" x14ac:dyDescent="0.15">
      <c r="A61" s="30" t="s">
        <v>230</v>
      </c>
      <c r="B61" s="30" t="s">
        <v>231</v>
      </c>
      <c r="C61" s="30"/>
      <c r="D61" s="35">
        <v>0</v>
      </c>
      <c r="E61" s="35">
        <v>0</v>
      </c>
      <c r="F61" s="35">
        <v>0</v>
      </c>
      <c r="G61" s="35">
        <v>0</v>
      </c>
    </row>
    <row r="62" spans="1:9" s="32" customFormat="1" x14ac:dyDescent="0.15">
      <c r="A62" s="30" t="s">
        <v>232</v>
      </c>
      <c r="B62" s="30" t="s">
        <v>233</v>
      </c>
      <c r="C62" s="30"/>
      <c r="D62" s="35">
        <v>0</v>
      </c>
      <c r="E62" s="35">
        <v>0</v>
      </c>
      <c r="F62" s="35">
        <v>0</v>
      </c>
      <c r="G62" s="35">
        <v>0</v>
      </c>
    </row>
    <row r="63" spans="1:9" s="32" customFormat="1" x14ac:dyDescent="0.15">
      <c r="A63" s="30" t="s">
        <v>234</v>
      </c>
      <c r="B63" s="30" t="s">
        <v>235</v>
      </c>
      <c r="C63" s="30"/>
      <c r="D63" s="35">
        <v>0</v>
      </c>
      <c r="E63" s="35">
        <v>0</v>
      </c>
      <c r="F63" s="35">
        <v>10011</v>
      </c>
      <c r="G63" s="35">
        <v>0</v>
      </c>
    </row>
    <row r="64" spans="1:9" s="32" customFormat="1" x14ac:dyDescent="0.15">
      <c r="A64" s="30" t="s">
        <v>236</v>
      </c>
      <c r="B64" s="30" t="s">
        <v>237</v>
      </c>
      <c r="C64" s="30"/>
      <c r="D64" s="35">
        <v>0</v>
      </c>
      <c r="E64" s="35">
        <v>0</v>
      </c>
      <c r="F64" s="35">
        <v>0</v>
      </c>
      <c r="G64" s="35">
        <v>0</v>
      </c>
      <c r="I64" s="32" t="s">
        <v>316</v>
      </c>
    </row>
    <row r="65" spans="1:9" s="32" customFormat="1" x14ac:dyDescent="0.15">
      <c r="A65" s="30" t="s">
        <v>238</v>
      </c>
      <c r="B65" s="30" t="s">
        <v>239</v>
      </c>
      <c r="C65" s="30"/>
      <c r="D65" s="35">
        <v>16388</v>
      </c>
      <c r="E65" s="35">
        <v>3314</v>
      </c>
      <c r="F65" s="35">
        <v>0</v>
      </c>
      <c r="G65" s="35">
        <v>0</v>
      </c>
      <c r="I65" s="32" t="s">
        <v>317</v>
      </c>
    </row>
    <row r="66" spans="1:9" s="32" customFormat="1" x14ac:dyDescent="0.15">
      <c r="A66" s="30" t="s">
        <v>240</v>
      </c>
      <c r="B66" s="30" t="s">
        <v>241</v>
      </c>
      <c r="C66" s="30"/>
      <c r="D66" s="35">
        <v>0</v>
      </c>
      <c r="E66" s="35">
        <v>0</v>
      </c>
      <c r="F66" s="35">
        <v>0</v>
      </c>
      <c r="G66" s="35">
        <v>0</v>
      </c>
    </row>
    <row r="67" spans="1:9" s="32" customFormat="1" x14ac:dyDescent="0.15">
      <c r="A67" s="30" t="s">
        <v>242</v>
      </c>
      <c r="B67" s="30" t="s">
        <v>243</v>
      </c>
      <c r="C67" s="30"/>
      <c r="D67" s="35">
        <v>0</v>
      </c>
      <c r="E67" s="35">
        <v>0</v>
      </c>
      <c r="F67" s="35">
        <v>0</v>
      </c>
      <c r="G67" s="35">
        <v>0</v>
      </c>
    </row>
    <row r="68" spans="1:9" s="32" customFormat="1" x14ac:dyDescent="0.15">
      <c r="A68" s="30" t="s">
        <v>244</v>
      </c>
      <c r="B68" s="30" t="s">
        <v>245</v>
      </c>
      <c r="C68" s="30"/>
      <c r="D68" s="35">
        <v>0</v>
      </c>
      <c r="E68" s="35">
        <v>0</v>
      </c>
      <c r="F68" s="35">
        <v>0</v>
      </c>
      <c r="G68" s="35">
        <v>0</v>
      </c>
    </row>
    <row r="69" spans="1:9" s="32" customFormat="1" x14ac:dyDescent="0.15">
      <c r="A69" s="30" t="s">
        <v>246</v>
      </c>
      <c r="B69" s="30" t="s">
        <v>247</v>
      </c>
      <c r="C69" s="30"/>
      <c r="D69" s="35">
        <v>0</v>
      </c>
      <c r="E69" s="35">
        <v>0</v>
      </c>
      <c r="F69" s="35">
        <v>0</v>
      </c>
      <c r="G69" s="35">
        <v>0</v>
      </c>
    </row>
    <row r="70" spans="1:9" s="32" customFormat="1" x14ac:dyDescent="0.15">
      <c r="A70" s="30" t="s">
        <v>248</v>
      </c>
      <c r="B70" s="30" t="s">
        <v>249</v>
      </c>
      <c r="C70" s="30"/>
      <c r="D70" s="35">
        <v>0</v>
      </c>
      <c r="E70" s="35">
        <v>0</v>
      </c>
      <c r="F70" s="35">
        <v>0</v>
      </c>
      <c r="G70" s="35">
        <v>0</v>
      </c>
    </row>
    <row r="71" spans="1:9" s="32" customFormat="1" x14ac:dyDescent="0.15">
      <c r="A71" s="30" t="s">
        <v>250</v>
      </c>
      <c r="B71" s="30" t="s">
        <v>251</v>
      </c>
      <c r="C71" s="30"/>
      <c r="D71" s="35">
        <v>0</v>
      </c>
      <c r="E71" s="35">
        <v>1114</v>
      </c>
      <c r="F71" s="35">
        <v>0</v>
      </c>
      <c r="G71" s="35">
        <v>1378</v>
      </c>
    </row>
    <row r="72" spans="1:9" s="32" customFormat="1" x14ac:dyDescent="0.15">
      <c r="A72" s="30" t="s">
        <v>252</v>
      </c>
      <c r="B72" s="30" t="s">
        <v>253</v>
      </c>
      <c r="C72" s="30"/>
      <c r="D72" s="35">
        <v>0</v>
      </c>
      <c r="E72" s="35">
        <v>0</v>
      </c>
      <c r="F72" s="35">
        <v>0</v>
      </c>
      <c r="G72" s="35">
        <v>0</v>
      </c>
    </row>
    <row r="73" spans="1:9" s="32" customFormat="1" x14ac:dyDescent="0.15">
      <c r="A73" s="30" t="s">
        <v>254</v>
      </c>
      <c r="B73" s="30" t="s">
        <v>255</v>
      </c>
      <c r="C73" s="30"/>
      <c r="D73" s="35">
        <v>0</v>
      </c>
      <c r="E73" s="35">
        <v>0</v>
      </c>
      <c r="F73" s="35">
        <v>0</v>
      </c>
      <c r="G73" s="35">
        <v>0</v>
      </c>
    </row>
    <row r="74" spans="1:9" s="32" customFormat="1" x14ac:dyDescent="0.15">
      <c r="A74" s="30" t="s">
        <v>256</v>
      </c>
      <c r="B74" s="30" t="s">
        <v>257</v>
      </c>
      <c r="C74" s="30"/>
      <c r="D74" s="35">
        <v>0</v>
      </c>
      <c r="E74" s="35">
        <v>0</v>
      </c>
      <c r="F74" s="35">
        <v>0</v>
      </c>
      <c r="G74" s="35">
        <v>0</v>
      </c>
    </row>
    <row r="75" spans="1:9" s="32" customFormat="1" x14ac:dyDescent="0.15">
      <c r="A75" s="30" t="s">
        <v>258</v>
      </c>
      <c r="B75" s="30" t="s">
        <v>259</v>
      </c>
      <c r="C75" s="30"/>
      <c r="D75" s="35">
        <v>0</v>
      </c>
      <c r="E75" s="35">
        <v>0</v>
      </c>
      <c r="F75" s="35">
        <v>0</v>
      </c>
      <c r="G75" s="35">
        <v>0</v>
      </c>
    </row>
    <row r="76" spans="1:9" s="32" customFormat="1" x14ac:dyDescent="0.15">
      <c r="A76" s="30" t="s">
        <v>260</v>
      </c>
      <c r="B76" s="30" t="s">
        <v>261</v>
      </c>
      <c r="C76" s="30"/>
      <c r="D76" s="35">
        <v>0</v>
      </c>
      <c r="E76" s="35">
        <v>0</v>
      </c>
      <c r="F76" s="35">
        <v>0</v>
      </c>
      <c r="G76" s="35">
        <v>0</v>
      </c>
    </row>
    <row r="77" spans="1:9" s="32" customFormat="1" x14ac:dyDescent="0.15">
      <c r="A77" s="30" t="s">
        <v>262</v>
      </c>
      <c r="B77" s="30" t="s">
        <v>263</v>
      </c>
      <c r="C77" s="30"/>
      <c r="D77" s="35">
        <v>0</v>
      </c>
      <c r="E77" s="35">
        <v>0</v>
      </c>
      <c r="F77" s="35">
        <v>0</v>
      </c>
      <c r="G77" s="35">
        <v>0</v>
      </c>
    </row>
    <row r="78" spans="1:9" s="32" customFormat="1" x14ac:dyDescent="0.15">
      <c r="A78" s="30" t="s">
        <v>264</v>
      </c>
      <c r="B78" s="30" t="s">
        <v>265</v>
      </c>
      <c r="C78" s="30"/>
      <c r="D78" s="35">
        <v>0</v>
      </c>
      <c r="E78" s="35">
        <v>0</v>
      </c>
      <c r="F78" s="35">
        <v>0</v>
      </c>
      <c r="G78" s="35">
        <v>0</v>
      </c>
    </row>
    <row r="79" spans="1:9" s="32" customFormat="1" x14ac:dyDescent="0.15">
      <c r="A79" s="30" t="s">
        <v>266</v>
      </c>
      <c r="B79" s="30" t="s">
        <v>267</v>
      </c>
      <c r="C79" s="30"/>
      <c r="D79" s="35">
        <v>0</v>
      </c>
      <c r="E79" s="35">
        <v>0</v>
      </c>
      <c r="F79" s="35">
        <v>0</v>
      </c>
      <c r="G79" s="35">
        <v>0</v>
      </c>
    </row>
    <row r="80" spans="1:9" s="32" customFormat="1" x14ac:dyDescent="0.15">
      <c r="A80" s="30" t="s">
        <v>268</v>
      </c>
      <c r="B80" s="30" t="s">
        <v>269</v>
      </c>
      <c r="C80" s="30"/>
      <c r="D80" s="35">
        <v>0</v>
      </c>
      <c r="E80" s="35">
        <v>440</v>
      </c>
      <c r="F80" s="35">
        <v>0</v>
      </c>
      <c r="G80" s="35">
        <v>0</v>
      </c>
    </row>
    <row r="81" spans="1:7" s="32" customFormat="1" x14ac:dyDescent="0.15">
      <c r="A81" s="30" t="s">
        <v>270</v>
      </c>
      <c r="B81" s="30" t="s">
        <v>271</v>
      </c>
      <c r="C81" s="30"/>
      <c r="D81" s="35">
        <v>0</v>
      </c>
      <c r="E81" s="35">
        <v>0</v>
      </c>
      <c r="F81" s="35">
        <v>0</v>
      </c>
      <c r="G81" s="35">
        <v>0</v>
      </c>
    </row>
    <row r="82" spans="1:7" s="32" customFormat="1" x14ac:dyDescent="0.15">
      <c r="A82" s="30" t="s">
        <v>272</v>
      </c>
      <c r="B82" s="30" t="s">
        <v>273</v>
      </c>
      <c r="C82" s="30"/>
      <c r="D82" s="35">
        <v>0</v>
      </c>
      <c r="E82" s="35">
        <v>1700</v>
      </c>
      <c r="F82" s="35">
        <v>0</v>
      </c>
      <c r="G82" s="35">
        <v>0</v>
      </c>
    </row>
    <row r="83" spans="1:7" s="32" customFormat="1" x14ac:dyDescent="0.15">
      <c r="A83" s="30" t="s">
        <v>274</v>
      </c>
      <c r="B83" s="30" t="s">
        <v>275</v>
      </c>
      <c r="C83" s="30"/>
      <c r="D83" s="35">
        <v>0</v>
      </c>
      <c r="E83" s="35">
        <v>64</v>
      </c>
      <c r="F83" s="35">
        <v>0</v>
      </c>
      <c r="G83" s="35">
        <v>0</v>
      </c>
    </row>
    <row r="84" spans="1:7" s="32" customFormat="1" x14ac:dyDescent="0.15">
      <c r="A84" s="30" t="s">
        <v>276</v>
      </c>
      <c r="B84" s="30" t="s">
        <v>277</v>
      </c>
      <c r="C84" s="30"/>
      <c r="D84" s="35">
        <v>0</v>
      </c>
      <c r="E84" s="35">
        <v>0</v>
      </c>
      <c r="F84" s="35">
        <v>0</v>
      </c>
      <c r="G84" s="35">
        <v>0</v>
      </c>
    </row>
    <row r="85" spans="1:7" s="32" customFormat="1" x14ac:dyDescent="0.15">
      <c r="A85" s="30" t="s">
        <v>278</v>
      </c>
      <c r="B85" s="30" t="s">
        <v>279</v>
      </c>
      <c r="C85" s="30"/>
      <c r="D85" s="35">
        <v>3100</v>
      </c>
      <c r="E85" s="35">
        <v>0</v>
      </c>
      <c r="F85" s="35">
        <v>0</v>
      </c>
      <c r="G85" s="35">
        <v>0</v>
      </c>
    </row>
    <row r="86" spans="1:7" s="32" customFormat="1" x14ac:dyDescent="0.15">
      <c r="A86" s="30" t="s">
        <v>280</v>
      </c>
      <c r="B86" s="30" t="s">
        <v>281</v>
      </c>
      <c r="C86" s="30"/>
      <c r="D86" s="35">
        <v>0</v>
      </c>
      <c r="E86" s="35">
        <v>0</v>
      </c>
      <c r="F86" s="35">
        <v>0</v>
      </c>
      <c r="G86" s="35">
        <v>0</v>
      </c>
    </row>
    <row r="87" spans="1:7" s="32" customFormat="1" x14ac:dyDescent="0.15">
      <c r="A87" s="30" t="s">
        <v>282</v>
      </c>
      <c r="B87" s="30" t="s">
        <v>283</v>
      </c>
      <c r="C87" s="30"/>
      <c r="D87" s="35">
        <v>0</v>
      </c>
      <c r="E87" s="35">
        <v>1105</v>
      </c>
      <c r="F87" s="35">
        <v>0</v>
      </c>
      <c r="G87" s="35">
        <v>0</v>
      </c>
    </row>
    <row r="88" spans="1:7" s="32" customFormat="1" x14ac:dyDescent="0.15">
      <c r="A88" s="30" t="s">
        <v>284</v>
      </c>
      <c r="B88" s="30" t="s">
        <v>285</v>
      </c>
      <c r="C88" s="30"/>
      <c r="D88" s="35">
        <v>0</v>
      </c>
      <c r="E88" s="35">
        <v>1</v>
      </c>
      <c r="F88" s="35">
        <v>0</v>
      </c>
      <c r="G88" s="35">
        <v>0</v>
      </c>
    </row>
    <row r="89" spans="1:7" s="32" customFormat="1" x14ac:dyDescent="0.15">
      <c r="A89" s="30" t="s">
        <v>286</v>
      </c>
      <c r="B89" s="30" t="s">
        <v>287</v>
      </c>
      <c r="C89" s="30"/>
      <c r="D89" s="35">
        <v>0</v>
      </c>
      <c r="E89" s="35">
        <v>0</v>
      </c>
      <c r="F89" s="35">
        <v>0</v>
      </c>
      <c r="G89" s="35">
        <v>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opLeftCell="A38" workbookViewId="0">
      <selection activeCell="A61" sqref="A61"/>
    </sheetView>
  </sheetViews>
  <sheetFormatPr defaultRowHeight="12" x14ac:dyDescent="0.15"/>
  <cols>
    <col min="1" max="1" width="22" style="75" bestFit="1" customWidth="1"/>
    <col min="2" max="2" width="21" style="75" bestFit="1" customWidth="1"/>
    <col min="3" max="3" width="4.28515625" style="75" customWidth="1"/>
    <col min="4" max="11" width="9.140625" style="77"/>
    <col min="12" max="16384" width="9.140625" style="75"/>
  </cols>
  <sheetData>
    <row r="1" spans="1:12" ht="13.5" x14ac:dyDescent="0.15">
      <c r="A1" s="74" t="s">
        <v>112</v>
      </c>
      <c r="C1" s="76"/>
      <c r="J1" s="77" t="s">
        <v>315</v>
      </c>
      <c r="K1" s="77">
        <v>1</v>
      </c>
      <c r="L1" s="75" t="s">
        <v>288</v>
      </c>
    </row>
    <row r="2" spans="1:12" ht="13.5" x14ac:dyDescent="0.15">
      <c r="C2" s="76" t="s">
        <v>114</v>
      </c>
      <c r="D2" s="78">
        <v>4</v>
      </c>
      <c r="E2" s="78">
        <v>3</v>
      </c>
      <c r="F2" s="78">
        <v>2</v>
      </c>
      <c r="G2" s="78">
        <v>1</v>
      </c>
      <c r="J2" s="77" t="s">
        <v>115</v>
      </c>
      <c r="K2" s="77">
        <v>4</v>
      </c>
      <c r="L2" s="79" t="s">
        <v>289</v>
      </c>
    </row>
    <row r="3" spans="1:12" x14ac:dyDescent="0.15">
      <c r="C3" s="76" t="s">
        <v>116</v>
      </c>
      <c r="D3" s="80">
        <v>379</v>
      </c>
      <c r="E3" s="80">
        <v>166</v>
      </c>
      <c r="F3" s="80">
        <v>71</v>
      </c>
      <c r="G3" s="80">
        <v>5</v>
      </c>
      <c r="J3" s="77" t="s">
        <v>117</v>
      </c>
      <c r="K3" s="77">
        <v>6</v>
      </c>
      <c r="L3" s="75" t="s">
        <v>290</v>
      </c>
    </row>
    <row r="4" spans="1:12" x14ac:dyDescent="0.15">
      <c r="C4" s="81" t="s">
        <v>118</v>
      </c>
      <c r="D4" s="78">
        <v>550</v>
      </c>
      <c r="E4" s="78">
        <v>378</v>
      </c>
      <c r="F4" s="78">
        <v>165</v>
      </c>
      <c r="G4" s="78">
        <v>70</v>
      </c>
      <c r="J4" s="77" t="s">
        <v>119</v>
      </c>
      <c r="K4" s="80">
        <v>4</v>
      </c>
    </row>
    <row r="5" spans="1:12" x14ac:dyDescent="0.15">
      <c r="C5" s="76"/>
      <c r="J5" s="77" t="s">
        <v>120</v>
      </c>
      <c r="K5" s="80">
        <v>550</v>
      </c>
    </row>
    <row r="6" spans="1:12" x14ac:dyDescent="0.15">
      <c r="C6" s="76" t="s">
        <v>121</v>
      </c>
      <c r="D6" s="77">
        <v>605327</v>
      </c>
      <c r="E6" s="77">
        <v>857401</v>
      </c>
      <c r="F6" s="77">
        <v>105434</v>
      </c>
      <c r="G6" s="77">
        <v>176775</v>
      </c>
      <c r="K6" s="82"/>
    </row>
    <row r="7" spans="1:12" ht="24" x14ac:dyDescent="0.15">
      <c r="A7" s="83" t="s">
        <v>291</v>
      </c>
      <c r="B7" s="75" t="s">
        <v>122</v>
      </c>
      <c r="D7" s="84" t="s">
        <v>292</v>
      </c>
      <c r="E7" s="84" t="s">
        <v>293</v>
      </c>
      <c r="F7" s="84" t="s">
        <v>123</v>
      </c>
      <c r="G7" s="84" t="s">
        <v>294</v>
      </c>
    </row>
    <row r="8" spans="1:12" x14ac:dyDescent="0.15">
      <c r="A8" s="75" t="s">
        <v>124</v>
      </c>
      <c r="B8" s="75" t="s">
        <v>125</v>
      </c>
      <c r="D8" s="80">
        <v>0</v>
      </c>
      <c r="E8" s="80">
        <v>3017</v>
      </c>
      <c r="F8" s="80">
        <v>0</v>
      </c>
      <c r="G8" s="80">
        <v>0</v>
      </c>
    </row>
    <row r="9" spans="1:12" x14ac:dyDescent="0.15">
      <c r="A9" s="75" t="s">
        <v>126</v>
      </c>
      <c r="B9" s="75" t="s">
        <v>127</v>
      </c>
      <c r="D9" s="80">
        <v>0</v>
      </c>
      <c r="E9" s="80">
        <v>400</v>
      </c>
      <c r="F9" s="80">
        <v>0</v>
      </c>
      <c r="G9" s="80">
        <v>0</v>
      </c>
    </row>
    <row r="10" spans="1:12" x14ac:dyDescent="0.15">
      <c r="A10" s="75" t="s">
        <v>128</v>
      </c>
      <c r="B10" s="75" t="s">
        <v>129</v>
      </c>
      <c r="D10" s="80">
        <v>0</v>
      </c>
      <c r="E10" s="80">
        <v>0</v>
      </c>
      <c r="F10" s="80">
        <v>0</v>
      </c>
      <c r="G10" s="80">
        <v>0</v>
      </c>
    </row>
    <row r="11" spans="1:12" x14ac:dyDescent="0.15">
      <c r="A11" s="75" t="s">
        <v>130</v>
      </c>
      <c r="B11" s="75" t="s">
        <v>131</v>
      </c>
      <c r="D11" s="80">
        <v>0</v>
      </c>
      <c r="E11" s="80">
        <v>0</v>
      </c>
      <c r="F11" s="80">
        <v>0</v>
      </c>
      <c r="G11" s="80">
        <v>0</v>
      </c>
    </row>
    <row r="12" spans="1:12" x14ac:dyDescent="0.15">
      <c r="A12" s="75" t="s">
        <v>132</v>
      </c>
      <c r="B12" s="75" t="s">
        <v>133</v>
      </c>
      <c r="D12" s="80">
        <v>0</v>
      </c>
      <c r="E12" s="80">
        <v>20030</v>
      </c>
      <c r="F12" s="80">
        <v>0</v>
      </c>
      <c r="G12" s="80">
        <v>0</v>
      </c>
    </row>
    <row r="13" spans="1:12" x14ac:dyDescent="0.15">
      <c r="A13" s="75" t="s">
        <v>134</v>
      </c>
      <c r="B13" s="75" t="s">
        <v>135</v>
      </c>
      <c r="D13" s="80">
        <v>0</v>
      </c>
      <c r="E13" s="80">
        <v>0</v>
      </c>
      <c r="F13" s="80">
        <v>0</v>
      </c>
      <c r="G13" s="80">
        <v>0</v>
      </c>
    </row>
    <row r="14" spans="1:12" x14ac:dyDescent="0.15">
      <c r="A14" s="75" t="s">
        <v>136</v>
      </c>
      <c r="B14" s="75" t="s">
        <v>137</v>
      </c>
      <c r="D14" s="80">
        <v>0</v>
      </c>
      <c r="E14" s="80">
        <v>0</v>
      </c>
      <c r="F14" s="80">
        <v>0</v>
      </c>
      <c r="G14" s="80">
        <v>0</v>
      </c>
    </row>
    <row r="15" spans="1:12" x14ac:dyDescent="0.15">
      <c r="A15" s="75" t="s">
        <v>138</v>
      </c>
      <c r="B15" s="75" t="s">
        <v>139</v>
      </c>
      <c r="D15" s="80">
        <v>0</v>
      </c>
      <c r="E15" s="80">
        <v>4755</v>
      </c>
      <c r="F15" s="80">
        <v>0</v>
      </c>
      <c r="G15" s="80">
        <v>0</v>
      </c>
    </row>
    <row r="16" spans="1:12" x14ac:dyDescent="0.15">
      <c r="A16" s="75" t="s">
        <v>140</v>
      </c>
      <c r="B16" s="75" t="s">
        <v>141</v>
      </c>
      <c r="D16" s="80">
        <v>0</v>
      </c>
      <c r="E16" s="80">
        <v>0</v>
      </c>
      <c r="F16" s="80">
        <v>0</v>
      </c>
      <c r="G16" s="80">
        <v>0</v>
      </c>
    </row>
    <row r="17" spans="1:7" x14ac:dyDescent="0.15">
      <c r="A17" s="75" t="s">
        <v>142</v>
      </c>
      <c r="B17" s="75" t="s">
        <v>143</v>
      </c>
      <c r="D17" s="80">
        <v>0</v>
      </c>
      <c r="E17" s="80">
        <v>0</v>
      </c>
      <c r="F17" s="80">
        <v>0</v>
      </c>
      <c r="G17" s="80">
        <v>0</v>
      </c>
    </row>
    <row r="18" spans="1:7" x14ac:dyDescent="0.15">
      <c r="A18" s="75" t="s">
        <v>144</v>
      </c>
      <c r="B18" s="75" t="s">
        <v>145</v>
      </c>
      <c r="D18" s="80">
        <v>54</v>
      </c>
      <c r="E18" s="80">
        <v>7845</v>
      </c>
      <c r="F18" s="80">
        <v>23821</v>
      </c>
      <c r="G18" s="80">
        <v>4571</v>
      </c>
    </row>
    <row r="19" spans="1:7" x14ac:dyDescent="0.15">
      <c r="A19" s="75" t="s">
        <v>146</v>
      </c>
      <c r="B19" s="75" t="s">
        <v>147</v>
      </c>
      <c r="D19" s="80">
        <v>0</v>
      </c>
      <c r="E19" s="80">
        <v>0</v>
      </c>
      <c r="F19" s="80">
        <v>0</v>
      </c>
      <c r="G19" s="80">
        <v>0</v>
      </c>
    </row>
    <row r="20" spans="1:7" x14ac:dyDescent="0.15">
      <c r="A20" s="75" t="s">
        <v>148</v>
      </c>
      <c r="B20" s="75" t="s">
        <v>149</v>
      </c>
      <c r="D20" s="80">
        <v>0</v>
      </c>
      <c r="E20" s="80">
        <v>0</v>
      </c>
      <c r="F20" s="80">
        <v>0</v>
      </c>
      <c r="G20" s="80">
        <v>0</v>
      </c>
    </row>
    <row r="21" spans="1:7" x14ac:dyDescent="0.15">
      <c r="A21" s="75" t="s">
        <v>150</v>
      </c>
      <c r="B21" s="75" t="s">
        <v>151</v>
      </c>
      <c r="D21" s="80">
        <v>0</v>
      </c>
      <c r="E21" s="80">
        <v>0</v>
      </c>
      <c r="F21" s="80">
        <v>0</v>
      </c>
      <c r="G21" s="80">
        <v>0</v>
      </c>
    </row>
    <row r="22" spans="1:7" x14ac:dyDescent="0.15">
      <c r="A22" s="75" t="s">
        <v>152</v>
      </c>
      <c r="B22" s="75" t="s">
        <v>153</v>
      </c>
      <c r="D22" s="80">
        <v>0</v>
      </c>
      <c r="E22" s="80">
        <v>0</v>
      </c>
      <c r="F22" s="80">
        <v>0</v>
      </c>
      <c r="G22" s="80">
        <v>0</v>
      </c>
    </row>
    <row r="23" spans="1:7" x14ac:dyDescent="0.15">
      <c r="A23" s="75" t="s">
        <v>154</v>
      </c>
      <c r="B23" s="75" t="s">
        <v>155</v>
      </c>
      <c r="D23" s="80">
        <v>4012</v>
      </c>
      <c r="E23" s="80">
        <v>0</v>
      </c>
      <c r="F23" s="80">
        <v>0</v>
      </c>
      <c r="G23" s="80">
        <v>0</v>
      </c>
    </row>
    <row r="24" spans="1:7" x14ac:dyDescent="0.15">
      <c r="A24" s="75" t="s">
        <v>156</v>
      </c>
      <c r="B24" s="75" t="s">
        <v>157</v>
      </c>
      <c r="D24" s="80">
        <v>0</v>
      </c>
      <c r="E24" s="80">
        <v>0</v>
      </c>
      <c r="F24" s="80">
        <v>0</v>
      </c>
      <c r="G24" s="80">
        <v>0</v>
      </c>
    </row>
    <row r="25" spans="1:7" x14ac:dyDescent="0.15">
      <c r="A25" s="75" t="s">
        <v>158</v>
      </c>
      <c r="B25" s="75" t="s">
        <v>159</v>
      </c>
      <c r="D25" s="80">
        <v>6080</v>
      </c>
      <c r="E25" s="80">
        <v>0</v>
      </c>
      <c r="F25" s="80">
        <v>0</v>
      </c>
      <c r="G25" s="80">
        <v>0</v>
      </c>
    </row>
    <row r="26" spans="1:7" x14ac:dyDescent="0.15">
      <c r="A26" s="75" t="s">
        <v>160</v>
      </c>
      <c r="B26" s="75" t="s">
        <v>161</v>
      </c>
      <c r="D26" s="80">
        <v>0</v>
      </c>
      <c r="E26" s="80">
        <v>0</v>
      </c>
      <c r="F26" s="80">
        <v>0</v>
      </c>
      <c r="G26" s="80">
        <v>0</v>
      </c>
    </row>
    <row r="27" spans="1:7" x14ac:dyDescent="0.15">
      <c r="A27" s="75" t="s">
        <v>162</v>
      </c>
      <c r="B27" s="75" t="s">
        <v>163</v>
      </c>
      <c r="D27" s="80">
        <v>0</v>
      </c>
      <c r="E27" s="80">
        <v>0</v>
      </c>
      <c r="F27" s="80">
        <v>0</v>
      </c>
      <c r="G27" s="80">
        <v>0</v>
      </c>
    </row>
    <row r="28" spans="1:7" x14ac:dyDescent="0.15">
      <c r="A28" s="75" t="s">
        <v>164</v>
      </c>
      <c r="B28" s="75" t="s">
        <v>165</v>
      </c>
      <c r="D28" s="80">
        <v>74467</v>
      </c>
      <c r="E28" s="80">
        <v>71360</v>
      </c>
      <c r="F28" s="80">
        <v>55162</v>
      </c>
      <c r="G28" s="80">
        <v>31250</v>
      </c>
    </row>
    <row r="29" spans="1:7" x14ac:dyDescent="0.15">
      <c r="A29" s="75" t="s">
        <v>166</v>
      </c>
      <c r="B29" s="75" t="s">
        <v>167</v>
      </c>
      <c r="D29" s="80">
        <v>0</v>
      </c>
      <c r="E29" s="80">
        <v>0</v>
      </c>
      <c r="F29" s="80">
        <v>0</v>
      </c>
      <c r="G29" s="80">
        <v>11208</v>
      </c>
    </row>
    <row r="30" spans="1:7" x14ac:dyDescent="0.15">
      <c r="A30" s="75" t="s">
        <v>168</v>
      </c>
      <c r="B30" s="75" t="s">
        <v>169</v>
      </c>
      <c r="D30" s="80">
        <v>0</v>
      </c>
      <c r="E30" s="80">
        <v>0</v>
      </c>
      <c r="F30" s="80">
        <v>0</v>
      </c>
      <c r="G30" s="80">
        <v>0</v>
      </c>
    </row>
    <row r="31" spans="1:7" x14ac:dyDescent="0.15">
      <c r="A31" s="75" t="s">
        <v>170</v>
      </c>
      <c r="B31" s="75" t="s">
        <v>171</v>
      </c>
      <c r="D31" s="80">
        <v>0</v>
      </c>
      <c r="E31" s="80">
        <v>0</v>
      </c>
      <c r="F31" s="80">
        <v>0</v>
      </c>
      <c r="G31" s="80">
        <v>0</v>
      </c>
    </row>
    <row r="32" spans="1:7" x14ac:dyDescent="0.15">
      <c r="A32" s="75" t="s">
        <v>172</v>
      </c>
      <c r="B32" s="75" t="s">
        <v>173</v>
      </c>
      <c r="D32" s="80">
        <v>0</v>
      </c>
      <c r="E32" s="80">
        <v>0</v>
      </c>
      <c r="F32" s="80">
        <v>0</v>
      </c>
      <c r="G32" s="80">
        <v>0</v>
      </c>
    </row>
    <row r="33" spans="1:7" x14ac:dyDescent="0.15">
      <c r="A33" s="75" t="s">
        <v>174</v>
      </c>
      <c r="B33" s="75" t="s">
        <v>175</v>
      </c>
      <c r="D33" s="80">
        <v>0</v>
      </c>
      <c r="E33" s="80">
        <v>0</v>
      </c>
      <c r="F33" s="80">
        <v>1776</v>
      </c>
      <c r="G33" s="80">
        <v>0</v>
      </c>
    </row>
    <row r="34" spans="1:7" x14ac:dyDescent="0.15">
      <c r="A34" s="75" t="s">
        <v>176</v>
      </c>
      <c r="B34" s="75" t="s">
        <v>177</v>
      </c>
      <c r="D34" s="80">
        <v>158380</v>
      </c>
      <c r="E34" s="80">
        <v>0</v>
      </c>
      <c r="F34" s="80">
        <v>1580</v>
      </c>
      <c r="G34" s="80">
        <v>15403</v>
      </c>
    </row>
    <row r="35" spans="1:7" x14ac:dyDescent="0.15">
      <c r="A35" s="75" t="s">
        <v>178</v>
      </c>
      <c r="B35" s="75" t="s">
        <v>179</v>
      </c>
      <c r="D35" s="80">
        <v>10</v>
      </c>
      <c r="E35" s="80">
        <v>374621</v>
      </c>
      <c r="F35" s="80">
        <v>0</v>
      </c>
      <c r="G35" s="80">
        <v>0</v>
      </c>
    </row>
    <row r="36" spans="1:7" x14ac:dyDescent="0.15">
      <c r="A36" s="75" t="s">
        <v>180</v>
      </c>
      <c r="B36" s="75" t="s">
        <v>181</v>
      </c>
      <c r="D36" s="80">
        <v>0</v>
      </c>
      <c r="E36" s="80">
        <v>60259</v>
      </c>
      <c r="F36" s="80">
        <v>1413</v>
      </c>
      <c r="G36" s="80">
        <v>9545</v>
      </c>
    </row>
    <row r="37" spans="1:7" x14ac:dyDescent="0.15">
      <c r="A37" s="75" t="s">
        <v>182</v>
      </c>
      <c r="B37" s="75" t="s">
        <v>183</v>
      </c>
      <c r="D37" s="80">
        <v>0</v>
      </c>
      <c r="E37" s="80">
        <v>7</v>
      </c>
      <c r="F37" s="80">
        <v>0</v>
      </c>
      <c r="G37" s="80">
        <v>0</v>
      </c>
    </row>
    <row r="38" spans="1:7" x14ac:dyDescent="0.15">
      <c r="A38" s="75" t="s">
        <v>184</v>
      </c>
      <c r="B38" s="75" t="s">
        <v>185</v>
      </c>
      <c r="D38" s="80">
        <v>0</v>
      </c>
      <c r="E38" s="80">
        <v>0</v>
      </c>
      <c r="F38" s="80">
        <v>0</v>
      </c>
      <c r="G38" s="80">
        <v>0</v>
      </c>
    </row>
    <row r="39" spans="1:7" x14ac:dyDescent="0.15">
      <c r="A39" s="75" t="s">
        <v>186</v>
      </c>
      <c r="B39" s="75" t="s">
        <v>187</v>
      </c>
      <c r="D39" s="80">
        <v>0</v>
      </c>
      <c r="E39" s="80">
        <v>0</v>
      </c>
      <c r="F39" s="80">
        <v>0</v>
      </c>
      <c r="G39" s="80">
        <v>0</v>
      </c>
    </row>
    <row r="40" spans="1:7" x14ac:dyDescent="0.15">
      <c r="A40" s="75" t="s">
        <v>188</v>
      </c>
      <c r="B40" s="75" t="s">
        <v>189</v>
      </c>
      <c r="D40" s="80">
        <v>0</v>
      </c>
      <c r="E40" s="80">
        <v>0</v>
      </c>
      <c r="F40" s="80">
        <v>0</v>
      </c>
      <c r="G40" s="80">
        <v>0</v>
      </c>
    </row>
    <row r="41" spans="1:7" x14ac:dyDescent="0.15">
      <c r="A41" s="75" t="s">
        <v>190</v>
      </c>
      <c r="B41" s="75" t="s">
        <v>191</v>
      </c>
      <c r="D41" s="80">
        <v>0</v>
      </c>
      <c r="E41" s="80">
        <v>0</v>
      </c>
      <c r="F41" s="80">
        <v>0</v>
      </c>
      <c r="G41" s="80">
        <v>0</v>
      </c>
    </row>
    <row r="42" spans="1:7" x14ac:dyDescent="0.15">
      <c r="A42" s="75" t="s">
        <v>192</v>
      </c>
      <c r="B42" s="75" t="s">
        <v>193</v>
      </c>
      <c r="D42" s="80">
        <v>0</v>
      </c>
      <c r="E42" s="80">
        <v>0</v>
      </c>
      <c r="F42" s="80">
        <v>0</v>
      </c>
      <c r="G42" s="80">
        <v>0</v>
      </c>
    </row>
    <row r="43" spans="1:7" x14ac:dyDescent="0.15">
      <c r="A43" s="75" t="s">
        <v>194</v>
      </c>
      <c r="B43" s="75" t="s">
        <v>195</v>
      </c>
      <c r="D43" s="80">
        <v>0</v>
      </c>
      <c r="E43" s="80">
        <v>556</v>
      </c>
      <c r="F43" s="80">
        <v>0</v>
      </c>
      <c r="G43" s="80">
        <v>0</v>
      </c>
    </row>
    <row r="44" spans="1:7" x14ac:dyDescent="0.15">
      <c r="A44" s="75" t="s">
        <v>196</v>
      </c>
      <c r="B44" s="75" t="s">
        <v>197</v>
      </c>
      <c r="D44" s="80">
        <v>0</v>
      </c>
      <c r="E44" s="80">
        <v>0</v>
      </c>
      <c r="F44" s="80">
        <v>0</v>
      </c>
      <c r="G44" s="80">
        <v>0</v>
      </c>
    </row>
    <row r="45" spans="1:7" x14ac:dyDescent="0.15">
      <c r="A45" s="75" t="s">
        <v>198</v>
      </c>
      <c r="B45" s="75" t="s">
        <v>199</v>
      </c>
      <c r="D45" s="80">
        <v>0</v>
      </c>
      <c r="E45" s="80">
        <v>0</v>
      </c>
      <c r="F45" s="80">
        <v>0</v>
      </c>
      <c r="G45" s="80">
        <v>0</v>
      </c>
    </row>
    <row r="46" spans="1:7" x14ac:dyDescent="0.15">
      <c r="A46" s="75" t="s">
        <v>200</v>
      </c>
      <c r="B46" s="75" t="s">
        <v>201</v>
      </c>
      <c r="D46" s="80">
        <v>0</v>
      </c>
      <c r="E46" s="80">
        <v>0</v>
      </c>
      <c r="F46" s="80">
        <v>0</v>
      </c>
      <c r="G46" s="80">
        <v>0</v>
      </c>
    </row>
    <row r="47" spans="1:7" x14ac:dyDescent="0.15">
      <c r="A47" s="75" t="s">
        <v>202</v>
      </c>
      <c r="B47" s="75" t="s">
        <v>203</v>
      </c>
      <c r="D47" s="80">
        <v>0</v>
      </c>
      <c r="E47" s="80">
        <v>0</v>
      </c>
      <c r="F47" s="80">
        <v>0</v>
      </c>
      <c r="G47" s="80">
        <v>0</v>
      </c>
    </row>
    <row r="48" spans="1:7" x14ac:dyDescent="0.15">
      <c r="A48" s="75" t="s">
        <v>204</v>
      </c>
      <c r="B48" s="75" t="s">
        <v>205</v>
      </c>
      <c r="D48" s="80">
        <v>0</v>
      </c>
      <c r="E48" s="80">
        <v>0</v>
      </c>
      <c r="F48" s="80">
        <v>0</v>
      </c>
      <c r="G48" s="80">
        <v>0</v>
      </c>
    </row>
    <row r="49" spans="1:9" x14ac:dyDescent="0.15">
      <c r="A49" s="75" t="s">
        <v>206</v>
      </c>
      <c r="B49" s="75" t="s">
        <v>207</v>
      </c>
      <c r="D49" s="80">
        <v>0</v>
      </c>
      <c r="E49" s="80">
        <v>0</v>
      </c>
      <c r="F49" s="80">
        <v>34</v>
      </c>
      <c r="G49" s="80">
        <v>0</v>
      </c>
    </row>
    <row r="50" spans="1:9" x14ac:dyDescent="0.15">
      <c r="A50" s="75" t="s">
        <v>208</v>
      </c>
      <c r="B50" s="75" t="s">
        <v>209</v>
      </c>
      <c r="D50" s="80">
        <v>0</v>
      </c>
      <c r="E50" s="80">
        <v>0</v>
      </c>
      <c r="F50" s="80">
        <v>0</v>
      </c>
      <c r="G50" s="80">
        <v>0</v>
      </c>
    </row>
    <row r="51" spans="1:9" x14ac:dyDescent="0.15">
      <c r="A51" s="75" t="s">
        <v>210</v>
      </c>
      <c r="B51" s="75" t="s">
        <v>211</v>
      </c>
      <c r="D51" s="80">
        <v>100131</v>
      </c>
      <c r="E51" s="80">
        <v>1334</v>
      </c>
      <c r="F51" s="80">
        <v>0</v>
      </c>
      <c r="G51" s="80">
        <v>0</v>
      </c>
    </row>
    <row r="52" spans="1:9" x14ac:dyDescent="0.15">
      <c r="A52" s="75" t="s">
        <v>212</v>
      </c>
      <c r="B52" s="75" t="s">
        <v>213</v>
      </c>
      <c r="D52" s="80">
        <v>0</v>
      </c>
      <c r="E52" s="80">
        <v>200</v>
      </c>
      <c r="F52" s="80">
        <v>0</v>
      </c>
      <c r="G52" s="80">
        <v>0</v>
      </c>
    </row>
    <row r="53" spans="1:9" x14ac:dyDescent="0.15">
      <c r="A53" s="75" t="s">
        <v>214</v>
      </c>
      <c r="B53" s="75" t="s">
        <v>215</v>
      </c>
      <c r="D53" s="80">
        <v>0</v>
      </c>
      <c r="E53" s="80">
        <v>0</v>
      </c>
      <c r="F53" s="80">
        <v>0</v>
      </c>
      <c r="G53" s="80">
        <v>698</v>
      </c>
    </row>
    <row r="54" spans="1:9" x14ac:dyDescent="0.15">
      <c r="A54" s="75" t="s">
        <v>216</v>
      </c>
      <c r="B54" s="75" t="s">
        <v>217</v>
      </c>
      <c r="D54" s="80">
        <v>0</v>
      </c>
      <c r="E54" s="80">
        <v>48090</v>
      </c>
      <c r="F54" s="80">
        <v>0</v>
      </c>
      <c r="G54" s="80">
        <v>0</v>
      </c>
    </row>
    <row r="55" spans="1:9" x14ac:dyDescent="0.15">
      <c r="A55" s="75" t="s">
        <v>218</v>
      </c>
      <c r="B55" s="75" t="s">
        <v>219</v>
      </c>
      <c r="D55" s="80">
        <v>0</v>
      </c>
      <c r="E55" s="80">
        <v>0</v>
      </c>
      <c r="F55" s="80">
        <v>0</v>
      </c>
      <c r="G55" s="80">
        <v>0</v>
      </c>
    </row>
    <row r="56" spans="1:9" x14ac:dyDescent="0.15">
      <c r="A56" s="75" t="s">
        <v>220</v>
      </c>
      <c r="B56" s="75" t="s">
        <v>221</v>
      </c>
      <c r="D56" s="80">
        <v>0</v>
      </c>
      <c r="E56" s="80">
        <v>216800</v>
      </c>
      <c r="F56" s="80">
        <v>720</v>
      </c>
      <c r="G56" s="80">
        <v>0</v>
      </c>
    </row>
    <row r="57" spans="1:9" x14ac:dyDescent="0.15">
      <c r="A57" s="75" t="s">
        <v>222</v>
      </c>
      <c r="B57" s="75" t="s">
        <v>223</v>
      </c>
      <c r="D57" s="80">
        <v>0</v>
      </c>
      <c r="E57" s="80">
        <v>0</v>
      </c>
      <c r="F57" s="80">
        <v>0</v>
      </c>
      <c r="G57" s="80">
        <v>0</v>
      </c>
    </row>
    <row r="58" spans="1:9" x14ac:dyDescent="0.15">
      <c r="A58" s="75" t="s">
        <v>224</v>
      </c>
      <c r="B58" s="75" t="s">
        <v>225</v>
      </c>
      <c r="D58" s="80">
        <v>0</v>
      </c>
      <c r="E58" s="80">
        <v>9010</v>
      </c>
      <c r="F58" s="80">
        <v>0</v>
      </c>
      <c r="G58" s="80">
        <v>0</v>
      </c>
    </row>
    <row r="59" spans="1:9" x14ac:dyDescent="0.15">
      <c r="A59" s="75" t="s">
        <v>226</v>
      </c>
      <c r="B59" s="75" t="s">
        <v>227</v>
      </c>
      <c r="D59" s="80">
        <v>0</v>
      </c>
      <c r="E59" s="80">
        <v>0</v>
      </c>
      <c r="F59" s="80">
        <v>0</v>
      </c>
      <c r="G59" s="80">
        <v>0</v>
      </c>
    </row>
    <row r="60" spans="1:9" x14ac:dyDescent="0.15">
      <c r="A60" s="75" t="s">
        <v>228</v>
      </c>
      <c r="B60" s="75" t="s">
        <v>229</v>
      </c>
      <c r="D60" s="80">
        <v>24152</v>
      </c>
      <c r="E60" s="80">
        <v>2402</v>
      </c>
      <c r="F60" s="80">
        <v>1285</v>
      </c>
      <c r="G60" s="80">
        <v>0</v>
      </c>
    </row>
    <row r="61" spans="1:9" x14ac:dyDescent="0.15">
      <c r="A61" s="75" t="s">
        <v>230</v>
      </c>
      <c r="B61" s="75" t="s">
        <v>231</v>
      </c>
      <c r="D61" s="80">
        <v>0</v>
      </c>
      <c r="E61" s="80">
        <v>0</v>
      </c>
      <c r="F61" s="80">
        <v>0</v>
      </c>
      <c r="G61" s="80">
        <v>0</v>
      </c>
    </row>
    <row r="62" spans="1:9" x14ac:dyDescent="0.15">
      <c r="A62" s="75" t="s">
        <v>232</v>
      </c>
      <c r="B62" s="75" t="s">
        <v>233</v>
      </c>
      <c r="D62" s="80">
        <v>0</v>
      </c>
      <c r="E62" s="80">
        <v>2846</v>
      </c>
      <c r="F62" s="80">
        <v>4677</v>
      </c>
      <c r="G62" s="80">
        <v>0</v>
      </c>
    </row>
    <row r="63" spans="1:9" x14ac:dyDescent="0.15">
      <c r="A63" s="75" t="s">
        <v>234</v>
      </c>
      <c r="B63" s="75" t="s">
        <v>235</v>
      </c>
      <c r="D63" s="80">
        <v>0</v>
      </c>
      <c r="E63" s="80">
        <v>5831</v>
      </c>
      <c r="F63" s="80">
        <v>8786</v>
      </c>
      <c r="G63" s="80">
        <v>0</v>
      </c>
    </row>
    <row r="64" spans="1:9" x14ac:dyDescent="0.15">
      <c r="A64" s="75" t="s">
        <v>236</v>
      </c>
      <c r="B64" s="75" t="s">
        <v>237</v>
      </c>
      <c r="D64" s="80">
        <v>0</v>
      </c>
      <c r="E64" s="80">
        <v>0</v>
      </c>
      <c r="F64" s="80">
        <v>0</v>
      </c>
      <c r="G64" s="80">
        <v>0</v>
      </c>
      <c r="I64" s="77" t="s">
        <v>316</v>
      </c>
    </row>
    <row r="65" spans="1:9" x14ac:dyDescent="0.15">
      <c r="A65" s="75" t="s">
        <v>238</v>
      </c>
      <c r="B65" s="75" t="s">
        <v>239</v>
      </c>
      <c r="D65" s="80">
        <v>0</v>
      </c>
      <c r="E65" s="80">
        <v>0</v>
      </c>
      <c r="F65" s="80">
        <v>0</v>
      </c>
      <c r="G65" s="80">
        <v>0</v>
      </c>
      <c r="I65" s="77" t="s">
        <v>317</v>
      </c>
    </row>
    <row r="66" spans="1:9" x14ac:dyDescent="0.15">
      <c r="A66" s="75" t="s">
        <v>240</v>
      </c>
      <c r="B66" s="75" t="s">
        <v>241</v>
      </c>
      <c r="D66" s="80">
        <v>15</v>
      </c>
      <c r="E66" s="80">
        <v>0</v>
      </c>
      <c r="F66" s="80">
        <v>0</v>
      </c>
      <c r="G66" s="80">
        <v>0</v>
      </c>
    </row>
    <row r="67" spans="1:9" x14ac:dyDescent="0.15">
      <c r="A67" s="75" t="s">
        <v>242</v>
      </c>
      <c r="B67" s="75" t="s">
        <v>243</v>
      </c>
      <c r="D67" s="80">
        <v>0</v>
      </c>
      <c r="E67" s="80">
        <v>0</v>
      </c>
      <c r="F67" s="80">
        <v>0</v>
      </c>
      <c r="G67" s="80">
        <v>0</v>
      </c>
    </row>
    <row r="68" spans="1:9" x14ac:dyDescent="0.15">
      <c r="A68" s="75" t="s">
        <v>244</v>
      </c>
      <c r="B68" s="75" t="s">
        <v>245</v>
      </c>
      <c r="D68" s="80">
        <v>0</v>
      </c>
      <c r="E68" s="80">
        <v>0</v>
      </c>
      <c r="F68" s="80">
        <v>0</v>
      </c>
      <c r="G68" s="80">
        <v>0</v>
      </c>
    </row>
    <row r="69" spans="1:9" x14ac:dyDescent="0.15">
      <c r="A69" s="75" t="s">
        <v>246</v>
      </c>
      <c r="B69" s="75" t="s">
        <v>247</v>
      </c>
      <c r="D69" s="80">
        <v>0</v>
      </c>
      <c r="E69" s="80">
        <v>0</v>
      </c>
      <c r="F69" s="80">
        <v>0</v>
      </c>
      <c r="G69" s="80">
        <v>0</v>
      </c>
    </row>
    <row r="70" spans="1:9" x14ac:dyDescent="0.15">
      <c r="A70" s="75" t="s">
        <v>248</v>
      </c>
      <c r="B70" s="75" t="s">
        <v>249</v>
      </c>
      <c r="D70" s="80">
        <v>0</v>
      </c>
      <c r="E70" s="80">
        <v>0</v>
      </c>
      <c r="F70" s="80">
        <v>0</v>
      </c>
      <c r="G70" s="80">
        <v>0</v>
      </c>
    </row>
    <row r="71" spans="1:9" x14ac:dyDescent="0.15">
      <c r="A71" s="75" t="s">
        <v>250</v>
      </c>
      <c r="B71" s="75" t="s">
        <v>251</v>
      </c>
      <c r="D71" s="80">
        <v>0</v>
      </c>
      <c r="E71" s="80">
        <v>506</v>
      </c>
      <c r="F71" s="80">
        <v>0</v>
      </c>
      <c r="G71" s="80">
        <v>30</v>
      </c>
    </row>
    <row r="72" spans="1:9" x14ac:dyDescent="0.15">
      <c r="A72" s="75" t="s">
        <v>252</v>
      </c>
      <c r="B72" s="75" t="s">
        <v>253</v>
      </c>
      <c r="D72" s="80">
        <v>0</v>
      </c>
      <c r="E72" s="80">
        <v>0</v>
      </c>
      <c r="F72" s="80">
        <v>0</v>
      </c>
      <c r="G72" s="80">
        <v>0</v>
      </c>
    </row>
    <row r="73" spans="1:9" x14ac:dyDescent="0.15">
      <c r="A73" s="75" t="s">
        <v>254</v>
      </c>
      <c r="B73" s="75" t="s">
        <v>255</v>
      </c>
      <c r="D73" s="80">
        <v>0</v>
      </c>
      <c r="E73" s="80">
        <v>0</v>
      </c>
      <c r="F73" s="80">
        <v>0</v>
      </c>
      <c r="G73" s="80">
        <v>0</v>
      </c>
    </row>
    <row r="74" spans="1:9" x14ac:dyDescent="0.15">
      <c r="A74" s="75" t="s">
        <v>256</v>
      </c>
      <c r="B74" s="75" t="s">
        <v>257</v>
      </c>
      <c r="D74" s="80">
        <v>0</v>
      </c>
      <c r="E74" s="80">
        <v>0</v>
      </c>
      <c r="F74" s="80">
        <v>0</v>
      </c>
      <c r="G74" s="80">
        <v>0</v>
      </c>
    </row>
    <row r="75" spans="1:9" x14ac:dyDescent="0.15">
      <c r="A75" s="75" t="s">
        <v>258</v>
      </c>
      <c r="B75" s="75" t="s">
        <v>259</v>
      </c>
      <c r="D75" s="80">
        <v>0</v>
      </c>
      <c r="E75" s="80">
        <v>0</v>
      </c>
      <c r="F75" s="80">
        <v>0</v>
      </c>
      <c r="G75" s="80">
        <v>0</v>
      </c>
    </row>
    <row r="76" spans="1:9" x14ac:dyDescent="0.15">
      <c r="A76" s="75" t="s">
        <v>260</v>
      </c>
      <c r="B76" s="75" t="s">
        <v>261</v>
      </c>
      <c r="D76" s="80">
        <v>0</v>
      </c>
      <c r="E76" s="80">
        <v>0</v>
      </c>
      <c r="F76" s="80">
        <v>0</v>
      </c>
      <c r="G76" s="80">
        <v>0</v>
      </c>
    </row>
    <row r="77" spans="1:9" x14ac:dyDescent="0.15">
      <c r="A77" s="75" t="s">
        <v>262</v>
      </c>
      <c r="B77" s="75" t="s">
        <v>263</v>
      </c>
      <c r="D77" s="80">
        <v>5972</v>
      </c>
      <c r="E77" s="80">
        <v>641</v>
      </c>
      <c r="F77" s="80">
        <v>0</v>
      </c>
      <c r="G77" s="80">
        <v>0</v>
      </c>
    </row>
    <row r="78" spans="1:9" x14ac:dyDescent="0.15">
      <c r="A78" s="75" t="s">
        <v>264</v>
      </c>
      <c r="B78" s="75" t="s">
        <v>265</v>
      </c>
      <c r="D78" s="80">
        <v>0</v>
      </c>
      <c r="E78" s="80">
        <v>47</v>
      </c>
      <c r="F78" s="80">
        <v>0</v>
      </c>
      <c r="G78" s="80">
        <v>0</v>
      </c>
    </row>
    <row r="79" spans="1:9" x14ac:dyDescent="0.15">
      <c r="A79" s="75" t="s">
        <v>266</v>
      </c>
      <c r="B79" s="75" t="s">
        <v>267</v>
      </c>
      <c r="D79" s="80">
        <v>0</v>
      </c>
      <c r="E79" s="80">
        <v>510</v>
      </c>
      <c r="F79" s="80">
        <v>0</v>
      </c>
      <c r="G79" s="80">
        <v>0</v>
      </c>
    </row>
    <row r="80" spans="1:9" x14ac:dyDescent="0.15">
      <c r="A80" s="75" t="s">
        <v>268</v>
      </c>
      <c r="B80" s="75" t="s">
        <v>269</v>
      </c>
      <c r="D80" s="80">
        <v>0</v>
      </c>
      <c r="E80" s="80">
        <v>0</v>
      </c>
      <c r="F80" s="80">
        <v>0</v>
      </c>
      <c r="G80" s="80">
        <v>0</v>
      </c>
    </row>
    <row r="81" spans="1:7" x14ac:dyDescent="0.15">
      <c r="A81" s="75" t="s">
        <v>270</v>
      </c>
      <c r="B81" s="75" t="s">
        <v>271</v>
      </c>
      <c r="D81" s="80">
        <v>16</v>
      </c>
      <c r="E81" s="80">
        <v>0</v>
      </c>
      <c r="F81" s="80">
        <v>0</v>
      </c>
      <c r="G81" s="80">
        <v>0</v>
      </c>
    </row>
    <row r="82" spans="1:7" x14ac:dyDescent="0.15">
      <c r="A82" s="75" t="s">
        <v>272</v>
      </c>
      <c r="B82" s="75" t="s">
        <v>273</v>
      </c>
      <c r="D82" s="80">
        <v>0</v>
      </c>
      <c r="E82" s="80">
        <v>0</v>
      </c>
      <c r="F82" s="80">
        <v>0</v>
      </c>
      <c r="G82" s="80">
        <v>1000</v>
      </c>
    </row>
    <row r="83" spans="1:7" x14ac:dyDescent="0.15">
      <c r="A83" s="75" t="s">
        <v>274</v>
      </c>
      <c r="B83" s="75" t="s">
        <v>275</v>
      </c>
      <c r="D83" s="80">
        <v>4165</v>
      </c>
      <c r="E83" s="80">
        <v>0</v>
      </c>
      <c r="F83" s="80">
        <v>6150</v>
      </c>
      <c r="G83" s="80">
        <v>103070</v>
      </c>
    </row>
    <row r="84" spans="1:7" x14ac:dyDescent="0.15">
      <c r="A84" s="75" t="s">
        <v>276</v>
      </c>
      <c r="B84" s="75" t="s">
        <v>277</v>
      </c>
      <c r="D84" s="80">
        <v>0</v>
      </c>
      <c r="E84" s="80">
        <v>26334</v>
      </c>
      <c r="F84" s="80">
        <v>0</v>
      </c>
      <c r="G84" s="80">
        <v>0</v>
      </c>
    </row>
    <row r="85" spans="1:7" x14ac:dyDescent="0.15">
      <c r="A85" s="75" t="s">
        <v>278</v>
      </c>
      <c r="B85" s="75" t="s">
        <v>279</v>
      </c>
      <c r="D85" s="80">
        <v>227873</v>
      </c>
      <c r="E85" s="80">
        <v>0</v>
      </c>
      <c r="F85" s="80">
        <v>0</v>
      </c>
      <c r="G85" s="80">
        <v>0</v>
      </c>
    </row>
    <row r="86" spans="1:7" x14ac:dyDescent="0.15">
      <c r="A86" s="75" t="s">
        <v>280</v>
      </c>
      <c r="B86" s="75" t="s">
        <v>281</v>
      </c>
      <c r="D86" s="80">
        <v>0</v>
      </c>
      <c r="E86" s="80">
        <v>0</v>
      </c>
      <c r="F86" s="80">
        <v>0</v>
      </c>
      <c r="G86" s="80">
        <v>0</v>
      </c>
    </row>
    <row r="87" spans="1:7" x14ac:dyDescent="0.15">
      <c r="A87" s="75" t="s">
        <v>282</v>
      </c>
      <c r="B87" s="75" t="s">
        <v>283</v>
      </c>
      <c r="D87" s="80">
        <v>0</v>
      </c>
      <c r="E87" s="80">
        <v>0</v>
      </c>
      <c r="F87" s="80">
        <v>0</v>
      </c>
      <c r="G87" s="80">
        <v>0</v>
      </c>
    </row>
    <row r="88" spans="1:7" x14ac:dyDescent="0.15">
      <c r="A88" s="75" t="s">
        <v>284</v>
      </c>
      <c r="B88" s="75" t="s">
        <v>285</v>
      </c>
      <c r="D88" s="80">
        <v>0</v>
      </c>
      <c r="E88" s="80">
        <v>0</v>
      </c>
      <c r="F88" s="80">
        <v>0</v>
      </c>
      <c r="G88" s="80">
        <v>0</v>
      </c>
    </row>
    <row r="89" spans="1:7" x14ac:dyDescent="0.15">
      <c r="A89" s="75" t="s">
        <v>286</v>
      </c>
      <c r="B89" s="75" t="s">
        <v>287</v>
      </c>
      <c r="D89" s="80">
        <v>0</v>
      </c>
      <c r="E89" s="80">
        <v>0</v>
      </c>
      <c r="F89" s="80">
        <v>30</v>
      </c>
      <c r="G89" s="80">
        <v>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workbookViewId="0">
      <selection activeCell="A7" sqref="A7"/>
    </sheetView>
  </sheetViews>
  <sheetFormatPr defaultRowHeight="12" x14ac:dyDescent="0.15"/>
  <sheetData>
    <row r="1" spans="1:22" x14ac:dyDescent="0.15">
      <c r="A1" s="8"/>
      <c r="B1" s="8"/>
      <c r="C1" s="103" t="s">
        <v>1</v>
      </c>
      <c r="D1" s="103"/>
      <c r="E1" s="103"/>
      <c r="F1" s="103"/>
      <c r="G1" s="89" t="s">
        <v>8</v>
      </c>
      <c r="H1" s="90"/>
      <c r="I1" s="89" t="s">
        <v>19</v>
      </c>
      <c r="J1" s="105"/>
      <c r="K1" s="107" t="s">
        <v>9</v>
      </c>
      <c r="L1" s="107"/>
      <c r="M1" s="107"/>
      <c r="N1" s="91"/>
      <c r="O1" s="108" t="s">
        <v>10</v>
      </c>
      <c r="P1" s="103"/>
      <c r="Q1" s="103"/>
      <c r="R1" s="103"/>
      <c r="S1" s="103" t="s">
        <v>11</v>
      </c>
      <c r="T1" s="103"/>
      <c r="U1" s="103"/>
      <c r="V1" s="106"/>
    </row>
    <row r="2" spans="1:22" x14ac:dyDescent="0.15">
      <c r="A2" s="10" t="s">
        <v>307</v>
      </c>
      <c r="B2" s="8" t="s">
        <v>0</v>
      </c>
      <c r="C2" s="104" t="s">
        <v>2</v>
      </c>
      <c r="D2" s="104"/>
      <c r="E2" s="104" t="s">
        <v>3</v>
      </c>
      <c r="F2" s="104"/>
      <c r="G2" s="104" t="s">
        <v>2</v>
      </c>
      <c r="H2" s="96"/>
      <c r="I2" s="104" t="s">
        <v>3</v>
      </c>
      <c r="J2" s="96"/>
      <c r="K2" s="104" t="s">
        <v>2</v>
      </c>
      <c r="L2" s="104"/>
      <c r="M2" s="104" t="s">
        <v>3</v>
      </c>
      <c r="N2" s="96"/>
      <c r="O2" s="97" t="s">
        <v>2</v>
      </c>
      <c r="P2" s="104"/>
      <c r="Q2" s="104" t="s">
        <v>3</v>
      </c>
      <c r="R2" s="104"/>
      <c r="S2" s="104" t="s">
        <v>2</v>
      </c>
      <c r="T2" s="104"/>
      <c r="U2" s="104" t="s">
        <v>3</v>
      </c>
      <c r="V2" s="96"/>
    </row>
    <row r="3" spans="1:22" x14ac:dyDescent="0.15">
      <c r="A3" s="27"/>
      <c r="B3" s="27"/>
      <c r="C3" s="25" t="s">
        <v>4</v>
      </c>
      <c r="D3" s="25" t="s">
        <v>5</v>
      </c>
      <c r="E3" s="25" t="s">
        <v>4</v>
      </c>
      <c r="F3" s="25" t="s">
        <v>5</v>
      </c>
      <c r="G3" s="25" t="s">
        <v>4</v>
      </c>
      <c r="H3" s="26" t="s">
        <v>5</v>
      </c>
      <c r="I3" s="25" t="s">
        <v>4</v>
      </c>
      <c r="J3" s="26" t="s">
        <v>5</v>
      </c>
      <c r="K3" s="25" t="s">
        <v>4</v>
      </c>
      <c r="L3" s="25" t="s">
        <v>5</v>
      </c>
      <c r="M3" s="25" t="s">
        <v>4</v>
      </c>
      <c r="N3" s="26" t="s">
        <v>5</v>
      </c>
      <c r="O3" s="28" t="s">
        <v>4</v>
      </c>
      <c r="P3" s="25" t="s">
        <v>5</v>
      </c>
      <c r="Q3" s="25" t="s">
        <v>4</v>
      </c>
      <c r="R3" s="25" t="s">
        <v>5</v>
      </c>
      <c r="S3" s="25" t="s">
        <v>4</v>
      </c>
      <c r="T3" s="25" t="s">
        <v>5</v>
      </c>
      <c r="U3" s="25" t="s">
        <v>4</v>
      </c>
      <c r="V3" s="26" t="s">
        <v>5</v>
      </c>
    </row>
    <row r="4" spans="1:22" x14ac:dyDescent="0.15">
      <c r="A4" t="s">
        <v>90</v>
      </c>
      <c r="B4" s="15">
        <v>5590946</v>
      </c>
      <c r="C4" s="15">
        <v>123478</v>
      </c>
      <c r="D4" s="15">
        <v>782333</v>
      </c>
      <c r="E4" s="15">
        <v>1754971</v>
      </c>
      <c r="F4" s="15">
        <v>2930164</v>
      </c>
      <c r="G4" s="15">
        <v>7552</v>
      </c>
      <c r="H4" s="15">
        <v>283700</v>
      </c>
      <c r="I4" s="15">
        <v>1311254</v>
      </c>
      <c r="J4" s="15">
        <v>685229</v>
      </c>
      <c r="K4" s="15">
        <v>115926</v>
      </c>
      <c r="L4" s="15">
        <v>446581</v>
      </c>
      <c r="M4" s="15">
        <v>243576</v>
      </c>
      <c r="N4" s="15">
        <v>1512691</v>
      </c>
      <c r="O4" s="15">
        <v>0</v>
      </c>
      <c r="P4" s="15">
        <v>31782</v>
      </c>
      <c r="Q4" s="15">
        <v>18838</v>
      </c>
      <c r="R4" s="15">
        <v>616254</v>
      </c>
      <c r="S4" s="15">
        <v>0</v>
      </c>
      <c r="T4" s="15">
        <v>20270</v>
      </c>
      <c r="U4" s="15">
        <v>181303</v>
      </c>
      <c r="V4" s="15">
        <v>115990</v>
      </c>
    </row>
    <row r="5" spans="1:22" x14ac:dyDescent="0.15">
      <c r="A5" t="s">
        <v>106</v>
      </c>
      <c r="B5" s="15">
        <v>5959178</v>
      </c>
      <c r="C5" s="15">
        <v>102417</v>
      </c>
      <c r="D5" s="15">
        <v>804141</v>
      </c>
      <c r="E5" s="15">
        <v>2152805</v>
      </c>
      <c r="F5" s="15">
        <v>2899815</v>
      </c>
      <c r="G5" s="15">
        <v>13806</v>
      </c>
      <c r="H5" s="15">
        <v>228622</v>
      </c>
      <c r="I5" s="15">
        <v>1649015</v>
      </c>
      <c r="J5" s="15">
        <v>753410</v>
      </c>
      <c r="K5" s="15">
        <v>88611</v>
      </c>
      <c r="L5" s="15">
        <v>488105</v>
      </c>
      <c r="M5" s="15">
        <v>268504</v>
      </c>
      <c r="N5" s="15">
        <v>1483023</v>
      </c>
      <c r="O5" s="15">
        <v>0</v>
      </c>
      <c r="P5" s="15">
        <v>52329</v>
      </c>
      <c r="Q5" s="15">
        <v>16148</v>
      </c>
      <c r="R5" s="15">
        <v>548585</v>
      </c>
      <c r="S5" s="15">
        <v>0</v>
      </c>
      <c r="T5" s="15">
        <v>35085</v>
      </c>
      <c r="U5" s="15">
        <v>219139</v>
      </c>
      <c r="V5" s="15">
        <v>114797</v>
      </c>
    </row>
    <row r="6" spans="1:22" x14ac:dyDescent="0.15">
      <c r="A6" t="s">
        <v>110</v>
      </c>
      <c r="B6" s="15">
        <v>5842849</v>
      </c>
      <c r="C6" s="15">
        <v>89185</v>
      </c>
      <c r="D6" s="15">
        <v>736103</v>
      </c>
      <c r="E6" s="15">
        <v>2225824</v>
      </c>
      <c r="F6" s="15">
        <v>2791737</v>
      </c>
      <c r="G6" s="15">
        <v>3928</v>
      </c>
      <c r="H6" s="15">
        <v>267469</v>
      </c>
      <c r="I6" s="15">
        <v>1614926</v>
      </c>
      <c r="J6" s="15">
        <v>641025</v>
      </c>
      <c r="K6" s="15">
        <v>85108</v>
      </c>
      <c r="L6" s="15">
        <v>378116</v>
      </c>
      <c r="M6" s="15">
        <v>268799</v>
      </c>
      <c r="N6" s="15">
        <v>1422980</v>
      </c>
      <c r="O6" s="15">
        <v>0</v>
      </c>
      <c r="P6" s="15">
        <v>51200</v>
      </c>
      <c r="Q6" s="15">
        <v>97977</v>
      </c>
      <c r="R6" s="15">
        <v>581252</v>
      </c>
      <c r="S6" s="15">
        <v>149</v>
      </c>
      <c r="T6" s="15">
        <v>39318</v>
      </c>
      <c r="U6" s="15">
        <v>244122</v>
      </c>
      <c r="V6" s="15">
        <v>146480</v>
      </c>
    </row>
    <row r="7" spans="1:22" x14ac:dyDescent="0.15">
      <c r="A7" t="s">
        <v>111</v>
      </c>
      <c r="B7" s="17">
        <v>6169534</v>
      </c>
      <c r="C7" s="17">
        <v>61284</v>
      </c>
      <c r="D7" s="17">
        <v>782977</v>
      </c>
      <c r="E7" s="17">
        <v>2620030</v>
      </c>
      <c r="F7" s="17">
        <v>2705243</v>
      </c>
      <c r="G7" s="17">
        <v>4273</v>
      </c>
      <c r="H7" s="17">
        <v>279601</v>
      </c>
      <c r="I7" s="17">
        <v>1824260</v>
      </c>
      <c r="J7" s="17">
        <v>694788</v>
      </c>
      <c r="K7" s="17">
        <v>57011</v>
      </c>
      <c r="L7" s="17">
        <v>442846</v>
      </c>
      <c r="M7" s="17">
        <v>236380</v>
      </c>
      <c r="N7" s="17">
        <v>1082989</v>
      </c>
      <c r="O7" s="17">
        <v>0</v>
      </c>
      <c r="P7" s="17">
        <v>60530</v>
      </c>
      <c r="Q7" s="17">
        <v>308048</v>
      </c>
      <c r="R7" s="17">
        <v>741378</v>
      </c>
      <c r="S7" s="17">
        <v>0</v>
      </c>
      <c r="T7" s="17">
        <v>0</v>
      </c>
      <c r="U7" s="17">
        <v>251342</v>
      </c>
      <c r="V7" s="17">
        <v>186088</v>
      </c>
    </row>
    <row r="8" spans="1:22" x14ac:dyDescent="0.15">
      <c r="A8" t="s">
        <v>323</v>
      </c>
      <c r="B8">
        <v>5412611</v>
      </c>
      <c r="C8">
        <v>29719</v>
      </c>
      <c r="D8">
        <v>1181549</v>
      </c>
      <c r="E8">
        <v>2219950</v>
      </c>
      <c r="F8">
        <v>1981393</v>
      </c>
      <c r="G8">
        <v>4056</v>
      </c>
      <c r="H8">
        <v>582807</v>
      </c>
      <c r="I8">
        <v>1765430</v>
      </c>
      <c r="J8">
        <v>605028</v>
      </c>
      <c r="K8">
        <v>25663</v>
      </c>
      <c r="L8">
        <v>522248</v>
      </c>
      <c r="M8">
        <v>168179</v>
      </c>
      <c r="N8">
        <v>836735</v>
      </c>
      <c r="O8">
        <v>0</v>
      </c>
      <c r="P8">
        <v>51651</v>
      </c>
      <c r="Q8">
        <v>52884</v>
      </c>
      <c r="R8">
        <v>313745</v>
      </c>
      <c r="S8">
        <v>0</v>
      </c>
      <c r="T8">
        <v>24843</v>
      </c>
      <c r="U8">
        <v>233457</v>
      </c>
      <c r="V8">
        <v>225885</v>
      </c>
    </row>
  </sheetData>
  <mergeCells count="16">
    <mergeCell ref="C1:F1"/>
    <mergeCell ref="G1:H1"/>
    <mergeCell ref="C2:D2"/>
    <mergeCell ref="E2:F2"/>
    <mergeCell ref="G2:H2"/>
    <mergeCell ref="S1:V1"/>
    <mergeCell ref="I2:J2"/>
    <mergeCell ref="K2:L2"/>
    <mergeCell ref="M2:N2"/>
    <mergeCell ref="O2:P2"/>
    <mergeCell ref="Q2:R2"/>
    <mergeCell ref="S2:T2"/>
    <mergeCell ref="U2:V2"/>
    <mergeCell ref="I1:J1"/>
    <mergeCell ref="K1:N1"/>
    <mergeCell ref="O1:R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13-07</vt:lpstr>
      <vt:lpstr>13-07 (2枚目)</vt:lpstr>
      <vt:lpstr>(4)集計</vt:lpstr>
      <vt:lpstr>(5)集計</vt:lpstr>
      <vt:lpstr>(6)集計</vt:lpstr>
      <vt:lpstr>(7)集計</vt:lpstr>
      <vt:lpstr>参考 過年度計</vt:lpstr>
      <vt:lpstr>'13-07'!Print_Area</vt:lpstr>
      <vt:lpstr>'13-07 (2枚目)'!Print_Area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調査統計課</dc:creator>
  <cp:lastModifiedBy>003170</cp:lastModifiedBy>
  <cp:lastPrinted>2023-04-17T15:32:04Z</cp:lastPrinted>
  <dcterms:created xsi:type="dcterms:W3CDTF">2009-11-23T23:32:48Z</dcterms:created>
  <dcterms:modified xsi:type="dcterms:W3CDTF">2023-04-17T16:53:23Z</dcterms:modified>
</cp:coreProperties>
</file>