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10.30\disk1\190_統計年鑑\R04統計年鑑\99-01-1_統計資料編集（担当作業分）\01-2_作業途中\"/>
    </mc:Choice>
  </mc:AlternateContent>
  <bookViews>
    <workbookView xWindow="0" yWindow="0" windowWidth="28800" windowHeight="12045"/>
  </bookViews>
  <sheets>
    <sheet name="15-03" sheetId="1" r:id="rId1"/>
    <sheet name="輸出宮古" sheetId="13" r:id="rId2"/>
    <sheet name="輸出釜石" sheetId="15" r:id="rId3"/>
    <sheet name="輸出大船渡" sheetId="14" r:id="rId4"/>
    <sheet name="輸入宮古" sheetId="10" r:id="rId5"/>
    <sheet name="輸入釜石" sheetId="9" r:id="rId6"/>
    <sheet name="輸入大船渡" sheetId="11" r:id="rId7"/>
    <sheet name="輸出コード" sheetId="7" r:id="rId8"/>
    <sheet name="輸入コード" sheetId="8" r:id="rId9"/>
  </sheets>
  <definedNames>
    <definedName name="_xlnm._FilterDatabase" localSheetId="7" hidden="1">輸出コード!$A$1:$D$813</definedName>
    <definedName name="_xlnm.Print_Area" localSheetId="0">'15-03'!$A$1:$P$199</definedName>
    <definedName name="_xlnm.Print_Area" localSheetId="2">輸出釜石!$A$1:$G$42</definedName>
    <definedName name="_xlnm.Print_Area" localSheetId="1">輸出宮古!$A$1:$G$22</definedName>
    <definedName name="_xlnm.Print_Titles" localSheetId="5">輸入釜石!$6:$8</definedName>
  </definedNames>
  <calcPr calcId="162913"/>
</workbook>
</file>

<file path=xl/calcChain.xml><?xml version="1.0" encoding="utf-8"?>
<calcChain xmlns="http://schemas.openxmlformats.org/spreadsheetml/2006/main">
  <c r="W7" i="1" l="1"/>
  <c r="V7" i="1"/>
  <c r="F6" i="11"/>
  <c r="D6" i="11"/>
  <c r="F6" i="9"/>
  <c r="D6" i="9"/>
  <c r="F6" i="14"/>
  <c r="D6" i="14"/>
  <c r="F6" i="10"/>
  <c r="D6" i="10"/>
  <c r="G56" i="11"/>
  <c r="F56" i="11"/>
  <c r="E56" i="11"/>
  <c r="D56" i="11"/>
  <c r="C56" i="11"/>
  <c r="B56" i="11"/>
  <c r="A56" i="11"/>
  <c r="G55" i="11"/>
  <c r="F55" i="11"/>
  <c r="E55" i="11"/>
  <c r="D55" i="11"/>
  <c r="C55" i="11"/>
  <c r="B55" i="11"/>
  <c r="A55" i="11"/>
  <c r="G54" i="11"/>
  <c r="F54" i="11"/>
  <c r="E54" i="11"/>
  <c r="D54" i="11"/>
  <c r="C54" i="11"/>
  <c r="B54" i="11"/>
  <c r="A54" i="11"/>
  <c r="G53" i="11"/>
  <c r="F53" i="11"/>
  <c r="E53" i="11"/>
  <c r="D53" i="11"/>
  <c r="C53" i="11"/>
  <c r="A53" i="11"/>
  <c r="B53" i="11" s="1"/>
  <c r="G52" i="11"/>
  <c r="F52" i="11"/>
  <c r="E52" i="11"/>
  <c r="D52" i="11"/>
  <c r="C52" i="11"/>
  <c r="A52" i="11"/>
  <c r="B52" i="11" s="1"/>
  <c r="G51" i="11"/>
  <c r="F51" i="11"/>
  <c r="E51" i="11"/>
  <c r="D51" i="11"/>
  <c r="C51" i="11"/>
  <c r="A51" i="11"/>
  <c r="B51" i="11" s="1"/>
  <c r="G50" i="11"/>
  <c r="F50" i="11"/>
  <c r="E50" i="11"/>
  <c r="D50" i="11"/>
  <c r="C50" i="11"/>
  <c r="B50" i="11"/>
  <c r="A50" i="11"/>
  <c r="G49" i="11"/>
  <c r="F49" i="11"/>
  <c r="E49" i="11"/>
  <c r="D49" i="11"/>
  <c r="C49" i="11"/>
  <c r="B49" i="11"/>
  <c r="A49" i="11"/>
  <c r="G48" i="11"/>
  <c r="F48" i="11"/>
  <c r="E48" i="11"/>
  <c r="D48" i="11"/>
  <c r="C48" i="11"/>
  <c r="B48" i="11"/>
  <c r="A48" i="11"/>
  <c r="G47" i="11"/>
  <c r="F47" i="11"/>
  <c r="E47" i="11"/>
  <c r="D47" i="11"/>
  <c r="C47" i="11"/>
  <c r="A47" i="11"/>
  <c r="B47" i="11" s="1"/>
  <c r="G46" i="11"/>
  <c r="F46" i="11"/>
  <c r="E46" i="11"/>
  <c r="D46" i="11"/>
  <c r="C46" i="11"/>
  <c r="A46" i="11"/>
  <c r="B46" i="11" s="1"/>
  <c r="G45" i="11"/>
  <c r="F45" i="11"/>
  <c r="E45" i="11"/>
  <c r="D45" i="11"/>
  <c r="C45" i="11"/>
  <c r="A45" i="11"/>
  <c r="B45" i="11" s="1"/>
  <c r="G44" i="11"/>
  <c r="F44" i="11"/>
  <c r="E44" i="11"/>
  <c r="D44" i="11"/>
  <c r="C44" i="11"/>
  <c r="B44" i="11"/>
  <c r="A44" i="11"/>
  <c r="G43" i="11"/>
  <c r="F43" i="11"/>
  <c r="E43" i="11"/>
  <c r="D43" i="11"/>
  <c r="C43" i="11"/>
  <c r="B43" i="11"/>
  <c r="A43" i="11"/>
  <c r="G42" i="11"/>
  <c r="F42" i="11"/>
  <c r="E42" i="11"/>
  <c r="D42" i="11"/>
  <c r="C42" i="11"/>
  <c r="B42" i="11"/>
  <c r="A42" i="11"/>
  <c r="G41" i="11"/>
  <c r="F41" i="11"/>
  <c r="E41" i="11"/>
  <c r="D41" i="11"/>
  <c r="C41" i="11"/>
  <c r="A41" i="11"/>
  <c r="B41" i="11" s="1"/>
  <c r="G40" i="11"/>
  <c r="F40" i="11"/>
  <c r="E40" i="11"/>
  <c r="D40" i="11"/>
  <c r="C40" i="11"/>
  <c r="A40" i="11"/>
  <c r="B40" i="11" s="1"/>
  <c r="G39" i="11"/>
  <c r="F39" i="11"/>
  <c r="E39" i="11"/>
  <c r="D39" i="11"/>
  <c r="C39" i="11"/>
  <c r="A39" i="11"/>
  <c r="B39" i="11" s="1"/>
  <c r="G38" i="11"/>
  <c r="F38" i="11"/>
  <c r="E38" i="11"/>
  <c r="D38" i="11"/>
  <c r="C38" i="11"/>
  <c r="B38" i="11"/>
  <c r="A38" i="11"/>
  <c r="G37" i="11"/>
  <c r="F37" i="11"/>
  <c r="E37" i="11"/>
  <c r="D37" i="11"/>
  <c r="C37" i="11"/>
  <c r="B37" i="11"/>
  <c r="A37" i="11"/>
  <c r="G36" i="11"/>
  <c r="F36" i="11"/>
  <c r="E36" i="11"/>
  <c r="D36" i="11"/>
  <c r="C36" i="11"/>
  <c r="B36" i="11"/>
  <c r="A36" i="11"/>
  <c r="G35" i="11"/>
  <c r="F35" i="11"/>
  <c r="E35" i="11"/>
  <c r="D35" i="11"/>
  <c r="C35" i="11"/>
  <c r="A35" i="11"/>
  <c r="B35" i="11" s="1"/>
  <c r="G34" i="11"/>
  <c r="F34" i="11"/>
  <c r="E34" i="11"/>
  <c r="D34" i="11"/>
  <c r="C34" i="11"/>
  <c r="A34" i="11"/>
  <c r="B34" i="11" s="1"/>
  <c r="G33" i="11"/>
  <c r="F33" i="11"/>
  <c r="E33" i="11"/>
  <c r="D33" i="11"/>
  <c r="C33" i="11"/>
  <c r="A33" i="11"/>
  <c r="B33" i="11" s="1"/>
  <c r="G32" i="11"/>
  <c r="F32" i="11"/>
  <c r="E32" i="11"/>
  <c r="D32" i="11"/>
  <c r="C32" i="11"/>
  <c r="B32" i="11"/>
  <c r="A32" i="11"/>
  <c r="G31" i="11"/>
  <c r="F31" i="11"/>
  <c r="E31" i="11"/>
  <c r="D31" i="11"/>
  <c r="C31" i="11"/>
  <c r="A31" i="11"/>
  <c r="B31" i="11" s="1"/>
  <c r="G30" i="11"/>
  <c r="F30" i="11"/>
  <c r="E30" i="11"/>
  <c r="D30" i="11"/>
  <c r="C30" i="11"/>
  <c r="B30" i="11"/>
  <c r="A30" i="11"/>
  <c r="G29" i="11"/>
  <c r="F29" i="11"/>
  <c r="E29" i="11"/>
  <c r="D29" i="11"/>
  <c r="C29" i="11"/>
  <c r="A29" i="11"/>
  <c r="B29" i="11" s="1"/>
  <c r="G28" i="11"/>
  <c r="F28" i="11"/>
  <c r="E28" i="11"/>
  <c r="D28" i="11"/>
  <c r="C28" i="11"/>
  <c r="A28" i="11"/>
  <c r="B28" i="11" s="1"/>
  <c r="G27" i="11"/>
  <c r="F27" i="11"/>
  <c r="E27" i="11"/>
  <c r="D27" i="11"/>
  <c r="C27" i="11"/>
  <c r="A27" i="11"/>
  <c r="B27" i="11" s="1"/>
  <c r="G26" i="11"/>
  <c r="F26" i="11"/>
  <c r="E26" i="11"/>
  <c r="D26" i="11"/>
  <c r="C26" i="11"/>
  <c r="A26" i="11"/>
  <c r="B26" i="11" s="1"/>
  <c r="G25" i="11"/>
  <c r="F25" i="11"/>
  <c r="E25" i="11"/>
  <c r="D25" i="11"/>
  <c r="C25" i="11"/>
  <c r="A25" i="11"/>
  <c r="B25" i="11" s="1"/>
  <c r="G24" i="11"/>
  <c r="F24" i="11"/>
  <c r="E24" i="11"/>
  <c r="D24" i="11"/>
  <c r="C24" i="11"/>
  <c r="B24" i="11"/>
  <c r="A24" i="11"/>
  <c r="G23" i="11"/>
  <c r="F23" i="11"/>
  <c r="E23" i="11"/>
  <c r="D23" i="11"/>
  <c r="C23" i="11"/>
  <c r="A23" i="11"/>
  <c r="B23" i="11" s="1"/>
  <c r="G22" i="11"/>
  <c r="F22" i="11"/>
  <c r="E22" i="11"/>
  <c r="D22" i="11"/>
  <c r="C22" i="11"/>
  <c r="A22" i="11"/>
  <c r="B22" i="11" s="1"/>
  <c r="G21" i="11"/>
  <c r="F21" i="11"/>
  <c r="E21" i="11"/>
  <c r="D21" i="11"/>
  <c r="C21" i="11"/>
  <c r="A21" i="11"/>
  <c r="B21" i="11" s="1"/>
  <c r="G20" i="11"/>
  <c r="F20" i="11"/>
  <c r="E20" i="11"/>
  <c r="D20" i="11"/>
  <c r="C20" i="11"/>
  <c r="B20" i="11"/>
  <c r="A20" i="11"/>
  <c r="G19" i="11"/>
  <c r="F19" i="11"/>
  <c r="E19" i="11"/>
  <c r="D19" i="11"/>
  <c r="C19" i="11"/>
  <c r="B19" i="11"/>
  <c r="A19" i="11"/>
  <c r="G18" i="11"/>
  <c r="F18" i="11"/>
  <c r="E18" i="11"/>
  <c r="D18" i="11"/>
  <c r="C18" i="11"/>
  <c r="A18" i="11"/>
  <c r="B18" i="11" s="1"/>
  <c r="G17" i="11"/>
  <c r="F17" i="11"/>
  <c r="E17" i="11"/>
  <c r="D17" i="11"/>
  <c r="C17" i="11"/>
  <c r="A17" i="11"/>
  <c r="B17" i="11" s="1"/>
  <c r="G16" i="11"/>
  <c r="F16" i="11"/>
  <c r="E16" i="11"/>
  <c r="D16" i="11"/>
  <c r="C16" i="11"/>
  <c r="A16" i="11"/>
  <c r="B16" i="11" s="1"/>
  <c r="G15" i="11"/>
  <c r="F15" i="11"/>
  <c r="E15" i="11"/>
  <c r="D15" i="11"/>
  <c r="C15" i="11"/>
  <c r="A15" i="11"/>
  <c r="B15" i="11" s="1"/>
  <c r="G14" i="11"/>
  <c r="F14" i="11"/>
  <c r="E14" i="11"/>
  <c r="D14" i="11"/>
  <c r="C14" i="11"/>
  <c r="A14" i="11"/>
  <c r="B14" i="11" s="1"/>
  <c r="G13" i="11"/>
  <c r="F13" i="11"/>
  <c r="E13" i="11"/>
  <c r="D13" i="11"/>
  <c r="C13" i="11"/>
  <c r="A13" i="11"/>
  <c r="B13" i="11" s="1"/>
  <c r="G12" i="11"/>
  <c r="F12" i="11"/>
  <c r="E12" i="11"/>
  <c r="D12" i="11"/>
  <c r="C12" i="11"/>
  <c r="B12" i="11"/>
  <c r="A12" i="11"/>
  <c r="G11" i="11"/>
  <c r="F11" i="11"/>
  <c r="E11" i="11"/>
  <c r="D11" i="11"/>
  <c r="C11" i="11"/>
  <c r="B11" i="11"/>
  <c r="G10" i="11"/>
  <c r="F10" i="11"/>
  <c r="E10" i="11"/>
  <c r="D10" i="11"/>
  <c r="C10" i="11"/>
  <c r="A10" i="11"/>
  <c r="B10" i="11" s="1"/>
  <c r="G9" i="11"/>
  <c r="F9" i="11"/>
  <c r="E9" i="11"/>
  <c r="D9" i="11"/>
  <c r="C9" i="11"/>
  <c r="G56" i="9"/>
  <c r="F56" i="9"/>
  <c r="E56" i="9"/>
  <c r="D56" i="9"/>
  <c r="C56" i="9"/>
  <c r="B56" i="9"/>
  <c r="A56" i="9"/>
  <c r="G55" i="9"/>
  <c r="F55" i="9"/>
  <c r="E55" i="9"/>
  <c r="D55" i="9"/>
  <c r="C55" i="9"/>
  <c r="A55" i="9"/>
  <c r="B55" i="9" s="1"/>
  <c r="G54" i="9"/>
  <c r="F54" i="9"/>
  <c r="E54" i="9"/>
  <c r="D54" i="9"/>
  <c r="C54" i="9"/>
  <c r="B54" i="9"/>
  <c r="A54" i="9"/>
  <c r="G53" i="9"/>
  <c r="F53" i="9"/>
  <c r="E53" i="9"/>
  <c r="D53" i="9"/>
  <c r="C53" i="9"/>
  <c r="B53" i="9"/>
  <c r="A53" i="9"/>
  <c r="G52" i="9"/>
  <c r="F52" i="9"/>
  <c r="E52" i="9"/>
  <c r="D52" i="9"/>
  <c r="C52" i="9"/>
  <c r="A52" i="9"/>
  <c r="B52" i="9" s="1"/>
  <c r="G51" i="9"/>
  <c r="F51" i="9"/>
  <c r="E51" i="9"/>
  <c r="D51" i="9"/>
  <c r="C51" i="9"/>
  <c r="A51" i="9"/>
  <c r="B51" i="9" s="1"/>
  <c r="G50" i="9"/>
  <c r="F50" i="9"/>
  <c r="E50" i="9"/>
  <c r="D50" i="9"/>
  <c r="C50" i="9"/>
  <c r="B50" i="9"/>
  <c r="A50" i="9"/>
  <c r="G49" i="9"/>
  <c r="F49" i="9"/>
  <c r="E49" i="9"/>
  <c r="D49" i="9"/>
  <c r="C49" i="9"/>
  <c r="A49" i="9"/>
  <c r="B49" i="9" s="1"/>
  <c r="G48" i="9"/>
  <c r="F48" i="9"/>
  <c r="E48" i="9"/>
  <c r="D48" i="9"/>
  <c r="C48" i="9"/>
  <c r="B48" i="9"/>
  <c r="A48" i="9"/>
  <c r="G47" i="9"/>
  <c r="F47" i="9"/>
  <c r="E47" i="9"/>
  <c r="D47" i="9"/>
  <c r="C47" i="9"/>
  <c r="B47" i="9"/>
  <c r="A47" i="9"/>
  <c r="G46" i="9"/>
  <c r="F46" i="9"/>
  <c r="E46" i="9"/>
  <c r="D46" i="9"/>
  <c r="C46" i="9"/>
  <c r="A46" i="9"/>
  <c r="B46" i="9" s="1"/>
  <c r="G45" i="9"/>
  <c r="F45" i="9"/>
  <c r="E45" i="9"/>
  <c r="D45" i="9"/>
  <c r="C45" i="9"/>
  <c r="A45" i="9"/>
  <c r="B45" i="9" s="1"/>
  <c r="G44" i="9"/>
  <c r="F44" i="9"/>
  <c r="E44" i="9"/>
  <c r="D44" i="9"/>
  <c r="C44" i="9"/>
  <c r="B44" i="9"/>
  <c r="A44" i="9"/>
  <c r="G43" i="9"/>
  <c r="F43" i="9"/>
  <c r="E43" i="9"/>
  <c r="D43" i="9"/>
  <c r="C43" i="9"/>
  <c r="A43" i="9"/>
  <c r="B43" i="9" s="1"/>
  <c r="G42" i="9"/>
  <c r="F42" i="9"/>
  <c r="E42" i="9"/>
  <c r="D42" i="9"/>
  <c r="C42" i="9"/>
  <c r="B42" i="9"/>
  <c r="A42" i="9"/>
  <c r="G41" i="9"/>
  <c r="F41" i="9"/>
  <c r="E41" i="9"/>
  <c r="D41" i="9"/>
  <c r="C41" i="9"/>
  <c r="B41" i="9"/>
  <c r="A41" i="9"/>
  <c r="G40" i="9"/>
  <c r="F40" i="9"/>
  <c r="E40" i="9"/>
  <c r="D40" i="9"/>
  <c r="C40" i="9"/>
  <c r="A40" i="9"/>
  <c r="B40" i="9" s="1"/>
  <c r="G39" i="9"/>
  <c r="F39" i="9"/>
  <c r="E39" i="9"/>
  <c r="D39" i="9"/>
  <c r="C39" i="9"/>
  <c r="A39" i="9"/>
  <c r="B39" i="9" s="1"/>
  <c r="G38" i="9"/>
  <c r="F38" i="9"/>
  <c r="E38" i="9"/>
  <c r="D38" i="9"/>
  <c r="C38" i="9"/>
  <c r="B38" i="9"/>
  <c r="A38" i="9"/>
  <c r="G37" i="9"/>
  <c r="F37" i="9"/>
  <c r="E37" i="9"/>
  <c r="D37" i="9"/>
  <c r="C37" i="9"/>
  <c r="A37" i="9"/>
  <c r="B37" i="9" s="1"/>
  <c r="G36" i="9"/>
  <c r="F36" i="9"/>
  <c r="E36" i="9"/>
  <c r="D36" i="9"/>
  <c r="C36" i="9"/>
  <c r="B36" i="9"/>
  <c r="A36" i="9"/>
  <c r="G35" i="9"/>
  <c r="F35" i="9"/>
  <c r="E35" i="9"/>
  <c r="D35" i="9"/>
  <c r="C35" i="9"/>
  <c r="B35" i="9"/>
  <c r="A35" i="9"/>
  <c r="G34" i="9"/>
  <c r="F34" i="9"/>
  <c r="E34" i="9"/>
  <c r="D34" i="9"/>
  <c r="C34" i="9"/>
  <c r="A34" i="9"/>
  <c r="B34" i="9" s="1"/>
  <c r="G33" i="9"/>
  <c r="F33" i="9"/>
  <c r="E33" i="9"/>
  <c r="D33" i="9"/>
  <c r="C33" i="9"/>
  <c r="A33" i="9"/>
  <c r="B33" i="9" s="1"/>
  <c r="G32" i="9"/>
  <c r="F32" i="9"/>
  <c r="E32" i="9"/>
  <c r="D32" i="9"/>
  <c r="C32" i="9"/>
  <c r="B32" i="9"/>
  <c r="A32" i="9"/>
  <c r="G31" i="9"/>
  <c r="F31" i="9"/>
  <c r="E31" i="9"/>
  <c r="D31" i="9"/>
  <c r="C31" i="9"/>
  <c r="A31" i="9"/>
  <c r="B31" i="9" s="1"/>
  <c r="G30" i="9"/>
  <c r="F30" i="9"/>
  <c r="E30" i="9"/>
  <c r="D30" i="9"/>
  <c r="C30" i="9"/>
  <c r="A30" i="9"/>
  <c r="B30" i="9" s="1"/>
  <c r="G29" i="9"/>
  <c r="F29" i="9"/>
  <c r="E29" i="9"/>
  <c r="D29" i="9"/>
  <c r="C29" i="9"/>
  <c r="A29" i="9"/>
  <c r="B29" i="9" s="1"/>
  <c r="G28" i="9"/>
  <c r="F28" i="9"/>
  <c r="E28" i="9"/>
  <c r="D28" i="9"/>
  <c r="C28" i="9"/>
  <c r="A28" i="9"/>
  <c r="B28" i="9" s="1"/>
  <c r="G27" i="9"/>
  <c r="F27" i="9"/>
  <c r="E27" i="9"/>
  <c r="D27" i="9"/>
  <c r="C27" i="9"/>
  <c r="A27" i="9"/>
  <c r="B27" i="9" s="1"/>
  <c r="G26" i="9"/>
  <c r="F26" i="9"/>
  <c r="E26" i="9"/>
  <c r="D26" i="9"/>
  <c r="C26" i="9"/>
  <c r="B26" i="9"/>
  <c r="A26" i="9"/>
  <c r="G25" i="9"/>
  <c r="F25" i="9"/>
  <c r="E25" i="9"/>
  <c r="D25" i="9"/>
  <c r="C25" i="9"/>
  <c r="A25" i="9"/>
  <c r="B25" i="9" s="1"/>
  <c r="G24" i="9"/>
  <c r="F24" i="9"/>
  <c r="E24" i="9"/>
  <c r="D24" i="9"/>
  <c r="C24" i="9"/>
  <c r="B24" i="9"/>
  <c r="A24" i="9"/>
  <c r="G23" i="9"/>
  <c r="F23" i="9"/>
  <c r="E23" i="9"/>
  <c r="D23" i="9"/>
  <c r="C23" i="9"/>
  <c r="A23" i="9"/>
  <c r="B23" i="9" s="1"/>
  <c r="G22" i="9"/>
  <c r="F22" i="9"/>
  <c r="E22" i="9"/>
  <c r="D22" i="9"/>
  <c r="C22" i="9"/>
  <c r="A22" i="9"/>
  <c r="B22" i="9" s="1"/>
  <c r="G21" i="9"/>
  <c r="F21" i="9"/>
  <c r="E21" i="9"/>
  <c r="D21" i="9"/>
  <c r="C21" i="9"/>
  <c r="A21" i="9"/>
  <c r="B21" i="9" s="1"/>
  <c r="G20" i="9"/>
  <c r="F20" i="9"/>
  <c r="E20" i="9"/>
  <c r="D20" i="9"/>
  <c r="C20" i="9"/>
  <c r="B20" i="9"/>
  <c r="A20" i="9"/>
  <c r="G19" i="9"/>
  <c r="F19" i="9"/>
  <c r="E19" i="9"/>
  <c r="D19" i="9"/>
  <c r="C19" i="9"/>
  <c r="A19" i="9"/>
  <c r="B19" i="9" s="1"/>
  <c r="G18" i="9"/>
  <c r="F18" i="9"/>
  <c r="E18" i="9"/>
  <c r="D18" i="9"/>
  <c r="C18" i="9"/>
  <c r="B18" i="9"/>
  <c r="A18" i="9"/>
  <c r="G17" i="9"/>
  <c r="F17" i="9"/>
  <c r="E17" i="9"/>
  <c r="D17" i="9"/>
  <c r="C17" i="9"/>
  <c r="A17" i="9"/>
  <c r="B17" i="9" s="1"/>
  <c r="G16" i="9"/>
  <c r="F16" i="9"/>
  <c r="E16" i="9"/>
  <c r="D16" i="9"/>
  <c r="C16" i="9"/>
  <c r="A16" i="9"/>
  <c r="B16" i="9" s="1"/>
  <c r="G15" i="9"/>
  <c r="F15" i="9"/>
  <c r="E15" i="9"/>
  <c r="D15" i="9"/>
  <c r="C15" i="9"/>
  <c r="A15" i="9"/>
  <c r="B15" i="9" s="1"/>
  <c r="G14" i="9"/>
  <c r="F14" i="9"/>
  <c r="E14" i="9"/>
  <c r="D14" i="9"/>
  <c r="C14" i="9"/>
  <c r="A14" i="9"/>
  <c r="B14" i="9" s="1"/>
  <c r="G13" i="9"/>
  <c r="F13" i="9"/>
  <c r="E13" i="9"/>
  <c r="D13" i="9"/>
  <c r="C13" i="9"/>
  <c r="A13" i="9"/>
  <c r="B13" i="9" s="1"/>
  <c r="G12" i="9"/>
  <c r="F12" i="9"/>
  <c r="E12" i="9"/>
  <c r="D12" i="9"/>
  <c r="C12" i="9"/>
  <c r="B12" i="9"/>
  <c r="G11" i="9"/>
  <c r="F11" i="9"/>
  <c r="E11" i="9"/>
  <c r="D11" i="9"/>
  <c r="C11" i="9"/>
  <c r="B11" i="9"/>
  <c r="G10" i="9"/>
  <c r="F10" i="9"/>
  <c r="E10" i="9"/>
  <c r="D10" i="9"/>
  <c r="C10" i="9"/>
  <c r="A10" i="9"/>
  <c r="B10" i="9" s="1"/>
  <c r="G9" i="9"/>
  <c r="F9" i="9"/>
  <c r="E9" i="9"/>
  <c r="D9" i="9"/>
  <c r="C9" i="9"/>
  <c r="G56" i="10"/>
  <c r="F56" i="10"/>
  <c r="E56" i="10"/>
  <c r="D56" i="10"/>
  <c r="C56" i="10"/>
  <c r="G55" i="10"/>
  <c r="F55" i="10"/>
  <c r="E55" i="10"/>
  <c r="D55" i="10"/>
  <c r="C55" i="10"/>
  <c r="G54" i="10"/>
  <c r="F54" i="10"/>
  <c r="E54" i="10"/>
  <c r="D54" i="10"/>
  <c r="C54" i="10"/>
  <c r="G53" i="10"/>
  <c r="F53" i="10"/>
  <c r="E53" i="10"/>
  <c r="D53" i="10"/>
  <c r="C53" i="10"/>
  <c r="G52" i="10"/>
  <c r="F52" i="10"/>
  <c r="E52" i="10"/>
  <c r="D52" i="10"/>
  <c r="C52" i="10"/>
  <c r="G51" i="10"/>
  <c r="F51" i="10"/>
  <c r="E51" i="10"/>
  <c r="D51" i="10"/>
  <c r="C51" i="10"/>
  <c r="G50" i="10"/>
  <c r="F50" i="10"/>
  <c r="E50" i="10"/>
  <c r="D50" i="10"/>
  <c r="C50" i="10"/>
  <c r="G49" i="10"/>
  <c r="F49" i="10"/>
  <c r="E49" i="10"/>
  <c r="D49" i="10"/>
  <c r="C49" i="10"/>
  <c r="G48" i="10"/>
  <c r="F48" i="10"/>
  <c r="E48" i="10"/>
  <c r="D48" i="10"/>
  <c r="C48" i="10"/>
  <c r="G47" i="10"/>
  <c r="F47" i="10"/>
  <c r="E47" i="10"/>
  <c r="D47" i="10"/>
  <c r="C47" i="10"/>
  <c r="G46" i="10"/>
  <c r="F46" i="10"/>
  <c r="E46" i="10"/>
  <c r="D46" i="10"/>
  <c r="C46" i="10"/>
  <c r="G45" i="10"/>
  <c r="F45" i="10"/>
  <c r="E45" i="10"/>
  <c r="D45" i="10"/>
  <c r="C45" i="10"/>
  <c r="G44" i="10"/>
  <c r="F44" i="10"/>
  <c r="E44" i="10"/>
  <c r="D44" i="10"/>
  <c r="C44" i="10"/>
  <c r="G43" i="10"/>
  <c r="F43" i="10"/>
  <c r="E43" i="10"/>
  <c r="D43" i="10"/>
  <c r="C43" i="10"/>
  <c r="G42" i="10"/>
  <c r="F42" i="10"/>
  <c r="E42" i="10"/>
  <c r="D42" i="10"/>
  <c r="C42" i="10"/>
  <c r="G41" i="10"/>
  <c r="F41" i="10"/>
  <c r="E41" i="10"/>
  <c r="D41" i="10"/>
  <c r="C41" i="10"/>
  <c r="G40" i="10"/>
  <c r="F40" i="10"/>
  <c r="E40" i="10"/>
  <c r="D40" i="10"/>
  <c r="C40" i="10"/>
  <c r="G39" i="10"/>
  <c r="F39" i="10"/>
  <c r="E39" i="10"/>
  <c r="D39" i="10"/>
  <c r="C39" i="10"/>
  <c r="G38" i="10"/>
  <c r="F38" i="10"/>
  <c r="E38" i="10"/>
  <c r="D38" i="10"/>
  <c r="C38" i="10"/>
  <c r="G37" i="10"/>
  <c r="F37" i="10"/>
  <c r="E37" i="10"/>
  <c r="D37" i="10"/>
  <c r="C37" i="10"/>
  <c r="G36" i="10"/>
  <c r="F36" i="10"/>
  <c r="E36" i="10"/>
  <c r="D36" i="10"/>
  <c r="C36" i="10"/>
  <c r="G35" i="10"/>
  <c r="F35" i="10"/>
  <c r="E35" i="10"/>
  <c r="D35" i="10"/>
  <c r="C35" i="10"/>
  <c r="G34" i="10"/>
  <c r="F34" i="10"/>
  <c r="E34" i="10"/>
  <c r="D34" i="10"/>
  <c r="C34" i="10"/>
  <c r="G33" i="10"/>
  <c r="F33" i="10"/>
  <c r="E33" i="10"/>
  <c r="D33" i="10"/>
  <c r="C33" i="10"/>
  <c r="G32" i="10"/>
  <c r="F32" i="10"/>
  <c r="E32" i="10"/>
  <c r="D32" i="10"/>
  <c r="C32" i="10"/>
  <c r="G31" i="10"/>
  <c r="F31" i="10"/>
  <c r="E31" i="10"/>
  <c r="D31" i="10"/>
  <c r="C31" i="10"/>
  <c r="G30" i="10"/>
  <c r="F30" i="10"/>
  <c r="E30" i="10"/>
  <c r="D30" i="10"/>
  <c r="C30" i="10"/>
  <c r="G29" i="10"/>
  <c r="F29" i="10"/>
  <c r="E29" i="10"/>
  <c r="D29" i="10"/>
  <c r="C29" i="10"/>
  <c r="G28" i="10"/>
  <c r="F28" i="10"/>
  <c r="E28" i="10"/>
  <c r="D28" i="10"/>
  <c r="C28" i="10"/>
  <c r="G27" i="10"/>
  <c r="F27" i="10"/>
  <c r="E27" i="10"/>
  <c r="D27" i="10"/>
  <c r="C27" i="10"/>
  <c r="G26" i="10"/>
  <c r="F26" i="10"/>
  <c r="E26" i="10"/>
  <c r="D26" i="10"/>
  <c r="C26" i="10"/>
  <c r="G25" i="10"/>
  <c r="F25" i="10"/>
  <c r="E25" i="10"/>
  <c r="D25" i="10"/>
  <c r="C25" i="10"/>
  <c r="G24" i="10"/>
  <c r="F24" i="10"/>
  <c r="E24" i="10"/>
  <c r="D24" i="10"/>
  <c r="C24" i="10"/>
  <c r="G23" i="10"/>
  <c r="F23" i="10"/>
  <c r="E23" i="10"/>
  <c r="D23" i="10"/>
  <c r="C23" i="10"/>
  <c r="G22" i="10"/>
  <c r="F22" i="10"/>
  <c r="E22" i="10"/>
  <c r="D22" i="10"/>
  <c r="C22" i="10"/>
  <c r="G21" i="10"/>
  <c r="F21" i="10"/>
  <c r="E21" i="10"/>
  <c r="D21" i="10"/>
  <c r="C21" i="10"/>
  <c r="G20" i="10"/>
  <c r="F20" i="10"/>
  <c r="E20" i="10"/>
  <c r="D20" i="10"/>
  <c r="C20" i="10"/>
  <c r="G19" i="10"/>
  <c r="F19" i="10"/>
  <c r="E19" i="10"/>
  <c r="D19" i="10"/>
  <c r="C19" i="10"/>
  <c r="G18" i="10"/>
  <c r="F18" i="10"/>
  <c r="E18" i="10"/>
  <c r="D18" i="10"/>
  <c r="C18" i="10"/>
  <c r="G17" i="10"/>
  <c r="F17" i="10"/>
  <c r="E17" i="10"/>
  <c r="D17" i="10"/>
  <c r="C17" i="10"/>
  <c r="G16" i="10"/>
  <c r="F16" i="10"/>
  <c r="E16" i="10"/>
  <c r="D16" i="10"/>
  <c r="C16" i="10"/>
  <c r="G15" i="10"/>
  <c r="F15" i="10"/>
  <c r="E15" i="10"/>
  <c r="D15" i="10"/>
  <c r="C15" i="10"/>
  <c r="G14" i="10"/>
  <c r="F14" i="10"/>
  <c r="E14" i="10"/>
  <c r="D14" i="10"/>
  <c r="C14" i="10"/>
  <c r="G13" i="10"/>
  <c r="F13" i="10"/>
  <c r="E13" i="10"/>
  <c r="D13" i="10"/>
  <c r="C13" i="10"/>
  <c r="G12" i="10"/>
  <c r="F12" i="10"/>
  <c r="E12" i="10"/>
  <c r="D12" i="10"/>
  <c r="C12" i="10"/>
  <c r="G11" i="10"/>
  <c r="F11" i="10"/>
  <c r="E11" i="10"/>
  <c r="D11" i="10"/>
  <c r="C11" i="10"/>
  <c r="G10" i="10"/>
  <c r="F10" i="10"/>
  <c r="E10" i="10"/>
  <c r="D10" i="10"/>
  <c r="C10" i="10"/>
  <c r="G9" i="10"/>
  <c r="F9" i="10"/>
  <c r="E9" i="10"/>
  <c r="D9" i="10"/>
  <c r="C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A56" i="10"/>
  <c r="A55" i="10"/>
  <c r="A54" i="10"/>
  <c r="A53" i="10"/>
  <c r="A52" i="10"/>
  <c r="A51" i="10"/>
  <c r="A50" i="10"/>
  <c r="A49" i="10"/>
  <c r="A48" i="10"/>
  <c r="A47" i="10"/>
  <c r="A46" i="10"/>
  <c r="A45" i="10"/>
  <c r="A44" i="10"/>
  <c r="A43" i="10"/>
  <c r="A42" i="10"/>
  <c r="A41" i="10"/>
  <c r="A40" i="10"/>
  <c r="A39" i="10"/>
  <c r="A38" i="10"/>
  <c r="A37" i="10"/>
  <c r="A36" i="10"/>
  <c r="A35" i="10"/>
  <c r="A34" i="10"/>
  <c r="A33" i="10"/>
  <c r="A32" i="10"/>
  <c r="A31" i="10"/>
  <c r="A30" i="10"/>
  <c r="A29" i="10"/>
  <c r="A28" i="10"/>
  <c r="A27" i="10"/>
  <c r="A26" i="10"/>
  <c r="A25" i="10"/>
  <c r="A24" i="10"/>
  <c r="A23" i="10"/>
  <c r="A22" i="10"/>
  <c r="A21" i="10"/>
  <c r="A20" i="10"/>
  <c r="A19" i="10"/>
  <c r="A18" i="10"/>
  <c r="A17" i="10"/>
  <c r="A16" i="10"/>
  <c r="A10" i="10"/>
  <c r="A56" i="14"/>
  <c r="A55" i="14"/>
  <c r="A54" i="14"/>
  <c r="A53" i="14"/>
  <c r="A52" i="14"/>
  <c r="A51" i="14"/>
  <c r="B51" i="14" s="1"/>
  <c r="A50" i="14"/>
  <c r="A49" i="14"/>
  <c r="A48" i="14"/>
  <c r="A47" i="14"/>
  <c r="A46" i="14"/>
  <c r="A45" i="14"/>
  <c r="B45" i="14" s="1"/>
  <c r="A44" i="14"/>
  <c r="A43" i="14"/>
  <c r="A42" i="14"/>
  <c r="A41" i="14"/>
  <c r="A40" i="14"/>
  <c r="A39" i="14"/>
  <c r="B39" i="14" s="1"/>
  <c r="A38" i="14"/>
  <c r="A37" i="14"/>
  <c r="A36" i="14"/>
  <c r="A35" i="14"/>
  <c r="A34" i="14"/>
  <c r="A33" i="14"/>
  <c r="B33" i="14" s="1"/>
  <c r="A32" i="14"/>
  <c r="A31" i="14"/>
  <c r="A30" i="14"/>
  <c r="A29" i="14"/>
  <c r="A28" i="14"/>
  <c r="A27" i="14"/>
  <c r="B27" i="14" s="1"/>
  <c r="A26" i="14"/>
  <c r="A25" i="14"/>
  <c r="A24" i="14"/>
  <c r="A23" i="14"/>
  <c r="B23" i="14" s="1"/>
  <c r="A22" i="14"/>
  <c r="A21" i="14"/>
  <c r="B21" i="14" s="1"/>
  <c r="A20" i="14"/>
  <c r="A19" i="14"/>
  <c r="A18" i="14"/>
  <c r="A17" i="14"/>
  <c r="B17" i="14" s="1"/>
  <c r="A16" i="14"/>
  <c r="A15" i="14"/>
  <c r="B15" i="14" s="1"/>
  <c r="A14" i="14"/>
  <c r="A13" i="14"/>
  <c r="B11" i="14"/>
  <c r="A10" i="14"/>
  <c r="G57" i="10"/>
  <c r="F57" i="10"/>
  <c r="E57" i="10"/>
  <c r="D57" i="10"/>
  <c r="C57" i="10"/>
  <c r="A10" i="15"/>
  <c r="A13" i="15"/>
  <c r="B13" i="15" s="1"/>
  <c r="G56" i="14"/>
  <c r="F56" i="14"/>
  <c r="E56" i="14"/>
  <c r="D56" i="14"/>
  <c r="C56" i="14"/>
  <c r="B56" i="14"/>
  <c r="G55" i="14"/>
  <c r="F55" i="14"/>
  <c r="E55" i="14"/>
  <c r="D55" i="14"/>
  <c r="C55" i="14"/>
  <c r="B55" i="14"/>
  <c r="G54" i="14"/>
  <c r="F54" i="14"/>
  <c r="E54" i="14"/>
  <c r="D54" i="14"/>
  <c r="C54" i="14"/>
  <c r="B54" i="14"/>
  <c r="G53" i="14"/>
  <c r="F53" i="14"/>
  <c r="E53" i="14"/>
  <c r="D53" i="14"/>
  <c r="C53" i="14"/>
  <c r="B53" i="14"/>
  <c r="G52" i="14"/>
  <c r="F52" i="14"/>
  <c r="E52" i="14"/>
  <c r="D52" i="14"/>
  <c r="C52" i="14"/>
  <c r="B52" i="14"/>
  <c r="G51" i="14"/>
  <c r="F51" i="14"/>
  <c r="E51" i="14"/>
  <c r="D51" i="14"/>
  <c r="C51" i="14"/>
  <c r="G50" i="14"/>
  <c r="F50" i="14"/>
  <c r="E50" i="14"/>
  <c r="D50" i="14"/>
  <c r="C50" i="14"/>
  <c r="B50" i="14"/>
  <c r="G49" i="14"/>
  <c r="F49" i="14"/>
  <c r="E49" i="14"/>
  <c r="D49" i="14"/>
  <c r="C49" i="14"/>
  <c r="B49" i="14"/>
  <c r="G48" i="14"/>
  <c r="F48" i="14"/>
  <c r="E48" i="14"/>
  <c r="D48" i="14"/>
  <c r="C48" i="14"/>
  <c r="B48" i="14"/>
  <c r="G47" i="14"/>
  <c r="F47" i="14"/>
  <c r="E47" i="14"/>
  <c r="D47" i="14"/>
  <c r="C47" i="14"/>
  <c r="B47" i="14"/>
  <c r="G46" i="14"/>
  <c r="F46" i="14"/>
  <c r="E46" i="14"/>
  <c r="D46" i="14"/>
  <c r="C46" i="14"/>
  <c r="B46" i="14"/>
  <c r="G45" i="14"/>
  <c r="F45" i="14"/>
  <c r="E45" i="14"/>
  <c r="D45" i="14"/>
  <c r="C45" i="14"/>
  <c r="G44" i="14"/>
  <c r="F44" i="14"/>
  <c r="E44" i="14"/>
  <c r="D44" i="14"/>
  <c r="C44" i="14"/>
  <c r="B44" i="14"/>
  <c r="G43" i="14"/>
  <c r="F43" i="14"/>
  <c r="E43" i="14"/>
  <c r="D43" i="14"/>
  <c r="C43" i="14"/>
  <c r="B43" i="14"/>
  <c r="G42" i="14"/>
  <c r="F42" i="14"/>
  <c r="E42" i="14"/>
  <c r="D42" i="14"/>
  <c r="C42" i="14"/>
  <c r="B42" i="14"/>
  <c r="G41" i="14"/>
  <c r="F41" i="14"/>
  <c r="E41" i="14"/>
  <c r="D41" i="14"/>
  <c r="C41" i="14"/>
  <c r="B41" i="14"/>
  <c r="G40" i="14"/>
  <c r="F40" i="14"/>
  <c r="E40" i="14"/>
  <c r="D40" i="14"/>
  <c r="C40" i="14"/>
  <c r="B40" i="14"/>
  <c r="G39" i="14"/>
  <c r="F39" i="14"/>
  <c r="E39" i="14"/>
  <c r="D39" i="14"/>
  <c r="C39" i="14"/>
  <c r="G38" i="14"/>
  <c r="F38" i="14"/>
  <c r="E38" i="14"/>
  <c r="D38" i="14"/>
  <c r="C38" i="14"/>
  <c r="B38" i="14"/>
  <c r="G37" i="14"/>
  <c r="F37" i="14"/>
  <c r="E37" i="14"/>
  <c r="D37" i="14"/>
  <c r="C37" i="14"/>
  <c r="B37" i="14"/>
  <c r="G36" i="14"/>
  <c r="F36" i="14"/>
  <c r="E36" i="14"/>
  <c r="D36" i="14"/>
  <c r="C36" i="14"/>
  <c r="B36" i="14"/>
  <c r="G35" i="14"/>
  <c r="F35" i="14"/>
  <c r="E35" i="14"/>
  <c r="D35" i="14"/>
  <c r="C35" i="14"/>
  <c r="B35" i="14"/>
  <c r="G34" i="14"/>
  <c r="F34" i="14"/>
  <c r="E34" i="14"/>
  <c r="D34" i="14"/>
  <c r="C34" i="14"/>
  <c r="B34" i="14"/>
  <c r="G33" i="14"/>
  <c r="F33" i="14"/>
  <c r="E33" i="14"/>
  <c r="D33" i="14"/>
  <c r="C33" i="14"/>
  <c r="G32" i="14"/>
  <c r="F32" i="14"/>
  <c r="E32" i="14"/>
  <c r="D32" i="14"/>
  <c r="C32" i="14"/>
  <c r="B32" i="14"/>
  <c r="G31" i="14"/>
  <c r="F31" i="14"/>
  <c r="E31" i="14"/>
  <c r="D31" i="14"/>
  <c r="C31" i="14"/>
  <c r="B31" i="14"/>
  <c r="G30" i="14"/>
  <c r="F30" i="14"/>
  <c r="E30" i="14"/>
  <c r="D30" i="14"/>
  <c r="C30" i="14"/>
  <c r="B30" i="14"/>
  <c r="G29" i="14"/>
  <c r="F29" i="14"/>
  <c r="E29" i="14"/>
  <c r="D29" i="14"/>
  <c r="C29" i="14"/>
  <c r="B29" i="14"/>
  <c r="G28" i="14"/>
  <c r="F28" i="14"/>
  <c r="E28" i="14"/>
  <c r="D28" i="14"/>
  <c r="C28" i="14"/>
  <c r="B28" i="14"/>
  <c r="G27" i="14"/>
  <c r="F27" i="14"/>
  <c r="E27" i="14"/>
  <c r="D27" i="14"/>
  <c r="C27" i="14"/>
  <c r="G26" i="14"/>
  <c r="F26" i="14"/>
  <c r="E26" i="14"/>
  <c r="D26" i="14"/>
  <c r="C26" i="14"/>
  <c r="B26" i="14"/>
  <c r="G25" i="14"/>
  <c r="F25" i="14"/>
  <c r="E25" i="14"/>
  <c r="D25" i="14"/>
  <c r="C25" i="14"/>
  <c r="B25" i="14"/>
  <c r="G24" i="14"/>
  <c r="F24" i="14"/>
  <c r="E24" i="14"/>
  <c r="D24" i="14"/>
  <c r="C24" i="14"/>
  <c r="B24" i="14"/>
  <c r="G23" i="14"/>
  <c r="F23" i="14"/>
  <c r="E23" i="14"/>
  <c r="D23" i="14"/>
  <c r="C23" i="14"/>
  <c r="G22" i="14"/>
  <c r="F22" i="14"/>
  <c r="E22" i="14"/>
  <c r="D22" i="14"/>
  <c r="C22" i="14"/>
  <c r="B22" i="14"/>
  <c r="G21" i="14"/>
  <c r="F21" i="14"/>
  <c r="E21" i="14"/>
  <c r="D21" i="14"/>
  <c r="C21" i="14"/>
  <c r="G20" i="14"/>
  <c r="F20" i="14"/>
  <c r="E20" i="14"/>
  <c r="D20" i="14"/>
  <c r="C20" i="14"/>
  <c r="B20" i="14"/>
  <c r="G19" i="14"/>
  <c r="F19" i="14"/>
  <c r="E19" i="14"/>
  <c r="D19" i="14"/>
  <c r="C19" i="14"/>
  <c r="B19" i="14"/>
  <c r="G18" i="14"/>
  <c r="F18" i="14"/>
  <c r="E18" i="14"/>
  <c r="D18" i="14"/>
  <c r="C18" i="14"/>
  <c r="B18" i="14"/>
  <c r="G17" i="14"/>
  <c r="F17" i="14"/>
  <c r="E17" i="14"/>
  <c r="D17" i="14"/>
  <c r="C17" i="14"/>
  <c r="G16" i="14"/>
  <c r="F16" i="14"/>
  <c r="E16" i="14"/>
  <c r="D16" i="14"/>
  <c r="C16" i="14"/>
  <c r="B16" i="14"/>
  <c r="G15" i="14"/>
  <c r="F15" i="14"/>
  <c r="E15" i="14"/>
  <c r="D15" i="14"/>
  <c r="C15" i="14"/>
  <c r="G14" i="14"/>
  <c r="F14" i="14"/>
  <c r="E14" i="14"/>
  <c r="D14" i="14"/>
  <c r="C14" i="14"/>
  <c r="B14" i="14"/>
  <c r="G13" i="14"/>
  <c r="F13" i="14"/>
  <c r="E13" i="14"/>
  <c r="D13" i="14"/>
  <c r="C13" i="14"/>
  <c r="B13" i="14"/>
  <c r="G12" i="14"/>
  <c r="F12" i="14"/>
  <c r="E12" i="14"/>
  <c r="D12" i="14"/>
  <c r="C12" i="14"/>
  <c r="B12" i="14"/>
  <c r="G11" i="14"/>
  <c r="F11" i="14"/>
  <c r="E11" i="14"/>
  <c r="D11" i="14"/>
  <c r="C11" i="14"/>
  <c r="G10" i="14"/>
  <c r="F10" i="14"/>
  <c r="E10" i="14"/>
  <c r="D10" i="14"/>
  <c r="C10" i="14"/>
  <c r="B10" i="14"/>
  <c r="G9" i="14"/>
  <c r="F9" i="14"/>
  <c r="E9" i="14"/>
  <c r="D9" i="14"/>
  <c r="C9" i="14"/>
  <c r="A9" i="14"/>
  <c r="G56" i="15"/>
  <c r="F56" i="15"/>
  <c r="E56" i="15"/>
  <c r="D56" i="15"/>
  <c r="C56" i="15"/>
  <c r="B56" i="15"/>
  <c r="A56" i="15"/>
  <c r="G55" i="15"/>
  <c r="F55" i="15"/>
  <c r="E55" i="15"/>
  <c r="D55" i="15"/>
  <c r="C55" i="15"/>
  <c r="B55" i="15"/>
  <c r="A55" i="15"/>
  <c r="G54" i="15"/>
  <c r="F54" i="15"/>
  <c r="E54" i="15"/>
  <c r="D54" i="15"/>
  <c r="C54" i="15"/>
  <c r="B54" i="15"/>
  <c r="A54" i="15"/>
  <c r="G53" i="15"/>
  <c r="F53" i="15"/>
  <c r="E53" i="15"/>
  <c r="D53" i="15"/>
  <c r="C53" i="15"/>
  <c r="A53" i="15"/>
  <c r="B53" i="15" s="1"/>
  <c r="G52" i="15"/>
  <c r="F52" i="15"/>
  <c r="E52" i="15"/>
  <c r="D52" i="15"/>
  <c r="C52" i="15"/>
  <c r="A52" i="15"/>
  <c r="B52" i="15" s="1"/>
  <c r="G51" i="15"/>
  <c r="F51" i="15"/>
  <c r="E51" i="15"/>
  <c r="D51" i="15"/>
  <c r="C51" i="15"/>
  <c r="A51" i="15"/>
  <c r="B51" i="15" s="1"/>
  <c r="G50" i="15"/>
  <c r="F50" i="15"/>
  <c r="E50" i="15"/>
  <c r="D50" i="15"/>
  <c r="C50" i="15"/>
  <c r="B50" i="15"/>
  <c r="A50" i="15"/>
  <c r="G49" i="15"/>
  <c r="F49" i="15"/>
  <c r="E49" i="15"/>
  <c r="D49" i="15"/>
  <c r="C49" i="15"/>
  <c r="A49" i="15"/>
  <c r="B49" i="15" s="1"/>
  <c r="G48" i="15"/>
  <c r="F48" i="15"/>
  <c r="E48" i="15"/>
  <c r="D48" i="15"/>
  <c r="C48" i="15"/>
  <c r="B48" i="15"/>
  <c r="A48" i="15"/>
  <c r="G47" i="15"/>
  <c r="F47" i="15"/>
  <c r="E47" i="15"/>
  <c r="D47" i="15"/>
  <c r="C47" i="15"/>
  <c r="A47" i="15"/>
  <c r="B47" i="15" s="1"/>
  <c r="G46" i="15"/>
  <c r="F46" i="15"/>
  <c r="E46" i="15"/>
  <c r="D46" i="15"/>
  <c r="C46" i="15"/>
  <c r="A46" i="15"/>
  <c r="B46" i="15" s="1"/>
  <c r="G45" i="15"/>
  <c r="F45" i="15"/>
  <c r="E45" i="15"/>
  <c r="D45" i="15"/>
  <c r="C45" i="15"/>
  <c r="A45" i="15"/>
  <c r="B45" i="15" s="1"/>
  <c r="G44" i="15"/>
  <c r="F44" i="15"/>
  <c r="E44" i="15"/>
  <c r="D44" i="15"/>
  <c r="C44" i="15"/>
  <c r="B44" i="15"/>
  <c r="A44" i="15"/>
  <c r="G43" i="15"/>
  <c r="F43" i="15"/>
  <c r="E43" i="15"/>
  <c r="D43" i="15"/>
  <c r="C43" i="15"/>
  <c r="A43" i="15"/>
  <c r="B43" i="15" s="1"/>
  <c r="G42" i="15"/>
  <c r="F42" i="15"/>
  <c r="E42" i="15"/>
  <c r="D42" i="15"/>
  <c r="C42" i="15"/>
  <c r="B42" i="15"/>
  <c r="A42" i="15"/>
  <c r="G41" i="15"/>
  <c r="F41" i="15"/>
  <c r="E41" i="15"/>
  <c r="D41" i="15"/>
  <c r="C41" i="15"/>
  <c r="A41" i="15"/>
  <c r="B41" i="15" s="1"/>
  <c r="G40" i="15"/>
  <c r="F40" i="15"/>
  <c r="E40" i="15"/>
  <c r="D40" i="15"/>
  <c r="C40" i="15"/>
  <c r="A40" i="15"/>
  <c r="B40" i="15" s="1"/>
  <c r="G39" i="15"/>
  <c r="F39" i="15"/>
  <c r="E39" i="15"/>
  <c r="D39" i="15"/>
  <c r="C39" i="15"/>
  <c r="A39" i="15"/>
  <c r="B39" i="15" s="1"/>
  <c r="G38" i="15"/>
  <c r="F38" i="15"/>
  <c r="E38" i="15"/>
  <c r="D38" i="15"/>
  <c r="C38" i="15"/>
  <c r="B38" i="15"/>
  <c r="A38" i="15"/>
  <c r="G37" i="15"/>
  <c r="F37" i="15"/>
  <c r="E37" i="15"/>
  <c r="D37" i="15"/>
  <c r="C37" i="15"/>
  <c r="A37" i="15"/>
  <c r="B37" i="15" s="1"/>
  <c r="G36" i="15"/>
  <c r="F36" i="15"/>
  <c r="E36" i="15"/>
  <c r="D36" i="15"/>
  <c r="C36" i="15"/>
  <c r="B36" i="15"/>
  <c r="A36" i="15"/>
  <c r="G35" i="15"/>
  <c r="F35" i="15"/>
  <c r="E35" i="15"/>
  <c r="D35" i="15"/>
  <c r="C35" i="15"/>
  <c r="A35" i="15"/>
  <c r="B35" i="15" s="1"/>
  <c r="G34" i="15"/>
  <c r="F34" i="15"/>
  <c r="E34" i="15"/>
  <c r="D34" i="15"/>
  <c r="C34" i="15"/>
  <c r="A34" i="15"/>
  <c r="B34" i="15" s="1"/>
  <c r="G33" i="15"/>
  <c r="F33" i="15"/>
  <c r="E33" i="15"/>
  <c r="D33" i="15"/>
  <c r="C33" i="15"/>
  <c r="A33" i="15"/>
  <c r="B33" i="15" s="1"/>
  <c r="G32" i="15"/>
  <c r="F32" i="15"/>
  <c r="E32" i="15"/>
  <c r="D32" i="15"/>
  <c r="C32" i="15"/>
  <c r="B32" i="15"/>
  <c r="A32" i="15"/>
  <c r="G31" i="15"/>
  <c r="F31" i="15"/>
  <c r="E31" i="15"/>
  <c r="D31" i="15"/>
  <c r="C31" i="15"/>
  <c r="A31" i="15"/>
  <c r="B31" i="15" s="1"/>
  <c r="G30" i="15"/>
  <c r="F30" i="15"/>
  <c r="E30" i="15"/>
  <c r="D30" i="15"/>
  <c r="C30" i="15"/>
  <c r="A30" i="15"/>
  <c r="B30" i="15" s="1"/>
  <c r="G29" i="15"/>
  <c r="F29" i="15"/>
  <c r="E29" i="15"/>
  <c r="D29" i="15"/>
  <c r="C29" i="15"/>
  <c r="A29" i="15"/>
  <c r="B29" i="15" s="1"/>
  <c r="G28" i="15"/>
  <c r="F28" i="15"/>
  <c r="E28" i="15"/>
  <c r="D28" i="15"/>
  <c r="C28" i="15"/>
  <c r="A28" i="15"/>
  <c r="B28" i="15" s="1"/>
  <c r="G27" i="15"/>
  <c r="F27" i="15"/>
  <c r="E27" i="15"/>
  <c r="D27" i="15"/>
  <c r="C27" i="15"/>
  <c r="A27" i="15"/>
  <c r="B27" i="15" s="1"/>
  <c r="G26" i="15"/>
  <c r="F26" i="15"/>
  <c r="E26" i="15"/>
  <c r="D26" i="15"/>
  <c r="C26" i="15"/>
  <c r="A26" i="15"/>
  <c r="B26" i="15" s="1"/>
  <c r="G25" i="15"/>
  <c r="F25" i="15"/>
  <c r="E25" i="15"/>
  <c r="D25" i="15"/>
  <c r="C25" i="15"/>
  <c r="A25" i="15"/>
  <c r="B25" i="15" s="1"/>
  <c r="G24" i="15"/>
  <c r="F24" i="15"/>
  <c r="E24" i="15"/>
  <c r="D24" i="15"/>
  <c r="C24" i="15"/>
  <c r="A24" i="15"/>
  <c r="B24" i="15" s="1"/>
  <c r="G23" i="15"/>
  <c r="F23" i="15"/>
  <c r="E23" i="15"/>
  <c r="D23" i="15"/>
  <c r="C23" i="15"/>
  <c r="A23" i="15"/>
  <c r="B23" i="15" s="1"/>
  <c r="G22" i="15"/>
  <c r="F22" i="15"/>
  <c r="E22" i="15"/>
  <c r="D22" i="15"/>
  <c r="C22" i="15"/>
  <c r="A22" i="15"/>
  <c r="B22" i="15" s="1"/>
  <c r="G21" i="15"/>
  <c r="F21" i="15"/>
  <c r="E21" i="15"/>
  <c r="D21" i="15"/>
  <c r="C21" i="15"/>
  <c r="A21" i="15"/>
  <c r="B21" i="15" s="1"/>
  <c r="G20" i="15"/>
  <c r="F20" i="15"/>
  <c r="E20" i="15"/>
  <c r="D20" i="15"/>
  <c r="C20" i="15"/>
  <c r="B20" i="15"/>
  <c r="A20" i="15"/>
  <c r="G19" i="15"/>
  <c r="F19" i="15"/>
  <c r="E19" i="15"/>
  <c r="D19" i="15"/>
  <c r="C19" i="15"/>
  <c r="A19" i="15"/>
  <c r="B19" i="15" s="1"/>
  <c r="G18" i="15"/>
  <c r="F18" i="15"/>
  <c r="E18" i="15"/>
  <c r="D18" i="15"/>
  <c r="C18" i="15"/>
  <c r="A18" i="15"/>
  <c r="B18" i="15" s="1"/>
  <c r="G17" i="15"/>
  <c r="F17" i="15"/>
  <c r="E17" i="15"/>
  <c r="D17" i="15"/>
  <c r="C17" i="15"/>
  <c r="A17" i="15"/>
  <c r="B17" i="15" s="1"/>
  <c r="G16" i="15"/>
  <c r="F16" i="15"/>
  <c r="E16" i="15"/>
  <c r="D16" i="15"/>
  <c r="C16" i="15"/>
  <c r="A16" i="15"/>
  <c r="B16" i="15" s="1"/>
  <c r="G15" i="15"/>
  <c r="F15" i="15"/>
  <c r="E15" i="15"/>
  <c r="D15" i="15"/>
  <c r="C15" i="15"/>
  <c r="A15" i="15"/>
  <c r="B15" i="15" s="1"/>
  <c r="G14" i="15"/>
  <c r="F14" i="15"/>
  <c r="E14" i="15"/>
  <c r="D14" i="15"/>
  <c r="C14" i="15"/>
  <c r="B14" i="15"/>
  <c r="A14" i="15"/>
  <c r="G13" i="15"/>
  <c r="F13" i="15"/>
  <c r="E13" i="15"/>
  <c r="D13" i="15"/>
  <c r="C13" i="15"/>
  <c r="G12" i="15"/>
  <c r="F12" i="15"/>
  <c r="E12" i="15"/>
  <c r="D12" i="15"/>
  <c r="C12" i="15"/>
  <c r="B12" i="15"/>
  <c r="G11" i="15"/>
  <c r="F11" i="15"/>
  <c r="E11" i="15"/>
  <c r="D11" i="15"/>
  <c r="C11" i="15"/>
  <c r="B11" i="15"/>
  <c r="G10" i="15"/>
  <c r="F10" i="15"/>
  <c r="E10" i="15"/>
  <c r="D10" i="15"/>
  <c r="C10" i="15"/>
  <c r="B10" i="15"/>
  <c r="G9" i="15"/>
  <c r="F9" i="15"/>
  <c r="E9" i="15"/>
  <c r="D9" i="15"/>
  <c r="C9" i="15"/>
  <c r="A9" i="15"/>
  <c r="F6" i="15"/>
  <c r="D6" i="15"/>
  <c r="G56" i="13"/>
  <c r="F56" i="13"/>
  <c r="E56" i="13"/>
  <c r="D56" i="13"/>
  <c r="C56" i="13"/>
  <c r="B56" i="13"/>
  <c r="A56" i="13"/>
  <c r="G55" i="13"/>
  <c r="F55" i="13"/>
  <c r="E55" i="13"/>
  <c r="D55" i="13"/>
  <c r="C55" i="13"/>
  <c r="B55" i="13"/>
  <c r="A55" i="13"/>
  <c r="G54" i="13"/>
  <c r="F54" i="13"/>
  <c r="E54" i="13"/>
  <c r="D54" i="13"/>
  <c r="C54" i="13"/>
  <c r="A54" i="13"/>
  <c r="B54" i="13" s="1"/>
  <c r="G53" i="13"/>
  <c r="F53" i="13"/>
  <c r="E53" i="13"/>
  <c r="D53" i="13"/>
  <c r="C53" i="13"/>
  <c r="A53" i="13"/>
  <c r="B53" i="13" s="1"/>
  <c r="G52" i="13"/>
  <c r="F52" i="13"/>
  <c r="E52" i="13"/>
  <c r="D52" i="13"/>
  <c r="C52" i="13"/>
  <c r="A52" i="13"/>
  <c r="B52" i="13" s="1"/>
  <c r="G51" i="13"/>
  <c r="F51" i="13"/>
  <c r="E51" i="13"/>
  <c r="D51" i="13"/>
  <c r="C51" i="13"/>
  <c r="A51" i="13"/>
  <c r="B51" i="13" s="1"/>
  <c r="G50" i="13"/>
  <c r="F50" i="13"/>
  <c r="E50" i="13"/>
  <c r="D50" i="13"/>
  <c r="C50" i="13"/>
  <c r="B50" i="13"/>
  <c r="A50" i="13"/>
  <c r="G49" i="13"/>
  <c r="F49" i="13"/>
  <c r="E49" i="13"/>
  <c r="D49" i="13"/>
  <c r="C49" i="13"/>
  <c r="B49" i="13"/>
  <c r="A49" i="13"/>
  <c r="G48" i="13"/>
  <c r="F48" i="13"/>
  <c r="E48" i="13"/>
  <c r="D48" i="13"/>
  <c r="C48" i="13"/>
  <c r="A48" i="13"/>
  <c r="B48" i="13" s="1"/>
  <c r="G47" i="13"/>
  <c r="F47" i="13"/>
  <c r="E47" i="13"/>
  <c r="D47" i="13"/>
  <c r="C47" i="13"/>
  <c r="A47" i="13"/>
  <c r="B47" i="13" s="1"/>
  <c r="G46" i="13"/>
  <c r="F46" i="13"/>
  <c r="E46" i="13"/>
  <c r="D46" i="13"/>
  <c r="C46" i="13"/>
  <c r="A46" i="13"/>
  <c r="B46" i="13" s="1"/>
  <c r="G45" i="13"/>
  <c r="F45" i="13"/>
  <c r="E45" i="13"/>
  <c r="D45" i="13"/>
  <c r="C45" i="13"/>
  <c r="A45" i="13"/>
  <c r="B45" i="13" s="1"/>
  <c r="G44" i="13"/>
  <c r="F44" i="13"/>
  <c r="E44" i="13"/>
  <c r="D44" i="13"/>
  <c r="C44" i="13"/>
  <c r="B44" i="13"/>
  <c r="A44" i="13"/>
  <c r="G43" i="13"/>
  <c r="F43" i="13"/>
  <c r="E43" i="13"/>
  <c r="D43" i="13"/>
  <c r="C43" i="13"/>
  <c r="B43" i="13"/>
  <c r="A43" i="13"/>
  <c r="G42" i="13"/>
  <c r="F42" i="13"/>
  <c r="E42" i="13"/>
  <c r="D42" i="13"/>
  <c r="C42" i="13"/>
  <c r="A42" i="13"/>
  <c r="B42" i="13" s="1"/>
  <c r="G41" i="13"/>
  <c r="F41" i="13"/>
  <c r="E41" i="13"/>
  <c r="D41" i="13"/>
  <c r="C41" i="13"/>
  <c r="A41" i="13"/>
  <c r="B41" i="13" s="1"/>
  <c r="G40" i="13"/>
  <c r="F40" i="13"/>
  <c r="E40" i="13"/>
  <c r="D40" i="13"/>
  <c r="C40" i="13"/>
  <c r="A40" i="13"/>
  <c r="B40" i="13" s="1"/>
  <c r="G39" i="13"/>
  <c r="F39" i="13"/>
  <c r="E39" i="13"/>
  <c r="D39" i="13"/>
  <c r="C39" i="13"/>
  <c r="A39" i="13"/>
  <c r="B39" i="13" s="1"/>
  <c r="G38" i="13"/>
  <c r="F38" i="13"/>
  <c r="E38" i="13"/>
  <c r="D38" i="13"/>
  <c r="C38" i="13"/>
  <c r="B38" i="13"/>
  <c r="A38" i="13"/>
  <c r="F6" i="13"/>
  <c r="D6" i="13"/>
  <c r="G37" i="13"/>
  <c r="G36" i="13"/>
  <c r="G35" i="13"/>
  <c r="G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G10" i="13"/>
  <c r="G9" i="13"/>
  <c r="F37" i="13"/>
  <c r="F36" i="13"/>
  <c r="F35" i="13"/>
  <c r="F34" i="13"/>
  <c r="F33" i="13"/>
  <c r="F32" i="13"/>
  <c r="F31" i="13"/>
  <c r="F30" i="13"/>
  <c r="F29" i="13"/>
  <c r="F28" i="13"/>
  <c r="F27" i="13"/>
  <c r="F26" i="13"/>
  <c r="F25" i="13"/>
  <c r="F24" i="13"/>
  <c r="F23" i="13"/>
  <c r="F22" i="13"/>
  <c r="F21" i="13"/>
  <c r="F20" i="13"/>
  <c r="F19" i="13"/>
  <c r="F18" i="13"/>
  <c r="F17" i="13"/>
  <c r="F16" i="13"/>
  <c r="F15" i="13"/>
  <c r="F14" i="13"/>
  <c r="F13" i="13"/>
  <c r="F12" i="13"/>
  <c r="F11" i="13"/>
  <c r="F10" i="13"/>
  <c r="F9" i="13"/>
  <c r="E37" i="13"/>
  <c r="E36" i="13"/>
  <c r="E35" i="13"/>
  <c r="E34" i="13"/>
  <c r="E33" i="13"/>
  <c r="E32" i="13"/>
  <c r="E31" i="13"/>
  <c r="E30" i="13"/>
  <c r="E29" i="13"/>
  <c r="E28" i="13"/>
  <c r="E27" i="13"/>
  <c r="E26" i="13"/>
  <c r="E25" i="13"/>
  <c r="E24" i="13"/>
  <c r="E23" i="13"/>
  <c r="E22" i="13"/>
  <c r="E21" i="13"/>
  <c r="E20" i="13"/>
  <c r="E19" i="13"/>
  <c r="E18" i="13"/>
  <c r="E17" i="13"/>
  <c r="E16" i="13"/>
  <c r="E15" i="13"/>
  <c r="E14" i="13"/>
  <c r="E13" i="13"/>
  <c r="E12" i="13"/>
  <c r="E11" i="13"/>
  <c r="E10" i="13"/>
  <c r="E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27" i="13"/>
  <c r="D28" i="13"/>
  <c r="D29" i="13"/>
  <c r="D30" i="13"/>
  <c r="D31" i="13"/>
  <c r="D32" i="13"/>
  <c r="D33" i="13"/>
  <c r="D34" i="13"/>
  <c r="D35" i="13"/>
  <c r="D36" i="13"/>
  <c r="D37" i="13"/>
  <c r="D9" i="13"/>
  <c r="C37" i="13"/>
  <c r="B37" i="13"/>
  <c r="A37" i="13"/>
  <c r="C36" i="13"/>
  <c r="A36" i="13"/>
  <c r="B36" i="13" s="1"/>
  <c r="C35" i="13"/>
  <c r="B35" i="13"/>
  <c r="A35" i="13"/>
  <c r="C34" i="13"/>
  <c r="B34" i="13"/>
  <c r="A34" i="13"/>
  <c r="C33" i="13"/>
  <c r="B33" i="13"/>
  <c r="A33" i="13"/>
  <c r="C32" i="13"/>
  <c r="A32" i="13"/>
  <c r="B32" i="13" s="1"/>
  <c r="C31" i="13"/>
  <c r="B31" i="13"/>
  <c r="A31" i="13"/>
  <c r="C30" i="13"/>
  <c r="B30" i="13"/>
  <c r="A30" i="13"/>
  <c r="C29" i="13"/>
  <c r="B29" i="13"/>
  <c r="A29" i="13"/>
  <c r="C28" i="13"/>
  <c r="B28" i="13"/>
  <c r="A28" i="13"/>
  <c r="C27" i="13"/>
  <c r="B27" i="13"/>
  <c r="A27" i="13"/>
  <c r="C26" i="13"/>
  <c r="A26" i="13"/>
  <c r="B26" i="13" s="1"/>
  <c r="C25" i="13"/>
  <c r="B25" i="13"/>
  <c r="A25" i="13"/>
  <c r="C24" i="13"/>
  <c r="A24" i="13"/>
  <c r="B24" i="13" s="1"/>
  <c r="C23" i="13"/>
  <c r="A23" i="13"/>
  <c r="B23" i="13" s="1"/>
  <c r="C22" i="13"/>
  <c r="B22" i="13"/>
  <c r="A22" i="13"/>
  <c r="C9" i="13"/>
  <c r="C21" i="13"/>
  <c r="C20" i="13"/>
  <c r="C19" i="13"/>
  <c r="C18" i="13"/>
  <c r="C17" i="13"/>
  <c r="C16" i="13"/>
  <c r="C15" i="13"/>
  <c r="C14" i="13"/>
  <c r="C13" i="13"/>
  <c r="C12" i="13"/>
  <c r="C11" i="13"/>
  <c r="C10" i="13"/>
  <c r="A14" i="13"/>
  <c r="B14" i="13" s="1"/>
  <c r="A15" i="13"/>
  <c r="A16" i="13"/>
  <c r="B16" i="13" s="1"/>
  <c r="A17" i="13"/>
  <c r="B17" i="13" s="1"/>
  <c r="A18" i="13"/>
  <c r="B18" i="13" s="1"/>
  <c r="A19" i="13"/>
  <c r="B19" i="13" s="1"/>
  <c r="A20" i="13"/>
  <c r="B20" i="13" s="1"/>
  <c r="A21" i="13"/>
  <c r="B12" i="13"/>
  <c r="B11" i="13"/>
  <c r="B15" i="13"/>
  <c r="A9" i="13"/>
  <c r="B13" i="13"/>
  <c r="B10" i="13"/>
  <c r="B21" i="13"/>
  <c r="B58" i="9" l="1"/>
  <c r="B57" i="9"/>
  <c r="B29" i="10"/>
  <c r="B28" i="10"/>
  <c r="B27" i="10"/>
  <c r="B26" i="10"/>
  <c r="B25" i="10"/>
  <c r="B24" i="10"/>
  <c r="B23" i="10"/>
  <c r="B22" i="10"/>
  <c r="B21" i="10"/>
  <c r="B20" i="10"/>
  <c r="B19" i="10"/>
  <c r="B18" i="10"/>
  <c r="B17" i="10"/>
  <c r="B16" i="10"/>
  <c r="B15" i="10"/>
  <c r="B14" i="10"/>
  <c r="B13" i="10"/>
  <c r="B12" i="10"/>
  <c r="B11" i="10"/>
  <c r="B10" i="10"/>
  <c r="G3" i="1"/>
  <c r="E3" i="1"/>
  <c r="H134" i="1"/>
  <c r="H5" i="1"/>
  <c r="O65" i="1"/>
  <c r="P65" i="1"/>
  <c r="G65" i="1"/>
  <c r="G5" i="1"/>
  <c r="G134" i="1"/>
  <c r="P134" i="1"/>
  <c r="H65" i="1"/>
  <c r="O134" i="1"/>
  <c r="P5" i="1"/>
  <c r="O5" i="1"/>
  <c r="N134" i="1"/>
  <c r="F134" i="1"/>
  <c r="E5" i="1"/>
  <c r="E65" i="1"/>
  <c r="E134" i="1"/>
  <c r="M65" i="1"/>
  <c r="F5" i="1"/>
  <c r="M134" i="1"/>
  <c r="N5" i="1"/>
  <c r="M5" i="1"/>
  <c r="F65" i="1"/>
  <c r="N65" i="1"/>
  <c r="M132" i="1" l="1"/>
  <c r="E63" i="1"/>
  <c r="M63" i="1"/>
  <c r="E132" i="1"/>
  <c r="O132" i="1"/>
  <c r="G63" i="1"/>
  <c r="O63" i="1"/>
  <c r="G132" i="1"/>
  <c r="M3" i="1"/>
  <c r="O3" i="1"/>
  <c r="P148" i="1"/>
  <c r="M135" i="1"/>
  <c r="E192" i="1"/>
  <c r="O94" i="1"/>
  <c r="O144" i="1"/>
  <c r="F163" i="1"/>
  <c r="N67" i="1"/>
  <c r="O138" i="1"/>
  <c r="G162" i="1"/>
  <c r="P106" i="1"/>
  <c r="H111" i="1"/>
  <c r="E188" i="1"/>
  <c r="M173" i="1"/>
  <c r="O79" i="1"/>
  <c r="D69" i="1"/>
  <c r="N151" i="1"/>
  <c r="O77" i="1"/>
  <c r="G89" i="1"/>
  <c r="M40" i="1"/>
  <c r="D10" i="1"/>
  <c r="O171" i="1"/>
  <c r="O188" i="1"/>
  <c r="D179" i="1"/>
  <c r="H164" i="1"/>
  <c r="P171" i="1"/>
  <c r="N138" i="1"/>
  <c r="H176" i="1"/>
  <c r="O140" i="1"/>
  <c r="G163" i="1"/>
  <c r="H102" i="1"/>
  <c r="L146" i="1"/>
  <c r="M170" i="1"/>
  <c r="O81" i="1"/>
  <c r="E120" i="1"/>
  <c r="E181" i="1"/>
  <c r="L122" i="1"/>
  <c r="M41" i="1"/>
  <c r="H51" i="1"/>
  <c r="P192" i="1"/>
  <c r="D101" i="1"/>
  <c r="M99" i="1"/>
  <c r="O158" i="1"/>
  <c r="M107" i="1"/>
  <c r="O168" i="1"/>
  <c r="D173" i="1"/>
  <c r="O100" i="1"/>
  <c r="O145" i="1"/>
  <c r="P69" i="1"/>
  <c r="D143" i="1"/>
  <c r="M103" i="1"/>
  <c r="N191" i="1"/>
  <c r="O190" i="1"/>
  <c r="M97" i="1"/>
  <c r="E67" i="1"/>
  <c r="O87" i="1"/>
  <c r="G88" i="1"/>
  <c r="D36" i="1"/>
  <c r="H178" i="1"/>
  <c r="P32" i="1"/>
  <c r="E79" i="1"/>
  <c r="P80" i="1"/>
  <c r="G70" i="1"/>
  <c r="D52" i="1"/>
  <c r="F69" i="1"/>
  <c r="N183" i="1"/>
  <c r="H174" i="1"/>
  <c r="N93" i="1"/>
  <c r="O181" i="1"/>
  <c r="E155" i="1"/>
  <c r="L172" i="1"/>
  <c r="N94" i="1"/>
  <c r="N164" i="1"/>
  <c r="L164" i="1"/>
  <c r="P85" i="1"/>
  <c r="F110" i="1"/>
  <c r="N72" i="1"/>
  <c r="F80" i="1"/>
  <c r="D26" i="1"/>
  <c r="N185" i="1"/>
  <c r="D79" i="1"/>
  <c r="F91" i="1"/>
  <c r="D166" i="1"/>
  <c r="D121" i="1"/>
  <c r="D23" i="1"/>
  <c r="G111" i="1"/>
  <c r="F13" i="1"/>
  <c r="N168" i="1"/>
  <c r="P8" i="1"/>
  <c r="E161" i="1"/>
  <c r="F81" i="1"/>
  <c r="N189" i="1"/>
  <c r="P115" i="1"/>
  <c r="L47" i="1"/>
  <c r="E166" i="1"/>
  <c r="M153" i="1"/>
  <c r="H42" i="1"/>
  <c r="N155" i="1"/>
  <c r="H38" i="1"/>
  <c r="H19" i="1"/>
  <c r="H118" i="1"/>
  <c r="F192" i="1"/>
  <c r="F39" i="1"/>
  <c r="L41" i="1"/>
  <c r="D182" i="1"/>
  <c r="P141" i="1"/>
  <c r="F162" i="1"/>
  <c r="F173" i="1"/>
  <c r="P190" i="1"/>
  <c r="E176" i="1"/>
  <c r="D106" i="1"/>
  <c r="P66" i="1"/>
  <c r="N6" i="1"/>
  <c r="M101" i="1"/>
  <c r="D113" i="1"/>
  <c r="E99" i="1"/>
  <c r="O6" i="1"/>
  <c r="O36" i="1"/>
  <c r="E10" i="1"/>
  <c r="N42" i="1"/>
  <c r="M81" i="1"/>
  <c r="O28" i="1"/>
  <c r="D154" i="1"/>
  <c r="E68" i="1"/>
  <c r="H142" i="1"/>
  <c r="E149" i="1"/>
  <c r="F104" i="1"/>
  <c r="E74" i="1"/>
  <c r="N184" i="1"/>
  <c r="E139" i="1"/>
  <c r="L73" i="1"/>
  <c r="M139" i="1"/>
  <c r="H172" i="1"/>
  <c r="O74" i="1"/>
  <c r="M161" i="1"/>
  <c r="M79" i="1"/>
  <c r="G78" i="1"/>
  <c r="G146" i="1"/>
  <c r="D186" i="1"/>
  <c r="N102" i="1"/>
  <c r="G117" i="1"/>
  <c r="E172" i="1"/>
  <c r="E76" i="1"/>
  <c r="P15" i="1"/>
  <c r="H46" i="1"/>
  <c r="E170" i="1"/>
  <c r="O179" i="1"/>
  <c r="G164" i="1"/>
  <c r="O153" i="1"/>
  <c r="G178" i="1"/>
  <c r="N85" i="1"/>
  <c r="H162" i="1"/>
  <c r="N116" i="1"/>
  <c r="E168" i="1"/>
  <c r="D162" i="1"/>
  <c r="L117" i="1"/>
  <c r="P155" i="1"/>
  <c r="L110" i="1"/>
  <c r="L9" i="1"/>
  <c r="G40" i="1"/>
  <c r="N80" i="1"/>
  <c r="F140" i="1"/>
  <c r="P42" i="1"/>
  <c r="P184" i="1"/>
  <c r="N179" i="1"/>
  <c r="O70" i="1"/>
  <c r="M176" i="1"/>
  <c r="D184" i="1"/>
  <c r="H137" i="1"/>
  <c r="O66" i="1"/>
  <c r="F178" i="1"/>
  <c r="H170" i="1"/>
  <c r="H78" i="1"/>
  <c r="N106" i="1"/>
  <c r="O44" i="1"/>
  <c r="E32" i="1"/>
  <c r="G122" i="1"/>
  <c r="G77" i="1"/>
  <c r="M104" i="1"/>
  <c r="P27" i="1"/>
  <c r="F12" i="1"/>
  <c r="G29" i="1"/>
  <c r="F146" i="1"/>
  <c r="O176" i="1"/>
  <c r="E151" i="1"/>
  <c r="P153" i="1"/>
  <c r="D142" i="1"/>
  <c r="F108" i="1"/>
  <c r="O161" i="1"/>
  <c r="M114" i="1"/>
  <c r="O192" i="1"/>
  <c r="D88" i="1"/>
  <c r="O39" i="1"/>
  <c r="H192" i="1"/>
  <c r="L163" i="1"/>
  <c r="M169" i="1"/>
  <c r="G73" i="1"/>
  <c r="O46" i="1"/>
  <c r="P44" i="1"/>
  <c r="D45" i="1"/>
  <c r="M118" i="1"/>
  <c r="O151" i="1"/>
  <c r="D89" i="1"/>
  <c r="M178" i="1"/>
  <c r="F120" i="1"/>
  <c r="H8" i="1"/>
  <c r="O24" i="1"/>
  <c r="D29" i="1"/>
  <c r="H146" i="1"/>
  <c r="O27" i="1"/>
  <c r="P167" i="1"/>
  <c r="L26" i="1"/>
  <c r="G18" i="1"/>
  <c r="F28" i="1"/>
  <c r="G157" i="1"/>
  <c r="E138" i="1"/>
  <c r="P182" i="1"/>
  <c r="G91" i="1"/>
  <c r="D151" i="1"/>
  <c r="P137" i="1"/>
  <c r="L39" i="1"/>
  <c r="P156" i="1"/>
  <c r="O113" i="1"/>
  <c r="F121" i="1"/>
  <c r="H16" i="1"/>
  <c r="O21" i="1"/>
  <c r="E81" i="1"/>
  <c r="H179" i="1"/>
  <c r="H53" i="1"/>
  <c r="O110" i="1"/>
  <c r="D32" i="1"/>
  <c r="L33" i="1"/>
  <c r="F18" i="1"/>
  <c r="O9" i="1"/>
  <c r="D49" i="1"/>
  <c r="M17" i="1"/>
  <c r="H76" i="1"/>
  <c r="H69" i="1"/>
  <c r="L35" i="1"/>
  <c r="N15" i="1"/>
  <c r="D51" i="1"/>
  <c r="L68" i="1"/>
  <c r="E113" i="1"/>
  <c r="L178" i="1"/>
  <c r="P120" i="1"/>
  <c r="E180" i="1"/>
  <c r="E20" i="1"/>
  <c r="L94" i="1"/>
  <c r="F153" i="1"/>
  <c r="O185" i="1"/>
  <c r="E80" i="1"/>
  <c r="N84" i="1"/>
  <c r="N162" i="1"/>
  <c r="L97" i="1"/>
  <c r="F172" i="1"/>
  <c r="L169" i="1"/>
  <c r="E178" i="1"/>
  <c r="P177" i="1"/>
  <c r="H171" i="1"/>
  <c r="P81" i="1"/>
  <c r="E182" i="1"/>
  <c r="L114" i="1"/>
  <c r="O172" i="1"/>
  <c r="O148" i="1"/>
  <c r="M111" i="1"/>
  <c r="D91" i="1"/>
  <c r="P104" i="1"/>
  <c r="P48" i="1"/>
  <c r="H23" i="1"/>
  <c r="G166" i="1"/>
  <c r="D168" i="1"/>
  <c r="M86" i="1"/>
  <c r="P188" i="1"/>
  <c r="L77" i="1"/>
  <c r="H151" i="1"/>
  <c r="F84" i="1"/>
  <c r="M192" i="1"/>
  <c r="N95" i="1"/>
  <c r="E98" i="1"/>
  <c r="E88" i="1"/>
  <c r="O15" i="1"/>
  <c r="N152" i="1"/>
  <c r="N11" i="1"/>
  <c r="F87" i="1"/>
  <c r="L149" i="1"/>
  <c r="H160" i="1"/>
  <c r="M168" i="1"/>
  <c r="G143" i="1"/>
  <c r="M172" i="1"/>
  <c r="H85" i="1"/>
  <c r="P136" i="1"/>
  <c r="P122" i="1"/>
  <c r="F141" i="1"/>
  <c r="N48" i="1"/>
  <c r="L161" i="1"/>
  <c r="O14" i="1"/>
  <c r="M182" i="1"/>
  <c r="F86" i="1"/>
  <c r="H37" i="1"/>
  <c r="O182" i="1"/>
  <c r="F177" i="1"/>
  <c r="L159" i="1"/>
  <c r="M72" i="1"/>
  <c r="D141" i="1"/>
  <c r="L141" i="1"/>
  <c r="F190" i="1"/>
  <c r="E102" i="1"/>
  <c r="P111" i="1"/>
  <c r="L30" i="1"/>
  <c r="O72" i="1"/>
  <c r="O106" i="1"/>
  <c r="P91" i="1"/>
  <c r="M51" i="1"/>
  <c r="F16" i="1"/>
  <c r="G26" i="1"/>
  <c r="E116" i="1"/>
  <c r="O104" i="1"/>
  <c r="H13" i="1"/>
  <c r="D105" i="1"/>
  <c r="E27" i="1"/>
  <c r="L76" i="1"/>
  <c r="H15" i="1"/>
  <c r="M14" i="1"/>
  <c r="D20" i="1"/>
  <c r="P161" i="1"/>
  <c r="D170" i="1"/>
  <c r="M191" i="1"/>
  <c r="M144" i="1"/>
  <c r="L171" i="1"/>
  <c r="L151" i="1"/>
  <c r="N105" i="1"/>
  <c r="L101" i="1"/>
  <c r="F24" i="1"/>
  <c r="F156" i="1"/>
  <c r="G75" i="1"/>
  <c r="D77" i="1"/>
  <c r="O154" i="1"/>
  <c r="P173" i="1"/>
  <c r="O38" i="1"/>
  <c r="D68" i="1"/>
  <c r="F31" i="1"/>
  <c r="O30" i="1"/>
  <c r="G152" i="1"/>
  <c r="E9" i="1"/>
  <c r="F45" i="1"/>
  <c r="D21" i="1"/>
  <c r="G10" i="1"/>
  <c r="N135" i="1"/>
  <c r="H39" i="1"/>
  <c r="G66" i="1"/>
  <c r="N27" i="1"/>
  <c r="N14" i="1"/>
  <c r="N66" i="1"/>
  <c r="D41" i="1"/>
  <c r="O22" i="1"/>
  <c r="G177" i="1"/>
  <c r="H119" i="1"/>
  <c r="H169" i="1"/>
  <c r="P179" i="1"/>
  <c r="N169" i="1"/>
  <c r="D148" i="1"/>
  <c r="G176" i="1"/>
  <c r="L138" i="1"/>
  <c r="E177" i="1"/>
  <c r="E103" i="1"/>
  <c r="E118" i="1"/>
  <c r="D16" i="1"/>
  <c r="L112" i="1"/>
  <c r="G74" i="1"/>
  <c r="D111" i="1"/>
  <c r="D44" i="1"/>
  <c r="L37" i="1"/>
  <c r="L191" i="1"/>
  <c r="N30" i="1"/>
  <c r="M89" i="1"/>
  <c r="O10" i="1"/>
  <c r="G135" i="1"/>
  <c r="N40" i="1"/>
  <c r="E147" i="1"/>
  <c r="L87" i="1"/>
  <c r="P38" i="1"/>
  <c r="P25" i="1"/>
  <c r="L192" i="1"/>
  <c r="E189" i="1"/>
  <c r="N87" i="1"/>
  <c r="M141" i="1"/>
  <c r="F189" i="1"/>
  <c r="M165" i="1"/>
  <c r="L90" i="1"/>
  <c r="P178" i="1"/>
  <c r="L162" i="1"/>
  <c r="E135" i="1"/>
  <c r="G86" i="1"/>
  <c r="D160" i="1"/>
  <c r="F98" i="1"/>
  <c r="N33" i="1"/>
  <c r="P145" i="1"/>
  <c r="P147" i="1"/>
  <c r="N69" i="1"/>
  <c r="N137" i="1"/>
  <c r="H139" i="1"/>
  <c r="G188" i="1"/>
  <c r="L108" i="1"/>
  <c r="G154" i="1"/>
  <c r="E148" i="1"/>
  <c r="D116" i="1"/>
  <c r="L80" i="1"/>
  <c r="D73" i="1"/>
  <c r="E15" i="1"/>
  <c r="E106" i="1"/>
  <c r="F96" i="1"/>
  <c r="F138" i="1"/>
  <c r="L157" i="1"/>
  <c r="N81" i="1"/>
  <c r="G165" i="1"/>
  <c r="L144" i="1"/>
  <c r="O91" i="1"/>
  <c r="H190" i="1"/>
  <c r="M77" i="1"/>
  <c r="O146" i="1"/>
  <c r="F103" i="1"/>
  <c r="G53" i="1"/>
  <c r="M122" i="1"/>
  <c r="L40" i="1"/>
  <c r="F114" i="1"/>
  <c r="L13" i="1"/>
  <c r="P54" i="1"/>
  <c r="H147" i="1"/>
  <c r="O189" i="1"/>
  <c r="G172" i="1"/>
  <c r="H166" i="1"/>
  <c r="D74" i="1"/>
  <c r="L155" i="1"/>
  <c r="F88" i="1"/>
  <c r="H189" i="1"/>
  <c r="O19" i="1"/>
  <c r="F40" i="1"/>
  <c r="M11" i="1"/>
  <c r="P138" i="1"/>
  <c r="M9" i="1"/>
  <c r="G43" i="1"/>
  <c r="G37" i="1"/>
  <c r="P86" i="1"/>
  <c r="E159" i="1"/>
  <c r="N45" i="1"/>
  <c r="N78" i="1"/>
  <c r="M31" i="1"/>
  <c r="F68" i="1"/>
  <c r="E21" i="1"/>
  <c r="E91" i="1"/>
  <c r="H114" i="1"/>
  <c r="H21" i="1"/>
  <c r="L31" i="1"/>
  <c r="L156" i="1"/>
  <c r="M92" i="1"/>
  <c r="P75" i="1"/>
  <c r="N110" i="1"/>
  <c r="P181" i="1"/>
  <c r="D176" i="1"/>
  <c r="N8" i="1"/>
  <c r="H95" i="1"/>
  <c r="G187" i="1"/>
  <c r="G33" i="1"/>
  <c r="D54" i="1"/>
  <c r="P51" i="1"/>
  <c r="D92" i="1"/>
  <c r="E183" i="1"/>
  <c r="M53" i="1"/>
  <c r="O147" i="1"/>
  <c r="D85" i="1"/>
  <c r="L48" i="1"/>
  <c r="M91" i="1"/>
  <c r="L109" i="1"/>
  <c r="F38" i="1"/>
  <c r="F6" i="1"/>
  <c r="M87" i="1"/>
  <c r="M28" i="1"/>
  <c r="P46" i="1"/>
  <c r="O95" i="1"/>
  <c r="N25" i="1"/>
  <c r="D11" i="1"/>
  <c r="P79" i="1"/>
  <c r="O135" i="1"/>
  <c r="P72" i="1"/>
  <c r="E14" i="1"/>
  <c r="E36" i="1"/>
  <c r="E143" i="1"/>
  <c r="E187" i="1"/>
  <c r="N150" i="1"/>
  <c r="G114" i="1"/>
  <c r="P163" i="1"/>
  <c r="E112" i="1"/>
  <c r="P74" i="1"/>
  <c r="L23" i="1"/>
  <c r="N180" i="1"/>
  <c r="L78" i="1"/>
  <c r="L69" i="1"/>
  <c r="O11" i="1"/>
  <c r="E85" i="1"/>
  <c r="E6" i="1"/>
  <c r="G102" i="1"/>
  <c r="H191" i="1"/>
  <c r="H107" i="1"/>
  <c r="P170" i="1"/>
  <c r="H99" i="1"/>
  <c r="H7" i="1"/>
  <c r="P28" i="1"/>
  <c r="H44" i="1"/>
  <c r="M76" i="1"/>
  <c r="M32" i="1"/>
  <c r="D137" i="1"/>
  <c r="E24" i="1"/>
  <c r="G28" i="1"/>
  <c r="D181" i="1"/>
  <c r="L12" i="1"/>
  <c r="L28" i="1"/>
  <c r="D78" i="1"/>
  <c r="N71" i="1"/>
  <c r="E101" i="1"/>
  <c r="G8" i="1"/>
  <c r="H135" i="1"/>
  <c r="G38" i="1"/>
  <c r="O49" i="1"/>
  <c r="L103" i="1"/>
  <c r="N104" i="1"/>
  <c r="G159" i="1"/>
  <c r="N103" i="1"/>
  <c r="P183" i="1"/>
  <c r="E142" i="1"/>
  <c r="M164" i="1"/>
  <c r="O80" i="1"/>
  <c r="N77" i="1"/>
  <c r="O155" i="1"/>
  <c r="M80" i="1"/>
  <c r="G179" i="1"/>
  <c r="P143" i="1"/>
  <c r="M121" i="1"/>
  <c r="F137" i="1"/>
  <c r="P119" i="1"/>
  <c r="H173" i="1"/>
  <c r="L34" i="1"/>
  <c r="E49" i="1"/>
  <c r="H167" i="1"/>
  <c r="N178" i="1"/>
  <c r="N181" i="1"/>
  <c r="N97" i="1"/>
  <c r="O136" i="1"/>
  <c r="E107" i="1"/>
  <c r="D100" i="1"/>
  <c r="H27" i="1"/>
  <c r="M54" i="1"/>
  <c r="H177" i="1"/>
  <c r="E140" i="1"/>
  <c r="O186" i="1"/>
  <c r="E184" i="1"/>
  <c r="P168" i="1"/>
  <c r="D87" i="1"/>
  <c r="D110" i="1"/>
  <c r="L143" i="1"/>
  <c r="G119" i="1"/>
  <c r="N24" i="1"/>
  <c r="M48" i="1"/>
  <c r="F150" i="1"/>
  <c r="H186" i="1"/>
  <c r="L81" i="1"/>
  <c r="F154" i="1"/>
  <c r="G112" i="1"/>
  <c r="D66" i="1"/>
  <c r="L105" i="1"/>
  <c r="N35" i="1"/>
  <c r="P16" i="1"/>
  <c r="D6" i="1"/>
  <c r="N38" i="1"/>
  <c r="L17" i="1"/>
  <c r="E121" i="1"/>
  <c r="D82" i="1"/>
  <c r="M94" i="1"/>
  <c r="F47" i="1"/>
  <c r="O116" i="1"/>
  <c r="F164" i="1"/>
  <c r="P175" i="1"/>
  <c r="L93" i="1"/>
  <c r="F118" i="1"/>
  <c r="N37" i="1"/>
  <c r="M45" i="1"/>
  <c r="M27" i="1"/>
  <c r="E164" i="1"/>
  <c r="F94" i="1"/>
  <c r="G116" i="1"/>
  <c r="G76" i="1"/>
  <c r="F113" i="1"/>
  <c r="N192" i="1"/>
  <c r="H22" i="1"/>
  <c r="D12" i="1"/>
  <c r="F109" i="1"/>
  <c r="M42" i="1"/>
  <c r="E37" i="1"/>
  <c r="F25" i="1"/>
  <c r="H159" i="1"/>
  <c r="M149" i="1"/>
  <c r="E122" i="1"/>
  <c r="G156" i="1"/>
  <c r="M78" i="1"/>
  <c r="O111" i="1"/>
  <c r="H182" i="1"/>
  <c r="H156" i="1"/>
  <c r="H54" i="1"/>
  <c r="P21" i="1"/>
  <c r="D107" i="1"/>
  <c r="E38" i="1"/>
  <c r="O174" i="1"/>
  <c r="M177" i="1"/>
  <c r="H11" i="1"/>
  <c r="G90" i="1"/>
  <c r="P110" i="1"/>
  <c r="P41" i="1"/>
  <c r="P7" i="1"/>
  <c r="G79" i="1"/>
  <c r="F43" i="1"/>
  <c r="M181" i="1"/>
  <c r="P31" i="1"/>
  <c r="G41" i="1"/>
  <c r="E39" i="1"/>
  <c r="E42" i="1"/>
  <c r="P45" i="1"/>
  <c r="L74" i="1"/>
  <c r="H43" i="1"/>
  <c r="P30" i="1"/>
  <c r="D139" i="1"/>
  <c r="F97" i="1"/>
  <c r="O47" i="1"/>
  <c r="H66" i="1"/>
  <c r="G153" i="1"/>
  <c r="M140" i="1"/>
  <c r="O165" i="1"/>
  <c r="M115" i="1"/>
  <c r="P165" i="1"/>
  <c r="O112" i="1"/>
  <c r="F155" i="1"/>
  <c r="P26" i="1"/>
  <c r="L137" i="1"/>
  <c r="O23" i="1"/>
  <c r="E156" i="1"/>
  <c r="P14" i="1"/>
  <c r="F37" i="1"/>
  <c r="M44" i="1"/>
  <c r="O102" i="1"/>
  <c r="N136" i="1"/>
  <c r="H105" i="1"/>
  <c r="P180" i="1"/>
  <c r="L116" i="1"/>
  <c r="N53" i="1"/>
  <c r="O90" i="1"/>
  <c r="O167" i="1"/>
  <c r="L85" i="1"/>
  <c r="D144" i="1"/>
  <c r="O142" i="1"/>
  <c r="P118" i="1"/>
  <c r="N188" i="1"/>
  <c r="O115" i="1"/>
  <c r="D169" i="1"/>
  <c r="N12" i="1"/>
  <c r="N153" i="1"/>
  <c r="G155" i="1"/>
  <c r="G161" i="1"/>
  <c r="M38" i="1"/>
  <c r="M10" i="1"/>
  <c r="D34" i="1"/>
  <c r="O32" i="1"/>
  <c r="H20" i="1"/>
  <c r="H136" i="1"/>
  <c r="G174" i="1"/>
  <c r="P90" i="1"/>
  <c r="G32" i="1"/>
  <c r="H98" i="1"/>
  <c r="M110" i="1"/>
  <c r="H180" i="1"/>
  <c r="F30" i="1"/>
  <c r="G72" i="1"/>
  <c r="D53" i="1"/>
  <c r="N19" i="1"/>
  <c r="H104" i="1"/>
  <c r="N34" i="1"/>
  <c r="P23" i="1"/>
  <c r="H145" i="1"/>
  <c r="O34" i="1"/>
  <c r="P160" i="1"/>
  <c r="O118" i="1"/>
  <c r="M35" i="1"/>
  <c r="O73" i="1"/>
  <c r="E92" i="1"/>
  <c r="E25" i="1"/>
  <c r="F101" i="1"/>
  <c r="H17" i="1"/>
  <c r="G22" i="1"/>
  <c r="G109" i="1"/>
  <c r="F19" i="1"/>
  <c r="G142" i="1"/>
  <c r="E71" i="1"/>
  <c r="M190" i="1"/>
  <c r="N50" i="1"/>
  <c r="L139" i="1"/>
  <c r="F135" i="1"/>
  <c r="F82" i="1"/>
  <c r="F10" i="1"/>
  <c r="N49" i="1"/>
  <c r="M137" i="1"/>
  <c r="E110" i="1"/>
  <c r="E169" i="1"/>
  <c r="E115" i="1"/>
  <c r="N98" i="1"/>
  <c r="F169" i="1"/>
  <c r="L104" i="1"/>
  <c r="M158" i="1"/>
  <c r="D19" i="1"/>
  <c r="F8" i="1"/>
  <c r="G49" i="1"/>
  <c r="F166" i="1"/>
  <c r="O150" i="1"/>
  <c r="N82" i="1"/>
  <c r="M143" i="1"/>
  <c r="M83" i="1"/>
  <c r="O12" i="1"/>
  <c r="G118" i="1"/>
  <c r="F89" i="1"/>
  <c r="O53" i="1"/>
  <c r="L11" i="1"/>
  <c r="O7" i="1"/>
  <c r="L148" i="1"/>
  <c r="N99" i="1"/>
  <c r="F157" i="1"/>
  <c r="M136" i="1"/>
  <c r="F95" i="1"/>
  <c r="O48" i="1"/>
  <c r="E174" i="1"/>
  <c r="N76" i="1"/>
  <c r="L10" i="1"/>
  <c r="M50" i="1"/>
  <c r="N161" i="1"/>
  <c r="F77" i="1"/>
  <c r="O25" i="1"/>
  <c r="N142" i="1"/>
  <c r="M95" i="1"/>
  <c r="G147" i="1"/>
  <c r="H26" i="1"/>
  <c r="F46" i="1"/>
  <c r="G99" i="1"/>
  <c r="G80" i="1"/>
  <c r="F76" i="1"/>
  <c r="E191" i="1"/>
  <c r="O41" i="1"/>
  <c r="E89" i="1"/>
  <c r="H49" i="1"/>
  <c r="M19" i="1"/>
  <c r="N7" i="1"/>
  <c r="O152" i="1"/>
  <c r="P12" i="1"/>
  <c r="O89" i="1"/>
  <c r="N148" i="1"/>
  <c r="L190" i="1"/>
  <c r="N139" i="1"/>
  <c r="P176" i="1"/>
  <c r="P101" i="1"/>
  <c r="F136" i="1"/>
  <c r="F188" i="1"/>
  <c r="H121" i="1"/>
  <c r="P187" i="1"/>
  <c r="G120" i="1"/>
  <c r="O92" i="1"/>
  <c r="M37" i="1"/>
  <c r="P164" i="1"/>
  <c r="F160" i="1"/>
  <c r="P186" i="1"/>
  <c r="N171" i="1"/>
  <c r="D93" i="1"/>
  <c r="P158" i="1"/>
  <c r="H88" i="1"/>
  <c r="E93" i="1"/>
  <c r="F22" i="1"/>
  <c r="G139" i="1"/>
  <c r="P88" i="1"/>
  <c r="F149" i="1"/>
  <c r="F147" i="1"/>
  <c r="F174" i="1"/>
  <c r="G150" i="1"/>
  <c r="G115" i="1"/>
  <c r="H106" i="1"/>
  <c r="E173" i="1"/>
  <c r="P43" i="1"/>
  <c r="O33" i="1"/>
  <c r="D38" i="1"/>
  <c r="M74" i="1"/>
  <c r="D185" i="1"/>
  <c r="O105" i="1"/>
  <c r="H165" i="1"/>
  <c r="M157" i="1"/>
  <c r="M30" i="1"/>
  <c r="G84" i="1"/>
  <c r="D188" i="1"/>
  <c r="D7" i="1"/>
  <c r="L20" i="1"/>
  <c r="L25" i="1"/>
  <c r="D18" i="1"/>
  <c r="D103" i="1"/>
  <c r="M22" i="1"/>
  <c r="L49" i="1"/>
  <c r="N111" i="1"/>
  <c r="F116" i="1"/>
  <c r="P191" i="1"/>
  <c r="G136" i="1"/>
  <c r="H84" i="1"/>
  <c r="D76" i="1"/>
  <c r="H41" i="1"/>
  <c r="O170" i="1"/>
  <c r="F14" i="1"/>
  <c r="O93" i="1"/>
  <c r="E73" i="1"/>
  <c r="H94" i="1"/>
  <c r="E70" i="1"/>
  <c r="D8" i="1"/>
  <c r="D112" i="1"/>
  <c r="E46" i="1"/>
  <c r="D71" i="1"/>
  <c r="D102" i="1"/>
  <c r="F51" i="1"/>
  <c r="F167" i="1"/>
  <c r="P97" i="1"/>
  <c r="P71" i="1"/>
  <c r="N118" i="1"/>
  <c r="F90" i="1"/>
  <c r="L79" i="1"/>
  <c r="M187" i="1"/>
  <c r="D70" i="1"/>
  <c r="L88" i="1"/>
  <c r="P102" i="1"/>
  <c r="E33" i="1"/>
  <c r="M117" i="1"/>
  <c r="D109" i="1"/>
  <c r="O42" i="1"/>
  <c r="D157" i="1"/>
  <c r="G181" i="1"/>
  <c r="F32" i="1"/>
  <c r="D84" i="1"/>
  <c r="G98" i="1"/>
  <c r="F20" i="1"/>
  <c r="G36" i="1"/>
  <c r="G52" i="1"/>
  <c r="H181" i="1"/>
  <c r="F168" i="1"/>
  <c r="G13" i="1"/>
  <c r="N156" i="1"/>
  <c r="F26" i="1"/>
  <c r="O137" i="1"/>
  <c r="N140" i="1"/>
  <c r="G103" i="1"/>
  <c r="H157" i="1"/>
  <c r="O184" i="1"/>
  <c r="P162" i="1"/>
  <c r="G48" i="1"/>
  <c r="D24" i="1"/>
  <c r="E153" i="1"/>
  <c r="L160" i="1"/>
  <c r="O178" i="1"/>
  <c r="F107" i="1"/>
  <c r="H103" i="1"/>
  <c r="O8" i="1"/>
  <c r="M73" i="1"/>
  <c r="G24" i="1"/>
  <c r="G185" i="1"/>
  <c r="L142" i="1"/>
  <c r="E157" i="1"/>
  <c r="H150" i="1"/>
  <c r="E100" i="1"/>
  <c r="M85" i="1"/>
  <c r="N88" i="1"/>
  <c r="D43" i="1"/>
  <c r="E150" i="1"/>
  <c r="O86" i="1"/>
  <c r="N32" i="1"/>
  <c r="F85" i="1"/>
  <c r="O16" i="1"/>
  <c r="G42" i="1"/>
  <c r="E54" i="1"/>
  <c r="L19" i="1"/>
  <c r="P35" i="1"/>
  <c r="D15" i="1"/>
  <c r="F66" i="1"/>
  <c r="M23" i="1"/>
  <c r="D146" i="1"/>
  <c r="N160" i="1"/>
  <c r="G169" i="1"/>
  <c r="E185" i="1"/>
  <c r="L170" i="1"/>
  <c r="G190" i="1"/>
  <c r="F74" i="1"/>
  <c r="H90" i="1"/>
  <c r="D39" i="1"/>
  <c r="O141" i="1"/>
  <c r="P77" i="1"/>
  <c r="E165" i="1"/>
  <c r="E145" i="1"/>
  <c r="M151" i="1"/>
  <c r="G145" i="1"/>
  <c r="F187" i="1"/>
  <c r="O29" i="1"/>
  <c r="F191" i="1"/>
  <c r="G121" i="1"/>
  <c r="O164" i="1"/>
  <c r="L91" i="1"/>
  <c r="E179" i="1"/>
  <c r="M152" i="1"/>
  <c r="L89" i="1"/>
  <c r="N68" i="1"/>
  <c r="O187" i="1"/>
  <c r="F183" i="1"/>
  <c r="O166" i="1"/>
  <c r="H75" i="1"/>
  <c r="F42" i="1"/>
  <c r="M147" i="1"/>
  <c r="P95" i="1"/>
  <c r="E190" i="1"/>
  <c r="P73" i="1"/>
  <c r="L153" i="1"/>
  <c r="L107" i="1"/>
  <c r="G175" i="1"/>
  <c r="P47" i="1"/>
  <c r="O108" i="1"/>
  <c r="N143" i="1"/>
  <c r="M163" i="1"/>
  <c r="N146" i="1"/>
  <c r="M90" i="1"/>
  <c r="H108" i="1"/>
  <c r="H187" i="1"/>
  <c r="M67" i="1"/>
  <c r="P11" i="1"/>
  <c r="H188" i="1"/>
  <c r="O122" i="1"/>
  <c r="E17" i="1"/>
  <c r="O169" i="1"/>
  <c r="N141" i="1"/>
  <c r="O160" i="1"/>
  <c r="O175" i="1"/>
  <c r="P100" i="1"/>
  <c r="H72" i="1"/>
  <c r="E51" i="1"/>
  <c r="D117" i="1"/>
  <c r="E111" i="1"/>
  <c r="N46" i="1"/>
  <c r="G138" i="1"/>
  <c r="M120" i="1"/>
  <c r="D163" i="1"/>
  <c r="M13" i="1"/>
  <c r="O17" i="1"/>
  <c r="F15" i="1"/>
  <c r="P19" i="1"/>
  <c r="D80" i="1"/>
  <c r="O76" i="1"/>
  <c r="E186" i="1"/>
  <c r="L175" i="1"/>
  <c r="H120" i="1"/>
  <c r="H86" i="1"/>
  <c r="L46" i="1"/>
  <c r="F11" i="1"/>
  <c r="F152" i="1"/>
  <c r="O173" i="1"/>
  <c r="N96" i="1"/>
  <c r="E41" i="1"/>
  <c r="L84" i="1"/>
  <c r="H143" i="1"/>
  <c r="N70" i="1"/>
  <c r="P9" i="1"/>
  <c r="H36" i="1"/>
  <c r="N16" i="1"/>
  <c r="D120" i="1"/>
  <c r="M39" i="1"/>
  <c r="O84" i="1"/>
  <c r="M26" i="1"/>
  <c r="E175" i="1"/>
  <c r="N174" i="1"/>
  <c r="L72" i="1"/>
  <c r="D165" i="1"/>
  <c r="P189" i="1"/>
  <c r="P13" i="1"/>
  <c r="E117" i="1"/>
  <c r="H184" i="1"/>
  <c r="G9" i="1"/>
  <c r="O51" i="1"/>
  <c r="N20" i="1"/>
  <c r="H117" i="1"/>
  <c r="M93" i="1"/>
  <c r="D25" i="1"/>
  <c r="G113" i="1"/>
  <c r="M145" i="1"/>
  <c r="N83" i="1"/>
  <c r="O20" i="1"/>
  <c r="N26" i="1"/>
  <c r="E105" i="1"/>
  <c r="O97" i="1"/>
  <c r="F17" i="1"/>
  <c r="D99" i="1"/>
  <c r="H29" i="1"/>
  <c r="N17" i="1"/>
  <c r="P20" i="1"/>
  <c r="N52" i="1"/>
  <c r="O177" i="1"/>
  <c r="M183" i="1"/>
  <c r="F79" i="1"/>
  <c r="L29" i="1"/>
  <c r="L145" i="1"/>
  <c r="M98" i="1"/>
  <c r="D147" i="1"/>
  <c r="D175" i="1"/>
  <c r="L183" i="1"/>
  <c r="H158" i="1"/>
  <c r="P172" i="1"/>
  <c r="G92" i="1"/>
  <c r="G35" i="1"/>
  <c r="D83" i="1"/>
  <c r="N18" i="1"/>
  <c r="E78" i="1"/>
  <c r="H14" i="1"/>
  <c r="H34" i="1"/>
  <c r="D149" i="1"/>
  <c r="L44" i="1"/>
  <c r="N112" i="1"/>
  <c r="G50" i="1"/>
  <c r="H73" i="1"/>
  <c r="O52" i="1"/>
  <c r="F44" i="1"/>
  <c r="L173" i="1"/>
  <c r="F159" i="1"/>
  <c r="L176" i="1"/>
  <c r="M84" i="1"/>
  <c r="P82" i="1"/>
  <c r="O163" i="1"/>
  <c r="P70" i="1"/>
  <c r="L158" i="1"/>
  <c r="F67" i="1"/>
  <c r="H28" i="1"/>
  <c r="F122" i="1"/>
  <c r="N43" i="1"/>
  <c r="N47" i="1"/>
  <c r="E40" i="1"/>
  <c r="G158" i="1"/>
  <c r="N158" i="1"/>
  <c r="E28" i="1"/>
  <c r="O88" i="1"/>
  <c r="L165" i="1"/>
  <c r="M49" i="1"/>
  <c r="H112" i="1"/>
  <c r="D183" i="1"/>
  <c r="P22" i="1"/>
  <c r="F53" i="1"/>
  <c r="L66" i="1"/>
  <c r="P37" i="1"/>
  <c r="G68" i="1"/>
  <c r="D48" i="1"/>
  <c r="L14" i="1"/>
  <c r="L21" i="1"/>
  <c r="O121" i="1"/>
  <c r="N122" i="1"/>
  <c r="G16" i="1"/>
  <c r="E44" i="1"/>
  <c r="H148" i="1"/>
  <c r="O119" i="1"/>
  <c r="D67" i="1"/>
  <c r="F143" i="1"/>
  <c r="H144" i="1"/>
  <c r="E47" i="1"/>
  <c r="O157" i="1"/>
  <c r="L136" i="1"/>
  <c r="M113" i="1"/>
  <c r="P33" i="1"/>
  <c r="F145" i="1"/>
  <c r="G183" i="1"/>
  <c r="P50" i="1"/>
  <c r="P39" i="1"/>
  <c r="F92" i="1"/>
  <c r="P151" i="1"/>
  <c r="F78" i="1"/>
  <c r="L24" i="1"/>
  <c r="P76" i="1"/>
  <c r="H77" i="1"/>
  <c r="O103" i="1"/>
  <c r="E95" i="1"/>
  <c r="M88" i="1"/>
  <c r="P157" i="1"/>
  <c r="O78" i="1"/>
  <c r="N75" i="1"/>
  <c r="L121" i="1"/>
  <c r="E22" i="1"/>
  <c r="N121" i="1"/>
  <c r="N13" i="1"/>
  <c r="M154" i="1"/>
  <c r="D136" i="1"/>
  <c r="M167" i="1"/>
  <c r="N176" i="1"/>
  <c r="P98" i="1"/>
  <c r="D140" i="1"/>
  <c r="L92" i="1"/>
  <c r="N144" i="1"/>
  <c r="G106" i="1"/>
  <c r="F23" i="1"/>
  <c r="L184" i="1"/>
  <c r="L185" i="1"/>
  <c r="O68" i="1"/>
  <c r="N86" i="1"/>
  <c r="D189" i="1"/>
  <c r="E75" i="1"/>
  <c r="O96" i="1"/>
  <c r="D27" i="1"/>
  <c r="H70" i="1"/>
  <c r="E162" i="1"/>
  <c r="P140" i="1"/>
  <c r="L177" i="1"/>
  <c r="N149" i="1"/>
  <c r="N157" i="1"/>
  <c r="P109" i="1"/>
  <c r="N120" i="1"/>
  <c r="G6" i="1"/>
  <c r="P92" i="1"/>
  <c r="E90" i="1"/>
  <c r="H79" i="1"/>
  <c r="G192" i="1"/>
  <c r="D155" i="1"/>
  <c r="G173" i="1"/>
  <c r="E163" i="1"/>
  <c r="D94" i="1"/>
  <c r="E84" i="1"/>
  <c r="M138" i="1"/>
  <c r="E104" i="1"/>
  <c r="L38" i="1"/>
  <c r="P53" i="1"/>
  <c r="D152" i="1"/>
  <c r="O85" i="1"/>
  <c r="M159" i="1"/>
  <c r="E154" i="1"/>
  <c r="P159" i="1"/>
  <c r="P83" i="1"/>
  <c r="E160" i="1"/>
  <c r="D122" i="1"/>
  <c r="H115" i="1"/>
  <c r="G189" i="1"/>
  <c r="E13" i="1"/>
  <c r="E30" i="1"/>
  <c r="E96" i="1"/>
  <c r="D190" i="1"/>
  <c r="M189" i="1"/>
  <c r="M34" i="1"/>
  <c r="N29" i="1"/>
  <c r="L100" i="1"/>
  <c r="D81" i="1"/>
  <c r="N147" i="1"/>
  <c r="E19" i="1"/>
  <c r="E87" i="1"/>
  <c r="L54" i="1"/>
  <c r="M43" i="1"/>
  <c r="E77" i="1"/>
  <c r="F185" i="1"/>
  <c r="D72" i="1"/>
  <c r="N79" i="1"/>
  <c r="H141" i="1"/>
  <c r="D187" i="1"/>
  <c r="N177" i="1"/>
  <c r="P68" i="1"/>
  <c r="L70" i="1"/>
  <c r="L187" i="1"/>
  <c r="F165" i="1"/>
  <c r="F111" i="1"/>
  <c r="M116" i="1"/>
  <c r="H163" i="1"/>
  <c r="D177" i="1"/>
  <c r="H183" i="1"/>
  <c r="H32" i="1"/>
  <c r="L186" i="1"/>
  <c r="G39" i="1"/>
  <c r="H48" i="1"/>
  <c r="E23" i="1"/>
  <c r="P107" i="1"/>
  <c r="G186" i="1"/>
  <c r="F102" i="1"/>
  <c r="M188" i="1"/>
  <c r="D150" i="1"/>
  <c r="G95" i="1"/>
  <c r="P142" i="1"/>
  <c r="E11" i="1"/>
  <c r="E69" i="1"/>
  <c r="L50" i="1"/>
  <c r="O37" i="1"/>
  <c r="H81" i="1"/>
  <c r="E8" i="1"/>
  <c r="N39" i="1"/>
  <c r="L6" i="1"/>
  <c r="G45" i="1"/>
  <c r="E167" i="1"/>
  <c r="L99" i="1"/>
  <c r="M146" i="1"/>
  <c r="D158" i="1"/>
  <c r="L181" i="1"/>
  <c r="D96" i="1"/>
  <c r="D37" i="1"/>
  <c r="D114" i="1"/>
  <c r="D46" i="1"/>
  <c r="O183" i="1"/>
  <c r="N92" i="1"/>
  <c r="L118" i="1"/>
  <c r="H92" i="1"/>
  <c r="H138" i="1"/>
  <c r="D135" i="1"/>
  <c r="P149" i="1"/>
  <c r="G81" i="1"/>
  <c r="D35" i="1"/>
  <c r="E97" i="1"/>
  <c r="F33" i="1"/>
  <c r="O43" i="1"/>
  <c r="G184" i="1"/>
  <c r="G97" i="1"/>
  <c r="N175" i="1"/>
  <c r="O54" i="1"/>
  <c r="E109" i="1"/>
  <c r="P78" i="1"/>
  <c r="E31" i="1"/>
  <c r="P89" i="1"/>
  <c r="M8" i="1"/>
  <c r="H74" i="1"/>
  <c r="F7" i="1"/>
  <c r="H40" i="1"/>
  <c r="L152" i="1"/>
  <c r="H50" i="1"/>
  <c r="M150" i="1"/>
  <c r="F181" i="1"/>
  <c r="D171" i="1"/>
  <c r="F100" i="1"/>
  <c r="F72" i="1"/>
  <c r="G170" i="1"/>
  <c r="N100" i="1"/>
  <c r="H100" i="1"/>
  <c r="D13" i="1"/>
  <c r="M179" i="1"/>
  <c r="P185" i="1"/>
  <c r="P117" i="1"/>
  <c r="M155" i="1"/>
  <c r="L166" i="1"/>
  <c r="N190" i="1"/>
  <c r="F54" i="1"/>
  <c r="H109" i="1"/>
  <c r="P49" i="1"/>
  <c r="L51" i="1"/>
  <c r="P154" i="1"/>
  <c r="G191" i="1"/>
  <c r="G182" i="1"/>
  <c r="O180" i="1"/>
  <c r="F93" i="1"/>
  <c r="N51" i="1"/>
  <c r="H10" i="1"/>
  <c r="D156" i="1"/>
  <c r="H31" i="1"/>
  <c r="D192" i="1"/>
  <c r="D22" i="1"/>
  <c r="P18" i="1"/>
  <c r="N21" i="1"/>
  <c r="M66" i="1"/>
  <c r="L18" i="1"/>
  <c r="D30" i="1"/>
  <c r="G51" i="1"/>
  <c r="H24" i="1"/>
  <c r="G54" i="1"/>
  <c r="N163" i="1"/>
  <c r="P10" i="1"/>
  <c r="D28" i="1"/>
  <c r="P52" i="1"/>
  <c r="F83" i="1"/>
  <c r="G171" i="1"/>
  <c r="D9" i="1"/>
  <c r="P40" i="1"/>
  <c r="F186" i="1"/>
  <c r="L102" i="1"/>
  <c r="F71" i="1"/>
  <c r="D42" i="1"/>
  <c r="F112" i="1"/>
  <c r="M100" i="1"/>
  <c r="M15" i="1"/>
  <c r="E35" i="1"/>
  <c r="O101" i="1"/>
  <c r="N44" i="1"/>
  <c r="P29" i="1"/>
  <c r="N187" i="1"/>
  <c r="L188" i="1"/>
  <c r="H153" i="1"/>
  <c r="L45" i="1"/>
  <c r="L82" i="1"/>
  <c r="P67" i="1"/>
  <c r="H149" i="1"/>
  <c r="D180" i="1"/>
  <c r="F139" i="1"/>
  <c r="O75" i="1"/>
  <c r="O18" i="1"/>
  <c r="L53" i="1"/>
  <c r="L83" i="1"/>
  <c r="G141" i="1"/>
  <c r="M112" i="1"/>
  <c r="H68" i="1"/>
  <c r="O99" i="1"/>
  <c r="H80" i="1"/>
  <c r="M6" i="1"/>
  <c r="M180" i="1"/>
  <c r="O83" i="1"/>
  <c r="M36" i="1"/>
  <c r="G34" i="1"/>
  <c r="N89" i="1"/>
  <c r="E26" i="1"/>
  <c r="N23" i="1"/>
  <c r="D104" i="1"/>
  <c r="F106" i="1"/>
  <c r="O45" i="1"/>
  <c r="D86" i="1"/>
  <c r="F161" i="1"/>
  <c r="N186" i="1"/>
  <c r="P36" i="1"/>
  <c r="N101" i="1"/>
  <c r="F48" i="1"/>
  <c r="M52" i="1"/>
  <c r="E34" i="1"/>
  <c r="H67" i="1"/>
  <c r="F49" i="1"/>
  <c r="G69" i="1"/>
  <c r="G31" i="1"/>
  <c r="M71" i="1"/>
  <c r="L106" i="1"/>
  <c r="H185" i="1"/>
  <c r="P116" i="1"/>
  <c r="H140" i="1"/>
  <c r="D138" i="1"/>
  <c r="F41" i="1"/>
  <c r="G151" i="1"/>
  <c r="M68" i="1"/>
  <c r="E50" i="1"/>
  <c r="M166" i="1"/>
  <c r="E29" i="1"/>
  <c r="E152" i="1"/>
  <c r="M148" i="1"/>
  <c r="N73" i="1"/>
  <c r="N170" i="1"/>
  <c r="G27" i="1"/>
  <c r="M105" i="1"/>
  <c r="F180" i="1"/>
  <c r="M46" i="1"/>
  <c r="H161" i="1"/>
  <c r="G167" i="1"/>
  <c r="O162" i="1"/>
  <c r="N117" i="1"/>
  <c r="D115" i="1"/>
  <c r="P166" i="1"/>
  <c r="N166" i="1"/>
  <c r="D97" i="1"/>
  <c r="E82" i="1"/>
  <c r="M33" i="1"/>
  <c r="G101" i="1"/>
  <c r="P103" i="1"/>
  <c r="M106" i="1"/>
  <c r="P17" i="1"/>
  <c r="M12" i="1"/>
  <c r="H154" i="1"/>
  <c r="E53" i="1"/>
  <c r="F34" i="1"/>
  <c r="E146" i="1"/>
  <c r="F176" i="1"/>
  <c r="O13" i="1"/>
  <c r="M16" i="1"/>
  <c r="F36" i="1"/>
  <c r="P174" i="1"/>
  <c r="E43" i="1"/>
  <c r="N159" i="1"/>
  <c r="E114" i="1"/>
  <c r="H30" i="1"/>
  <c r="O109" i="1"/>
  <c r="L180" i="1"/>
  <c r="E86" i="1"/>
  <c r="O149" i="1"/>
  <c r="F117" i="1"/>
  <c r="D174" i="1"/>
  <c r="F158" i="1"/>
  <c r="G110" i="1"/>
  <c r="G71" i="1"/>
  <c r="E48" i="1"/>
  <c r="E137" i="1"/>
  <c r="M96" i="1"/>
  <c r="G100" i="1"/>
  <c r="F175" i="1"/>
  <c r="F171" i="1"/>
  <c r="D119" i="1"/>
  <c r="H93" i="1"/>
  <c r="O40" i="1"/>
  <c r="G96" i="1"/>
  <c r="H9" i="1"/>
  <c r="M102" i="1"/>
  <c r="P144" i="1"/>
  <c r="P169" i="1"/>
  <c r="G140" i="1"/>
  <c r="M7" i="1"/>
  <c r="O107" i="1"/>
  <c r="H168" i="1"/>
  <c r="M109" i="1"/>
  <c r="G44" i="1"/>
  <c r="H45" i="1"/>
  <c r="L95" i="1"/>
  <c r="N22" i="1"/>
  <c r="H116" i="1"/>
  <c r="N119" i="1"/>
  <c r="E83" i="1"/>
  <c r="F35" i="1"/>
  <c r="F144" i="1"/>
  <c r="H12" i="1"/>
  <c r="H101" i="1"/>
  <c r="D47" i="1"/>
  <c r="G87" i="1"/>
  <c r="O31" i="1"/>
  <c r="M21" i="1"/>
  <c r="G25" i="1"/>
  <c r="F182" i="1"/>
  <c r="H96" i="1"/>
  <c r="L189" i="1"/>
  <c r="O120" i="1"/>
  <c r="P112" i="1"/>
  <c r="L27" i="1"/>
  <c r="H35" i="1"/>
  <c r="N172" i="1"/>
  <c r="P94" i="1"/>
  <c r="F70" i="1"/>
  <c r="N173" i="1"/>
  <c r="N54" i="1"/>
  <c r="P121" i="1"/>
  <c r="L15" i="1"/>
  <c r="H175" i="1"/>
  <c r="H83" i="1"/>
  <c r="L154" i="1"/>
  <c r="D98" i="1"/>
  <c r="N28" i="1"/>
  <c r="H6" i="1"/>
  <c r="D159" i="1"/>
  <c r="D145" i="1"/>
  <c r="F73" i="1"/>
  <c r="L168" i="1"/>
  <c r="M25" i="1"/>
  <c r="M160" i="1"/>
  <c r="N108" i="1"/>
  <c r="E7" i="1"/>
  <c r="N36" i="1"/>
  <c r="P99" i="1"/>
  <c r="O159" i="1"/>
  <c r="O35" i="1"/>
  <c r="E18" i="1"/>
  <c r="G107" i="1"/>
  <c r="D178" i="1"/>
  <c r="L111" i="1"/>
  <c r="M69" i="1"/>
  <c r="P135" i="1"/>
  <c r="D161" i="1"/>
  <c r="N154" i="1"/>
  <c r="L67" i="1"/>
  <c r="O139" i="1"/>
  <c r="L135" i="1"/>
  <c r="M108" i="1"/>
  <c r="O67" i="1"/>
  <c r="N109" i="1"/>
  <c r="O26" i="1"/>
  <c r="H82" i="1"/>
  <c r="L42" i="1"/>
  <c r="P108" i="1"/>
  <c r="L182" i="1"/>
  <c r="M175" i="1"/>
  <c r="E141" i="1"/>
  <c r="E144" i="1"/>
  <c r="N113" i="1"/>
  <c r="M75" i="1"/>
  <c r="O114" i="1"/>
  <c r="F170" i="1"/>
  <c r="D95" i="1"/>
  <c r="D167" i="1"/>
  <c r="D75" i="1"/>
  <c r="G85" i="1"/>
  <c r="L43" i="1"/>
  <c r="F75" i="1"/>
  <c r="G14" i="1"/>
  <c r="L86" i="1"/>
  <c r="F115" i="1"/>
  <c r="H155" i="1"/>
  <c r="F52" i="1"/>
  <c r="M171" i="1"/>
  <c r="N91" i="1"/>
  <c r="G11" i="1"/>
  <c r="H18" i="1"/>
  <c r="E136" i="1"/>
  <c r="F21" i="1"/>
  <c r="M24" i="1"/>
  <c r="F119" i="1"/>
  <c r="L96" i="1"/>
  <c r="L32" i="1"/>
  <c r="M174" i="1"/>
  <c r="E16" i="1"/>
  <c r="P152" i="1"/>
  <c r="M47" i="1"/>
  <c r="L174" i="1"/>
  <c r="N114" i="1"/>
  <c r="E72" i="1"/>
  <c r="F151" i="1"/>
  <c r="G12" i="1"/>
  <c r="L75" i="1"/>
  <c r="N167" i="1"/>
  <c r="N182" i="1"/>
  <c r="L115" i="1"/>
  <c r="G104" i="1"/>
  <c r="M184" i="1"/>
  <c r="P146" i="1"/>
  <c r="P96" i="1"/>
  <c r="L147" i="1"/>
  <c r="O117" i="1"/>
  <c r="G30" i="1"/>
  <c r="H33" i="1"/>
  <c r="P84" i="1"/>
  <c r="P6" i="1"/>
  <c r="N31" i="1"/>
  <c r="F9" i="1"/>
  <c r="M156" i="1"/>
  <c r="O69" i="1"/>
  <c r="L98" i="1"/>
  <c r="L179" i="1"/>
  <c r="H52" i="1"/>
  <c r="G23" i="1"/>
  <c r="E108" i="1"/>
  <c r="O71" i="1"/>
  <c r="F27" i="1"/>
  <c r="N145" i="1"/>
  <c r="N165" i="1"/>
  <c r="E158" i="1"/>
  <c r="G67" i="1"/>
  <c r="D153" i="1"/>
  <c r="N41" i="1"/>
  <c r="D108" i="1"/>
  <c r="F148" i="1"/>
  <c r="O156" i="1"/>
  <c r="H25" i="1"/>
  <c r="F99" i="1"/>
  <c r="L52" i="1"/>
  <c r="M186" i="1"/>
  <c r="P114" i="1"/>
  <c r="E45" i="1"/>
  <c r="L71" i="1"/>
  <c r="G105" i="1"/>
  <c r="O82" i="1"/>
  <c r="F184" i="1"/>
  <c r="G149" i="1"/>
  <c r="G108" i="1"/>
  <c r="N115" i="1"/>
  <c r="E94" i="1"/>
  <c r="M20" i="1"/>
  <c r="P24" i="1"/>
  <c r="D40" i="1"/>
  <c r="F50" i="1"/>
  <c r="O50" i="1"/>
  <c r="L140" i="1"/>
  <c r="G148" i="1"/>
  <c r="G137" i="1"/>
  <c r="H97" i="1"/>
  <c r="L119" i="1"/>
  <c r="G82" i="1"/>
  <c r="H89" i="1"/>
  <c r="D33" i="1"/>
  <c r="L120" i="1"/>
  <c r="G180" i="1"/>
  <c r="O98" i="1"/>
  <c r="G144" i="1"/>
  <c r="G7" i="1"/>
  <c r="P113" i="1"/>
  <c r="G47" i="1"/>
  <c r="F179" i="1"/>
  <c r="M162" i="1"/>
  <c r="N74" i="1"/>
  <c r="G93" i="1"/>
  <c r="L7" i="1"/>
  <c r="N9" i="1"/>
  <c r="P139" i="1"/>
  <c r="P34" i="1"/>
  <c r="F29" i="1"/>
  <c r="F105" i="1"/>
  <c r="M82" i="1"/>
  <c r="G83" i="1"/>
  <c r="G46" i="1"/>
  <c r="P87" i="1"/>
  <c r="D31" i="1"/>
  <c r="M119" i="1"/>
  <c r="L22" i="1"/>
  <c r="L150" i="1"/>
  <c r="D17" i="1"/>
  <c r="G168" i="1"/>
  <c r="N10" i="1"/>
  <c r="D164" i="1"/>
  <c r="D172" i="1"/>
  <c r="D191" i="1"/>
  <c r="H113" i="1"/>
  <c r="O191" i="1"/>
  <c r="H122" i="1"/>
  <c r="G17" i="1"/>
  <c r="E12" i="1"/>
  <c r="H110" i="1"/>
  <c r="P105" i="1"/>
  <c r="G21" i="1"/>
  <c r="D50" i="1"/>
  <c r="M70" i="1"/>
  <c r="D90" i="1"/>
  <c r="M18" i="1"/>
  <c r="N107" i="1"/>
  <c r="D118" i="1"/>
  <c r="H47" i="1"/>
  <c r="H87" i="1"/>
  <c r="P150" i="1"/>
  <c r="E119" i="1"/>
  <c r="M185" i="1"/>
  <c r="E66" i="1"/>
  <c r="G19" i="1"/>
  <c r="L167" i="1"/>
  <c r="L113" i="1"/>
  <c r="M29" i="1"/>
  <c r="G15" i="1"/>
  <c r="L8" i="1"/>
  <c r="H152" i="1"/>
  <c r="N90" i="1"/>
  <c r="G94" i="1"/>
  <c r="D14" i="1"/>
  <c r="P93" i="1"/>
  <c r="H91" i="1"/>
  <c r="E171" i="1"/>
  <c r="F142" i="1"/>
  <c r="L36" i="1"/>
  <c r="G20" i="1"/>
  <c r="E52" i="1"/>
  <c r="O143" i="1"/>
  <c r="H71" i="1"/>
  <c r="G160" i="1"/>
  <c r="M142" i="1"/>
  <c r="L16" i="1"/>
</calcChain>
</file>

<file path=xl/sharedStrings.xml><?xml version="1.0" encoding="utf-8"?>
<sst xmlns="http://schemas.openxmlformats.org/spreadsheetml/2006/main" count="4493" uniqueCount="2615">
  <si>
    <t>数量単位</t>
    <rPh sb="0" eb="2">
      <t>スウリョウ</t>
    </rPh>
    <rPh sb="2" eb="4">
      <t>タンイ</t>
    </rPh>
    <phoneticPr fontId="3"/>
  </si>
  <si>
    <t>数量</t>
    <rPh sb="0" eb="2">
      <t>スウリョウ</t>
    </rPh>
    <phoneticPr fontId="3"/>
  </si>
  <si>
    <t>輸入総額</t>
    <rPh sb="0" eb="2">
      <t>ユニュウ</t>
    </rPh>
    <rPh sb="2" eb="4">
      <t>ソウガク</t>
    </rPh>
    <phoneticPr fontId="3"/>
  </si>
  <si>
    <t>商品別</t>
    <rPh sb="0" eb="2">
      <t>ショウヒン</t>
    </rPh>
    <rPh sb="2" eb="3">
      <t>ベツ</t>
    </rPh>
    <phoneticPr fontId="3"/>
  </si>
  <si>
    <t>（単位:千円）</t>
    <rPh sb="1" eb="3">
      <t>タンイ</t>
    </rPh>
    <rPh sb="4" eb="6">
      <t>センエン</t>
    </rPh>
    <phoneticPr fontId="3"/>
  </si>
  <si>
    <t>（宮古港）</t>
    <rPh sb="1" eb="3">
      <t>ミヤコ</t>
    </rPh>
    <rPh sb="3" eb="4">
      <t>コウ</t>
    </rPh>
    <phoneticPr fontId="3"/>
  </si>
  <si>
    <t>価額</t>
    <rPh sb="0" eb="2">
      <t>カガク</t>
    </rPh>
    <phoneticPr fontId="3"/>
  </si>
  <si>
    <t>輸出総額</t>
    <phoneticPr fontId="3"/>
  </si>
  <si>
    <t>（注1）数値については、総額と内訳数値が一致しない場合がある。</t>
    <rPh sb="1" eb="2">
      <t>チュウ</t>
    </rPh>
    <rPh sb="4" eb="6">
      <t>スウチ</t>
    </rPh>
    <rPh sb="12" eb="14">
      <t>ソウガク</t>
    </rPh>
    <rPh sb="15" eb="17">
      <t>ウチワケ</t>
    </rPh>
    <rPh sb="17" eb="19">
      <t>スウチ</t>
    </rPh>
    <rPh sb="20" eb="22">
      <t>イッチ</t>
    </rPh>
    <rPh sb="25" eb="27">
      <t>バアイ</t>
    </rPh>
    <phoneticPr fontId="3"/>
  </si>
  <si>
    <t>資料：函館税関「外国貿易年表」</t>
    <rPh sb="0" eb="2">
      <t>シリョウ</t>
    </rPh>
    <rPh sb="3" eb="5">
      <t>ハコダテ</t>
    </rPh>
    <rPh sb="5" eb="7">
      <t>ゼイカン</t>
    </rPh>
    <rPh sb="8" eb="10">
      <t>ガイコク</t>
    </rPh>
    <rPh sb="10" eb="12">
      <t>ボウエキ</t>
    </rPh>
    <rPh sb="12" eb="14">
      <t>ネンピョウ</t>
    </rPh>
    <phoneticPr fontId="3"/>
  </si>
  <si>
    <t>なお、数量又は価格欄中「－」は実績なし、「空欄」は単位を設けていないもの又は単位が異なって</t>
    <rPh sb="3" eb="5">
      <t>スウリョウ</t>
    </rPh>
    <rPh sb="5" eb="6">
      <t>マタ</t>
    </rPh>
    <rPh sb="7" eb="9">
      <t>カカク</t>
    </rPh>
    <rPh sb="9" eb="10">
      <t>ラン</t>
    </rPh>
    <rPh sb="10" eb="11">
      <t>チュウ</t>
    </rPh>
    <rPh sb="15" eb="17">
      <t>ジッセキ</t>
    </rPh>
    <rPh sb="21" eb="23">
      <t>クウラン</t>
    </rPh>
    <rPh sb="25" eb="27">
      <t>タンイ</t>
    </rPh>
    <rPh sb="28" eb="29">
      <t>モウ</t>
    </rPh>
    <rPh sb="36" eb="37">
      <t>マタ</t>
    </rPh>
    <rPh sb="38" eb="40">
      <t>タンイ</t>
    </rPh>
    <rPh sb="41" eb="42">
      <t>コト</t>
    </rPh>
    <phoneticPr fontId="3"/>
  </si>
  <si>
    <t>いて集計できないもの、「０」は単位に満たないことを意味する。</t>
    <rPh sb="2" eb="4">
      <t>シュウケイ</t>
    </rPh>
    <rPh sb="15" eb="17">
      <t>タンイ</t>
    </rPh>
    <rPh sb="18" eb="19">
      <t>ミ</t>
    </rPh>
    <rPh sb="25" eb="27">
      <t>イミ</t>
    </rPh>
    <phoneticPr fontId="3"/>
  </si>
  <si>
    <t>（大船渡港）</t>
    <rPh sb="1" eb="4">
      <t>オオフナト</t>
    </rPh>
    <rPh sb="4" eb="5">
      <t>ミナト</t>
    </rPh>
    <phoneticPr fontId="3"/>
  </si>
  <si>
    <t>輸出総額</t>
    <rPh sb="0" eb="2">
      <t>ユシュツ</t>
    </rPh>
    <rPh sb="2" eb="4">
      <t>ソウガク</t>
    </rPh>
    <phoneticPr fontId="3"/>
  </si>
  <si>
    <t xml:space="preserve"> なお、数量又は価格欄中「－」は実績なし、「空欄」は単位を設けていないもの又は単位が異なって</t>
    <rPh sb="6" eb="7">
      <t>マタ</t>
    </rPh>
    <phoneticPr fontId="3"/>
  </si>
  <si>
    <t xml:space="preserve"> いて集計できないもの、「０」は単位に満たないことを意味する。</t>
    <phoneticPr fontId="3"/>
  </si>
  <si>
    <t>なお、数量又は価格欄中「－」は実績なし、「空欄」は単位を設けていないもの又は単位が異なって</t>
    <rPh sb="5" eb="6">
      <t>マタ</t>
    </rPh>
    <phoneticPr fontId="3"/>
  </si>
  <si>
    <t>いて集計できないもの、「０」は単位に満たないことを意味する。</t>
    <phoneticPr fontId="3"/>
  </si>
  <si>
    <t>（釜石港）</t>
    <rPh sb="1" eb="3">
      <t>カマイシ</t>
    </rPh>
    <rPh sb="3" eb="4">
      <t>ミナト</t>
    </rPh>
    <phoneticPr fontId="3"/>
  </si>
  <si>
    <t>化学製品</t>
  </si>
  <si>
    <t>プラスチック</t>
  </si>
  <si>
    <t>原料別製品</t>
  </si>
  <si>
    <t>15－３ 商品別輸出</t>
    <phoneticPr fontId="3"/>
  </si>
  <si>
    <t>入通関金額</t>
    <phoneticPr fontId="3"/>
  </si>
  <si>
    <t>入通関金額（続き）</t>
    <rPh sb="6" eb="7">
      <t>ツヅ</t>
    </rPh>
    <phoneticPr fontId="3"/>
  </si>
  <si>
    <t>（注2）数量単位：MＴ＝ﾄﾝ、KG＝ｷﾛｸﾞﾗﾑ、CM＝立方ﾒｰﾄﾙ、NO＝台　</t>
    <rPh sb="1" eb="2">
      <t>チュウ</t>
    </rPh>
    <rPh sb="4" eb="6">
      <t>スウリョウ</t>
    </rPh>
    <rPh sb="6" eb="8">
      <t>タンイ</t>
    </rPh>
    <rPh sb="29" eb="33">
      <t>メートル</t>
    </rPh>
    <rPh sb="38" eb="39">
      <t>ダイ</t>
    </rPh>
    <phoneticPr fontId="3"/>
  </si>
  <si>
    <t>↓時点の引用元</t>
    <rPh sb="1" eb="3">
      <t>ジテン</t>
    </rPh>
    <rPh sb="4" eb="7">
      <t>インヨウモト</t>
    </rPh>
    <phoneticPr fontId="11"/>
  </si>
  <si>
    <t>年間担当作成（コピペ）</t>
    <rPh sb="0" eb="2">
      <t>ネンカン</t>
    </rPh>
    <rPh sb="2" eb="4">
      <t>タントウ</t>
    </rPh>
    <rPh sb="4" eb="6">
      <t>サクセイ</t>
    </rPh>
    <phoneticPr fontId="3"/>
  </si>
  <si>
    <t>概況品コード</t>
  </si>
  <si>
    <t>P. C. C o d e</t>
  </si>
  <si>
    <t>単位</t>
  </si>
  <si>
    <t>U n i t</t>
  </si>
  <si>
    <t>概況品目</t>
  </si>
  <si>
    <t>A r t i c l e s</t>
  </si>
  <si>
    <t>統計品目番号（HSコード）</t>
  </si>
  <si>
    <t>H S − C o d e</t>
  </si>
  <si>
    <t>食料品及び動物</t>
  </si>
  <si>
    <t>FOOD AND LIVE ANIMALS</t>
  </si>
  <si>
    <t>01 , 0201～0208 , 0210 , 03～04 , 07～10 , 1101～1107 , 1210 , 1212.21 , 1212.91～1212.99 , 1213～1214 , 1517 , 16～21 , 2209 , 23</t>
  </si>
  <si>
    <t>NO</t>
  </si>
  <si>
    <t>生きた動物</t>
  </si>
  <si>
    <t>LIVE ANIMALS</t>
  </si>
  <si>
    <t>MT</t>
  </si>
  <si>
    <t>肉類及び同調製品</t>
  </si>
  <si>
    <t>MEAT AND MEAT PREPARATION</t>
  </si>
  <si>
    <t>0201～0208 , 0210 , 1601～1602</t>
  </si>
  <si>
    <t>酪農品及び鳥卵</t>
  </si>
  <si>
    <t>DAIRY PRODUCTS AND EGGS</t>
  </si>
  <si>
    <t>0401～0408</t>
  </si>
  <si>
    <t>　ミルク、クリーム及びバター</t>
  </si>
  <si>
    <t>MILK, CREAM AND BUTTER</t>
  </si>
  <si>
    <t>0401～0405</t>
  </si>
  <si>
    <t>魚介類及び同調製品</t>
  </si>
  <si>
    <t>FISH AND FISH PREPARATION</t>
  </si>
  <si>
    <t>03 , 1604～1605</t>
  </si>
  <si>
    <t>　魚介類</t>
  </si>
  <si>
    <t>FISH</t>
  </si>
  <si>
    <t>　（鮮魚、冷蔵魚及び冷凍魚）</t>
  </si>
  <si>
    <t>FISH,FRESH,CHILLED,FROZEN</t>
  </si>
  <si>
    <t>0301～0304</t>
  </si>
  <si>
    <t>　　《かつお》</t>
  </si>
  <si>
    <t>SKIPJACK AND BONITO</t>
  </si>
  <si>
    <t>0302.33 , 0303.43 , 0303.89-4 , 0304.87-2</t>
  </si>
  <si>
    <t>　　《まぐろ》</t>
  </si>
  <si>
    <t>ALBACORE AND TUNA</t>
  </si>
  <si>
    <t>0302.31～0302.32 , 0302.34～0302.39 , 0303.41～0303.42 , 0303.44～0303.49 , 0304.49-1 , 0304.59-1 , 0304.87-1</t>
  </si>
  <si>
    <t>KG</t>
  </si>
  <si>
    <t>　　《たら》</t>
  </si>
  <si>
    <t>TARA</t>
  </si>
  <si>
    <t>0302.55 , 0302.59-1 , 0303.67 , 0303.69-1 , 0304.75 , 0304.94-9</t>
  </si>
  <si>
    <t>　　《たらのすり身》</t>
  </si>
  <si>
    <t>SURIMI OF TARA</t>
  </si>
  <si>
    <t>0304.94-1</t>
  </si>
  <si>
    <t>SALMON</t>
  </si>
  <si>
    <t>0302.13～0302.14 , 0303.11～0303.13 , 0304.41 , 0304.81</t>
  </si>
  <si>
    <t>CRUSTACEA AND MOLLUSCS</t>
  </si>
  <si>
    <t>0306～0308</t>
  </si>
  <si>
    <t>　　《かに》</t>
  </si>
  <si>
    <t>CRABS</t>
  </si>
  <si>
    <t>0306.14 , 0306.33 , 0306.93</t>
  </si>
  <si>
    <t>　魚介類の調製品</t>
  </si>
  <si>
    <t>FISH PREPARATION</t>
  </si>
  <si>
    <t>1604～1605</t>
  </si>
  <si>
    <t>穀物及び同調製品</t>
  </si>
  <si>
    <t>CEREALS,CEREAL PREPARATION</t>
  </si>
  <si>
    <t>10 , 1101～1104 , 1107 , 1901.20 , 1902 , 1904～1905</t>
  </si>
  <si>
    <t>　小麦粉</t>
  </si>
  <si>
    <t>WHEAT FLOUR</t>
  </si>
  <si>
    <t>1101 , 1103.11</t>
  </si>
  <si>
    <t>　米</t>
  </si>
  <si>
    <t>RICE</t>
  </si>
  <si>
    <t>果実及び野菜</t>
  </si>
  <si>
    <t>FRUITS AND VEGETABLES</t>
  </si>
  <si>
    <t>07～08 , 1105～1106 , 1210 , 1212.21 , 1212.91～1212.99 , 1903 , 2001～2007 , 2008.11～2008.97 , 2008.99-01 , 2008.99-09 , 2009</t>
  </si>
  <si>
    <t>　果実</t>
  </si>
  <si>
    <t>FRUITS</t>
  </si>
  <si>
    <t>08 , 1106.30 , 2006～2007 , 2008.11～2008.97 , 2008.99-01 , 2008.99-09 , 2009.11～2009.49 , 2009.61～2009.90</t>
  </si>
  <si>
    <t>　（みかん）</t>
  </si>
  <si>
    <t>MANDARIN ORANGES</t>
  </si>
  <si>
    <t>0805.21～0805.29</t>
  </si>
  <si>
    <t>　（りんご）</t>
  </si>
  <si>
    <t>APPLES</t>
  </si>
  <si>
    <t>0808.10 , 0813.30</t>
  </si>
  <si>
    <t>　野菜</t>
  </si>
  <si>
    <t>VEGETABLES</t>
  </si>
  <si>
    <t>07 , 1105 , 1106.10～1106.20 , 1210 , 1212.21 , 1212.91～1212.99 , 1903 , 2001～2005 , 2009.50</t>
  </si>
  <si>
    <t>　（乾燥きのこ）</t>
  </si>
  <si>
    <t>MUSHROOMS(DRIED)</t>
  </si>
  <si>
    <t>0712.31～0712.39</t>
  </si>
  <si>
    <t>糖類及び同調製品・はちみつ</t>
  </si>
  <si>
    <t>SUGAR,SUGAR PREPARATION &amp; HONEY</t>
  </si>
  <si>
    <t>0409 , 17</t>
  </si>
  <si>
    <t>コーヒー・茶・ココア・香辛料類</t>
  </si>
  <si>
    <t>COFFEE,TEA,COCOA AND SPICE</t>
  </si>
  <si>
    <t>0901.11～0901.22 , 0902～0910 , 1801 , 1803～1806 , 2101</t>
  </si>
  <si>
    <t>　茶</t>
  </si>
  <si>
    <t>TEA</t>
  </si>
  <si>
    <t>飼料</t>
  </si>
  <si>
    <t>FEEDING-STUFF FOR ANIMALS</t>
  </si>
  <si>
    <t>0901.90 , 1213～1214 , 1802 , 23</t>
  </si>
  <si>
    <t>　魚介類の粉、ミール及びペレット</t>
  </si>
  <si>
    <t>FISH FLOURS, MEAL AND PELLETS</t>
  </si>
  <si>
    <t>　配合飼料（ペットフードを含む）</t>
  </si>
  <si>
    <t>MIXED FEED,INCLUDE PETFOOD</t>
  </si>
  <si>
    <t>その他の調製食料品</t>
  </si>
  <si>
    <t>OTHER FOOD PREPARATION</t>
  </si>
  <si>
    <t>0410 , 1517 , 1603 , 1901.10 , 1901.90 , 2008.99-02 , 2102～2106 , 2209</t>
  </si>
  <si>
    <t>飲料及びたばこ</t>
  </si>
  <si>
    <t>BEVERAGES AND TOBACCO</t>
  </si>
  <si>
    <t>2201～2206 , 2208 , 24</t>
  </si>
  <si>
    <t>KL</t>
  </si>
  <si>
    <t>飲料</t>
  </si>
  <si>
    <t>BEVERAGES</t>
  </si>
  <si>
    <t>2201～2206 , 2208</t>
  </si>
  <si>
    <t>たばこ</t>
  </si>
  <si>
    <t>TOBACCO</t>
  </si>
  <si>
    <t>　葉たばこ</t>
  </si>
  <si>
    <t>TOBACCO,UNMANUFACTURED</t>
  </si>
  <si>
    <t>原材料</t>
  </si>
  <si>
    <t>CRUDE MATERIALS</t>
  </si>
  <si>
    <t>05～06 , 1201～1209 , 1211 , 1212.29 , 13～14 , 2501～2518 , 2519.10 , 2519.90-19 , 2520.10 , 2521 , 2524～2530 , 26 , 2714 , 4001～4004 , 4101～4103 , 4115.20 , 4301 , 4401.11～4401.12 , 4401.31～4401.40 , 4402～4409 , 4501～4502 , 47 , 5001～5003 , 5101～5105 , 5201～5203 , 5301～5305 , 5501～5507 , 6309～6310 , 7019.12 , 7019.19-9 , 7102.10～7102.29 , 7105 , 7112.30 , 7112.92～7112.99 , 7204.10～7204.49 , 7401 , 7404 , 7501 , 7503 , 7602 , 7802 , 7902 , 7903.10 , 8002 , 8104.20</t>
  </si>
  <si>
    <t>原皮及び毛皮（未仕上）</t>
  </si>
  <si>
    <t>HIDE,SKINS AND FUR SKINS</t>
  </si>
  <si>
    <t>4101～4103 , 4115.20 , 4301</t>
  </si>
  <si>
    <t>採油用の種・ナット及び核</t>
  </si>
  <si>
    <t>SEEDS,NUTS,KERNELS FOR OIL</t>
  </si>
  <si>
    <t>1201～1208</t>
  </si>
  <si>
    <t>生ゴム</t>
  </si>
  <si>
    <t>CRUDE RUBBER</t>
  </si>
  <si>
    <t>4001～4004</t>
  </si>
  <si>
    <t>　合成ゴム</t>
  </si>
  <si>
    <t>SYNTHETIC RUBBER</t>
  </si>
  <si>
    <t>4002.11～4002.70 , 4002.91 , 4002.99-1</t>
  </si>
  <si>
    <t>木材及びコルク</t>
  </si>
  <si>
    <t>WOOD,LUMBER AND CORK</t>
  </si>
  <si>
    <t>4401.11～4401.12 , 4401.31～4401.40 , 4402～4409 , 4501～4502</t>
  </si>
  <si>
    <t>　木材</t>
  </si>
  <si>
    <t>WOOD</t>
  </si>
  <si>
    <t>4403～4404 , 4406～4409</t>
  </si>
  <si>
    <t>　（製材）</t>
  </si>
  <si>
    <t>WOOD,SHAPED OR SIMPLY WORK</t>
  </si>
  <si>
    <t>4406～4409</t>
  </si>
  <si>
    <t>パルプ及び古紙</t>
  </si>
  <si>
    <t>PULP,WASTE PAPER</t>
  </si>
  <si>
    <t>織物用繊維及びくず</t>
  </si>
  <si>
    <t>TEXTILE FIBERS,THEIR WASTE</t>
  </si>
  <si>
    <t>1404.20 , 5001～5003 , 5101～5105 , 5201～5203 , 5301～5305 , 5501～5507 , 6309～6310 , 7019.12 , 7019.19-9</t>
  </si>
  <si>
    <t>　人造繊維</t>
  </si>
  <si>
    <t>SYNTHETIC FIBERS</t>
  </si>
  <si>
    <t>5501～5507</t>
  </si>
  <si>
    <t>　（合成繊維短繊維）</t>
  </si>
  <si>
    <t>SYNTHETIC STAPLE FIBERS</t>
  </si>
  <si>
    <t>5501 , 5503 , 5506</t>
  </si>
  <si>
    <t>　（ビスコースレーヨン短繊維）</t>
  </si>
  <si>
    <t>STAPLE FIBERS OF VISCOSE RAYON</t>
  </si>
  <si>
    <t>粗鉱物</t>
  </si>
  <si>
    <t>CRUDE MINERALS</t>
  </si>
  <si>
    <t>2501～2518 , 2519.10 , 2519.90-19 , 2520.10 , 2521 , 2524～2530 , 2618～2619 , 2621 , 2714 , 7102.10～7102.29 , 7105</t>
  </si>
  <si>
    <t>　耐火性材料</t>
  </si>
  <si>
    <t>CLAY,OTHER REFACTRY MINERA</t>
  </si>
  <si>
    <t>2504 , 2507～2508 , 2518 , 2519.10</t>
  </si>
  <si>
    <t>金属鉱及びくず</t>
  </si>
  <si>
    <t>METALLIFEROUS AND SCRAP</t>
  </si>
  <si>
    <t>2601～2617 , 2620 , 7112.30 , 7112.92～7112.99 , 7204.10～7204.49 , 7401 , 7404 , 7501 , 7503 , 7602 , 7802 , 7902 , 7903.10 , 8002 , 8104.20</t>
  </si>
  <si>
    <t>　（鉄鋼くず）</t>
  </si>
  <si>
    <t>FERROUS WASTE AND SCRAP</t>
  </si>
  <si>
    <t>7204.10～7204.49</t>
  </si>
  <si>
    <t>その他の動植物性原材料</t>
  </si>
  <si>
    <t>CRUDE ANIMAL &amp; VEGETABLE</t>
  </si>
  <si>
    <t>05～06 , 1209 , 1211 , 1212.29 , 13 , 1401 , 1404.90</t>
  </si>
  <si>
    <t>　寒天</t>
  </si>
  <si>
    <t>AGAR-AGAR</t>
  </si>
  <si>
    <t>鉱物性燃料</t>
  </si>
  <si>
    <t>MINERAL FUELS</t>
  </si>
  <si>
    <t>2701～2705 , 2708～2713 , 2715 , 3403.11～3403.19</t>
  </si>
  <si>
    <t>石炭、コークス及び練炭</t>
  </si>
  <si>
    <t>COAL,COKE AND BRIQUETTES</t>
  </si>
  <si>
    <t>2701～2704</t>
  </si>
  <si>
    <t>　（コークス）</t>
  </si>
  <si>
    <t>COKES</t>
  </si>
  <si>
    <t>石油及び同製品</t>
  </si>
  <si>
    <t>PETROLEUM,THEIR PRODUCTS</t>
  </si>
  <si>
    <t>2708～2710 , 2712～2713 , 2715 , 3403.11～3403.19</t>
  </si>
  <si>
    <t>　石油製品</t>
  </si>
  <si>
    <t>PETROLEUM PRODUCTS</t>
  </si>
  <si>
    <t>2708 , 2710.12 , 2710.19-1～-6 , 2710.20-1～-6 , 2712～2713 , 2715 , 3403.11～3403.19</t>
  </si>
  <si>
    <t>　（揮発油）</t>
  </si>
  <si>
    <t>PETROLEUM SPIRITS</t>
  </si>
  <si>
    <t>2710.12-1 , 2710.20-1</t>
  </si>
  <si>
    <t>　（灯油（含ジェット燃料油））</t>
  </si>
  <si>
    <t>KEROSENCE,INCLUDE JETFUEL</t>
  </si>
  <si>
    <t>2710.12-2 , 2710.19-1 , 2710.20-2</t>
  </si>
  <si>
    <t>　（軽油）</t>
  </si>
  <si>
    <t>GAS OIL</t>
  </si>
  <si>
    <t>2710.19-2 , 2710.20-3</t>
  </si>
  <si>
    <t>　（潤滑油及びグリス）</t>
  </si>
  <si>
    <t>LUBRICATING OILS &amp; GREASES</t>
  </si>
  <si>
    <t>2710.19-59 , 2710.19-6 , 2710.20-59 , 2710.20-6 , 3403.11～3403.19</t>
  </si>
  <si>
    <t>天然ガス及び製造ガス</t>
  </si>
  <si>
    <t>GAS,NATURAL &amp; MANUFACTURED</t>
  </si>
  <si>
    <t>2705 , 2711</t>
  </si>
  <si>
    <t>動植物性油脂</t>
  </si>
  <si>
    <t>ANIMAL &amp; VEGETABLE OIL,FAT</t>
  </si>
  <si>
    <t>0209 , 1501～1516 , 1518 , 1521～1522 , 3823</t>
  </si>
  <si>
    <t>動物性油脂</t>
  </si>
  <si>
    <t>ANIMAL OIL,FAT</t>
  </si>
  <si>
    <t>0209 , 1501～1506</t>
  </si>
  <si>
    <t>植物性油脂</t>
  </si>
  <si>
    <t>VEGETABLE OIL,FAT</t>
  </si>
  <si>
    <t>1507～1514 , 1515.11～1515.50 , 1515.90-9</t>
  </si>
  <si>
    <t>加工油脂及びろう</t>
  </si>
  <si>
    <t>PROCESSED OILS &amp; FATS,WAX</t>
  </si>
  <si>
    <t>1515.90-1 , 1516 , 1518 , 1521～1522 , 3823</t>
  </si>
  <si>
    <t>CHEMICALS</t>
  </si>
  <si>
    <t>1108～1109 , 1520 , 2207 , 2706～2707 , 28～31 , 3201～3214 , 3215.11～3215.19 , 33 , 3401～3402 , 3403.91～3403.99 , 3404～3405 , 3407 , 35～36 , 3801～3815 , 3817～3822 , 3824～3921</t>
  </si>
  <si>
    <t>元素及び化合物</t>
  </si>
  <si>
    <t>CHEMICAL ELEMENTS,COMPOUND</t>
  </si>
  <si>
    <t>1520 , 2207 , 28 , 2901～2935 , 2940 , 2942</t>
  </si>
  <si>
    <t>　有機化合物</t>
  </si>
  <si>
    <t>ORGANIC CHEMICALS</t>
  </si>
  <si>
    <t>1520 , 2207 , 2901～2935 , 2940 , 2942</t>
  </si>
  <si>
    <t>　（キシレン）</t>
  </si>
  <si>
    <t>XYLENE</t>
  </si>
  <si>
    <t>2902.41～2902.44</t>
  </si>
  <si>
    <t>　（ラクトン及びラクタム）</t>
  </si>
  <si>
    <t>LACTONES &amp; LACTAMS</t>
  </si>
  <si>
    <t>2932.20 , 2933.71～2933.79</t>
  </si>
  <si>
    <t>　（テレフタル酸）</t>
  </si>
  <si>
    <t>TEREPHTHALIC ACID</t>
  </si>
  <si>
    <t>2917.36-1</t>
  </si>
  <si>
    <t>　無機化合物</t>
  </si>
  <si>
    <t>INORGANIC CHEMICALS</t>
  </si>
  <si>
    <t>2801～2843 , 2847～2850 , 2853</t>
  </si>
  <si>
    <t>　（酸化チタン）</t>
  </si>
  <si>
    <t>TITANIUM OXIDES</t>
  </si>
  <si>
    <t>　（かせいソーダ）</t>
  </si>
  <si>
    <t>CAUSTIC SODA</t>
  </si>
  <si>
    <t>2815.11～2815.12</t>
  </si>
  <si>
    <t>　（酸化アルミニウム）</t>
  </si>
  <si>
    <t>ALUMINIUM OXIDES</t>
  </si>
  <si>
    <t>　（塩化アンモニウム）</t>
  </si>
  <si>
    <t>AMMONIUM CHLORIDE</t>
  </si>
  <si>
    <t>鉱物性タール及び粗製薬品</t>
  </si>
  <si>
    <t>MINERAL TAR,CRUDE CHEMICAL</t>
  </si>
  <si>
    <t>2706～2707</t>
  </si>
  <si>
    <t>染料・なめし剤及び着色剤</t>
  </si>
  <si>
    <t>DYEING TANNING,COLOURING</t>
  </si>
  <si>
    <t>3201～3214 , 3215.11～3215.19</t>
  </si>
  <si>
    <t>　有機合成染料及びレーキ顔料</t>
  </si>
  <si>
    <t>SYNTHETIC ORGANIC DYESTUFF</t>
  </si>
  <si>
    <t>3204～3205</t>
  </si>
  <si>
    <t>　塗料類</t>
  </si>
  <si>
    <t>PAINTS</t>
  </si>
  <si>
    <t>3207～3214</t>
  </si>
  <si>
    <t>医薬品</t>
  </si>
  <si>
    <t>MEDICAL PRODUCTS</t>
  </si>
  <si>
    <t>2936～2939 , 2941 , 3001～3005 , 3006.10～3006.60 , 3006.91～3006.92</t>
  </si>
  <si>
    <t>　プロビタミン及びビタミン</t>
  </si>
  <si>
    <t>VITAMINS AND PROVITAMINS</t>
  </si>
  <si>
    <t>　ビタミン製剤</t>
  </si>
  <si>
    <t>VITAMIN PREPARATION</t>
  </si>
  <si>
    <t>　抗生物質</t>
  </si>
  <si>
    <t>ANTIBIOTICS</t>
  </si>
  <si>
    <t>　抗生物質製剤</t>
  </si>
  <si>
    <t>ANTIBIOTICS PREPARATION</t>
  </si>
  <si>
    <t>3003.10～3003.20 , 3004.10～3004.20</t>
  </si>
  <si>
    <t>精油・香料及び化粧品類</t>
  </si>
  <si>
    <t>ESSENTIAL OILS,PERFUME</t>
  </si>
  <si>
    <t>33 , 3401～3402 , 3405</t>
  </si>
  <si>
    <t>　化粧品</t>
  </si>
  <si>
    <t>TOILET PREPARATION</t>
  </si>
  <si>
    <t>3303～3307 , 3401.11 , 3401.20</t>
  </si>
  <si>
    <t>　くつずみ及びクレンザー類</t>
  </si>
  <si>
    <t>POLISH,SIMILAR PREPARATION</t>
  </si>
  <si>
    <t>肥料</t>
  </si>
  <si>
    <t>FERTILIZERS</t>
  </si>
  <si>
    <t>　窒素肥料</t>
  </si>
  <si>
    <t>NITROGENOUS FERTILIZERS</t>
  </si>
  <si>
    <t>　（硫酸アンモニウム）</t>
  </si>
  <si>
    <t>AMMONIUM SULPHATE</t>
  </si>
  <si>
    <t>　（尿素）</t>
  </si>
  <si>
    <t>UREA</t>
  </si>
  <si>
    <t>火薬類</t>
  </si>
  <si>
    <t>EXPLOSIVE &amp; PYROTECNIC</t>
  </si>
  <si>
    <t>PLASTIC MATERIALS</t>
  </si>
  <si>
    <t>3901～3921</t>
  </si>
  <si>
    <t>　メラミン樹脂</t>
  </si>
  <si>
    <t>MELAMIN RESINS</t>
  </si>
  <si>
    <t>　塩化ビニール樹脂</t>
  </si>
  <si>
    <t>POLYVINYL CHLORIDE RESINS</t>
  </si>
  <si>
    <t>3904.10～3904.30 , 3915.30 , 3916.20 , 3917.23 , 3917.32-1 , 3917.39-1 , 3918.10 , 3919.10-2 , 3919.90-3 , 3920.43～3920.49 , 3921.12 , 3921.90-4</t>
  </si>
  <si>
    <t>　（原料用塩化ビニール樹脂）</t>
  </si>
  <si>
    <t>POLYVINYL IN BULK</t>
  </si>
  <si>
    <t>3904.10～3904.22</t>
  </si>
  <si>
    <t>　（塩化ビニール樹脂製品）</t>
  </si>
  <si>
    <t>POLYVINYL PREPARATION</t>
  </si>
  <si>
    <t>3916.20 , 3917.23 , 3917.32-1 , 3917.39-1 , 3918.10 , 3919.10-2 , 3919.90-3 , 3920.43～3920.49 , 3921.12 , 3921.90-4</t>
  </si>
  <si>
    <t>　ポリエチレン</t>
  </si>
  <si>
    <t>POLYETHYLENE</t>
  </si>
  <si>
    <t>3901.10～3901.20 , 3916.10 , 3917.21 , 3918.90 , 3920.10 , 3921.19-1 , 3921.90-1</t>
  </si>
  <si>
    <t>　ポリスチレン</t>
  </si>
  <si>
    <t>POLYSTYRENE</t>
  </si>
  <si>
    <t>3903.11～3903.19 , 3920.30 , 3921.11</t>
  </si>
  <si>
    <t>その他の化学製品</t>
  </si>
  <si>
    <t>CHEMICAL MATERIALS N.E.S.</t>
  </si>
  <si>
    <t>1108～1109 , 3006.70 , 3403.91～3403.99 , 3404 , 3407 , 35 , 3801～3815 , 3817～3822 , 3824 , 3825.10～3825.20 , 3825.41～3825.90 , 3826</t>
  </si>
  <si>
    <t>MANUFACTURED GOODS</t>
  </si>
  <si>
    <t>2519.90-11 , 2519.90-9 , 2520.20 , 2522～2523 , 3816 , 4005～4014 , 4016～4017 , 4104～4114 , 4115.10 , 4201 , 4205 , 4302 , 4401.21～4401.22 , 4410～4421 , 4503～4504 , 48 , 5004～5007 , 5106～5113 , 5204～5212 , 5306～5311 , 54 , 5508～5516 , 56～60 , 6301～6308 , 6501～6502 , 68～69 , 7001～7018 , 7019.11 , 7019.19-2 , 7019.31～7019.90 , 7020～7101 , 7102.31～7102.39 , 7103～7104 , 7106～7107 , 7110～7111 , 7201～7203 , 7204.50 , 7205～7229 , 73 , 7402～7403 , 7405～7419 , 7502 , 7504～7601 , 7603～7801 , 7804～7901 , 7903.90 , 7904～8001 , 8003～8103 , 8104.11～8104.19 , 8104.30～8104.90 , 8105～8303 , 8306～8311</t>
  </si>
  <si>
    <t>革及び同製品・毛皮</t>
  </si>
  <si>
    <t>LEATHER,DRESSED FUR SKINS</t>
  </si>
  <si>
    <t>4104～4114 , 4115.10 , 4201 , 4205 , 4302</t>
  </si>
  <si>
    <t>ゴム製品</t>
  </si>
  <si>
    <t>RUBBER MANUFACTURED</t>
  </si>
  <si>
    <t>4005～4014 , 4016～4017 , 5604</t>
  </si>
  <si>
    <t>　ゴム加工材料</t>
  </si>
  <si>
    <t>MATERIALS OF RUBBER</t>
  </si>
  <si>
    <t>4005～4009 , 5604</t>
  </si>
  <si>
    <t>　ゴムタイヤ及びチューブ</t>
  </si>
  <si>
    <t>RUBBER TIRES AND TUBES</t>
  </si>
  <si>
    <t>4011～4013</t>
  </si>
  <si>
    <t>　（自動車用タイヤ及びチューブ）</t>
  </si>
  <si>
    <t>TIRES AND TUBES(VEHICLES)</t>
  </si>
  <si>
    <t>4011.10～4011.20 , 4011.40 , 4013.10</t>
  </si>
  <si>
    <t>　（自転車用タイヤ及びチューブ）</t>
  </si>
  <si>
    <t>TIRES AND TUBES(CYCLES)</t>
  </si>
  <si>
    <t>4011.50 , 4013.20</t>
  </si>
  <si>
    <t>　ベルト及びベルチング</t>
  </si>
  <si>
    <t>BELT AND BELTING</t>
  </si>
  <si>
    <t>木製品及びコルク製品（除家具）</t>
  </si>
  <si>
    <t>WOOD &amp; CORK MANUFACTURED</t>
  </si>
  <si>
    <t>4401.21～4401.22 , 4410～4421 , 4503～4504</t>
  </si>
  <si>
    <t>　合板</t>
  </si>
  <si>
    <t>PLYWOOD</t>
  </si>
  <si>
    <t>SM</t>
  </si>
  <si>
    <t>　（普通合板）</t>
  </si>
  <si>
    <t>NORMAL PLYWOOD</t>
  </si>
  <si>
    <t>4412.33-9 , 4412.34-9 , 4412.39-9</t>
  </si>
  <si>
    <t>　（特殊合板）</t>
  </si>
  <si>
    <t>SPECIAL PLYWOOD</t>
  </si>
  <si>
    <t>4412.33-1 , 4412.34-1 , 4412.39-1 , 4412.94～4412.99</t>
  </si>
  <si>
    <t>　木製品（合板を除く）</t>
  </si>
  <si>
    <t>WOODEN MANUFACTURES</t>
  </si>
  <si>
    <t>4414～4421</t>
  </si>
  <si>
    <t>　（家事用具類）</t>
  </si>
  <si>
    <t>HOUSEHOLD UTENSILS</t>
  </si>
  <si>
    <t>紙類及び同製品</t>
  </si>
  <si>
    <t>PAPER &amp; PAPER MANUFACTURES</t>
  </si>
  <si>
    <t>　紙及び板紙</t>
  </si>
  <si>
    <t>PAPER AND PAPERBAG</t>
  </si>
  <si>
    <t>4801～4812 , 4814 , 4823.90-1</t>
  </si>
  <si>
    <t>　（新聞用紙）</t>
  </si>
  <si>
    <t>NEWSPRINT PAPER</t>
  </si>
  <si>
    <t>　（印刷・筆記・図画用紙）</t>
  </si>
  <si>
    <t>PRINTING,WRITING PAPER</t>
  </si>
  <si>
    <t>4802.54 , 4802.55-1 , 4802.56-1 , 4802.57-1 , 4802.58-1</t>
  </si>
  <si>
    <t>　（包装用紙）</t>
  </si>
  <si>
    <t>WRAPPING PAPER</t>
  </si>
  <si>
    <t>4804.21～4804.49 , 4805.30</t>
  </si>
  <si>
    <t>　　《クラフト紙のもの》</t>
  </si>
  <si>
    <t>WRAPPING PAPER FOR KRAPHT</t>
  </si>
  <si>
    <t>4804.21～4804.49</t>
  </si>
  <si>
    <t>　（その他の用紙）</t>
  </si>
  <si>
    <t>PAPER N.E.S.</t>
  </si>
  <si>
    <t>4802.61～4802.69 , 4806</t>
  </si>
  <si>
    <t>　（板紙）</t>
  </si>
  <si>
    <t>PAPERBOARD</t>
  </si>
  <si>
    <t>4802.55-9 , 4802.56-9 , 4802.57-9 , 4802.58-9 , 4804.11～4804.19 , 4804.51 , 4804.52-1 , 4804.59-1 , 4805.11～4805.12</t>
  </si>
  <si>
    <t>PAPERBOARD FOR KRAPHT</t>
  </si>
  <si>
    <t>4804.11～4804.19 , 4804.51</t>
  </si>
  <si>
    <t>　（建築及び家具用の加工紙）</t>
  </si>
  <si>
    <t>BUILDING BOARD PAPER</t>
  </si>
  <si>
    <t>　封筒及び雑記帳等の紙製品</t>
  </si>
  <si>
    <t>ENVELOPES,NOTEBOOKS,PAPER</t>
  </si>
  <si>
    <t>4817 , 4819.60 , 4820</t>
  </si>
  <si>
    <t>　紙袋・紙テープ及び紙タオル</t>
  </si>
  <si>
    <t>BAGS,TAPES,TOWELS OF PAPER</t>
  </si>
  <si>
    <t>4818.20～4818.50 , 4819.10～4819.50 , 4822 , 4823.61～4823.69</t>
  </si>
  <si>
    <t>織物用糸及び繊維製品</t>
  </si>
  <si>
    <t>TEXTILE YARN,FABRICS</t>
  </si>
  <si>
    <t>5004～5007 , 5106～5113 , 5204～5212 , 5306～5311 , 54 , 5508～5603 , 5605～5609 , 57～60 , 6301～6308 , 6501～6502 , 7019.19-2 , 7019.40～7019.59</t>
  </si>
  <si>
    <t>　織物用糸</t>
  </si>
  <si>
    <t>TEXTILE YARN AND THREAD</t>
  </si>
  <si>
    <t>5004～5006 , 5106～5110 , 5204～5207 , 5306～5308 , 5401～5406 , 5508～5511 , 5605～5606 , 7019.19-2</t>
  </si>
  <si>
    <t>　（毛糸）</t>
  </si>
  <si>
    <t>YARN OF WOOL &amp; ANIMAL HAIR</t>
  </si>
  <si>
    <t>5106～5110</t>
  </si>
  <si>
    <t>　（綿糸）</t>
  </si>
  <si>
    <t>YARN &amp; THREAD OF COTTON</t>
  </si>
  <si>
    <t>5204～5207</t>
  </si>
  <si>
    <t>　（合成繊維糸）</t>
  </si>
  <si>
    <t>YARN OF SYNTHETIC FABRICS</t>
  </si>
  <si>
    <t>5401.10 , 5402 , 5404 , 5406 , 5508.10 , 5509 , 5511.10～5511.20 , 5605</t>
  </si>
  <si>
    <t>　（人絹糸）</t>
  </si>
  <si>
    <t>YARN OF MAN-MADE FILAMENTS</t>
  </si>
  <si>
    <t>5401.20 , 5403 , 5405</t>
  </si>
  <si>
    <t>　織物</t>
  </si>
  <si>
    <t>WOVEN FABRICS</t>
  </si>
  <si>
    <t>5007 , 5111～5113 , 5208～5212 , 5309～5311 , 5407～5408 , 5512～5516 , 5801～5803 , 5811 , 5902 , 5905 , 60 , 7019.40～7019.59</t>
  </si>
  <si>
    <t>　（綿織物）</t>
  </si>
  <si>
    <t>COTTON FABRICS,WOVEN</t>
  </si>
  <si>
    <t>5208～5212 , 5801.21～5801.27 , 5802.11～5802.19 , 5803.00-1</t>
  </si>
  <si>
    <t>　（絹織物）</t>
  </si>
  <si>
    <t>SILK FABRICS,WOVEN</t>
  </si>
  <si>
    <t>　（毛織物）</t>
  </si>
  <si>
    <t>WOOLLEN FABRICS,WOVEN</t>
  </si>
  <si>
    <t>5111～5113 , 5801.10</t>
  </si>
  <si>
    <t>　（合成繊維織物）</t>
  </si>
  <si>
    <t>SYNTHETIC FABRICS,WOVEN</t>
  </si>
  <si>
    <t>5407 , 5512～5515 , 5801.31～5801.37</t>
  </si>
  <si>
    <t>　（メリヤス編物及びクロセ編物）</t>
  </si>
  <si>
    <t>KNITTED OR CROCHED FABRICS</t>
  </si>
  <si>
    <t>　繊維二次製品（除衣類）</t>
  </si>
  <si>
    <t>TEXTILE MATERIALS N.E.S.</t>
  </si>
  <si>
    <t>5601～5603 , 5607～5609 , 57 , 5804～5810 , 5901 , 5903～5904 , 5906～5911 , 6301～6308 , 6501～6502</t>
  </si>
  <si>
    <t>　（チュール及びししゅう布類）</t>
  </si>
  <si>
    <t>TULLE,EMBROIDERY WEARS</t>
  </si>
  <si>
    <t>5804 , 5806 , 5807.10 , 5810</t>
  </si>
  <si>
    <t>　　《ししゅう布類》</t>
  </si>
  <si>
    <t>EMBROIDERIES</t>
  </si>
  <si>
    <t>　（包装用の袋）</t>
  </si>
  <si>
    <t>BAGS AND SACKS</t>
  </si>
  <si>
    <t>　（毛布及びひざ掛け）</t>
  </si>
  <si>
    <t>BLANKETS,COVERLETS</t>
  </si>
  <si>
    <t>　（敷物類）</t>
  </si>
  <si>
    <t>FLOOR COVERINGS</t>
  </si>
  <si>
    <t>57 , 5904</t>
  </si>
  <si>
    <t>　　《じゅうたん類》</t>
  </si>
  <si>
    <t>CARPETS,CARPETING AND RUGS</t>
  </si>
  <si>
    <t>5701～5703 , 5705</t>
  </si>
  <si>
    <t>　（特殊織物及び同製品）</t>
  </si>
  <si>
    <t>SPECIAL TEXTILE FABRICS</t>
  </si>
  <si>
    <t>5601～5603 , 5607～5609 , 5807.90 , 5808～5809 , 5901 , 5903 , 5906～5911 , 6302～6304 , 6306～6308 , 6501～6502</t>
  </si>
  <si>
    <t>　　《ひも・綱及びケーブル》</t>
  </si>
  <si>
    <t>CORDAGE,CABLES AND ROPES</t>
  </si>
  <si>
    <t>　　《漁網》</t>
  </si>
  <si>
    <t>FISHING NET</t>
  </si>
  <si>
    <t>非金属鉱物製品</t>
  </si>
  <si>
    <t>NON-METALLIC MINERAL WARE</t>
  </si>
  <si>
    <t>2519.90-11 , 2519.90-9 , 2520.20 , 2522～2523 , 3816 , 68～69 , 7001～7018 , 7019.11 , 7019.31～7019.39 , 7019.90 , 7020～7101 , 7102.31～7102.39 , 7103～7104</t>
  </si>
  <si>
    <t>　セメント</t>
  </si>
  <si>
    <t>CEMENT</t>
  </si>
  <si>
    <t>　タイル</t>
  </si>
  <si>
    <t>TILE</t>
  </si>
  <si>
    <t>　ガラス及び同製品</t>
  </si>
  <si>
    <t>GLASS AND GLASSWARE</t>
  </si>
  <si>
    <t>7001～7018 , 7019.11 , 7019.31～7019.39 , 7019.90 , 7020</t>
  </si>
  <si>
    <t>　（板ガラス）</t>
  </si>
  <si>
    <t>SHEETS,CAST,ROLLED GLASS</t>
  </si>
  <si>
    <t>7003.12～7003.20 , 7004～7005</t>
  </si>
  <si>
    <t>　　《普通板ガラス》</t>
  </si>
  <si>
    <t>SHEETS GLASS</t>
  </si>
  <si>
    <t>　　《みがき板ガラス》</t>
  </si>
  <si>
    <t>POLISHED GLASS</t>
  </si>
  <si>
    <t>　（ガラス鏡）</t>
  </si>
  <si>
    <t>GLASS MIRROR</t>
  </si>
  <si>
    <t>　（ガラス製品）</t>
  </si>
  <si>
    <t>GLASS WARE</t>
  </si>
  <si>
    <t>7010 , 7013～7014 , 7016.10 , 7017～7018 , 7020</t>
  </si>
  <si>
    <t>　　《ガラス製びん及びコップ》</t>
  </si>
  <si>
    <t>TABLE GLASS WARE</t>
  </si>
  <si>
    <t>7013.10～7013.49</t>
  </si>
  <si>
    <t>　　《模造真珠及びビーズ類》</t>
  </si>
  <si>
    <t>IMITATION PRECIOUS</t>
  </si>
  <si>
    <t>　（陰極線管用のもの）</t>
  </si>
  <si>
    <t>FOR CATHORD-RAY TUBES</t>
  </si>
  <si>
    <t>　陶磁器</t>
  </si>
  <si>
    <t>CHINA WARE</t>
  </si>
  <si>
    <t>6911～6913</t>
  </si>
  <si>
    <t>　（食器・台所用品及び喫茶用具）</t>
  </si>
  <si>
    <t>HOUSEHOLD WARE</t>
  </si>
  <si>
    <t>　（陶磁器の雑製品）</t>
  </si>
  <si>
    <t>CHINA WARE N.E.S.</t>
  </si>
  <si>
    <t>6911.90 , 6912～6913</t>
  </si>
  <si>
    <t>GR</t>
  </si>
  <si>
    <t>　真珠</t>
  </si>
  <si>
    <t>PEARLS</t>
  </si>
  <si>
    <t>鉄鋼</t>
  </si>
  <si>
    <t>IRON AND STEEL PRODUCTS</t>
  </si>
  <si>
    <t>7201～7203 , 7204.50 , 7205～7307</t>
  </si>
  <si>
    <t>　銑鉄</t>
  </si>
  <si>
    <t>PIG IRON</t>
  </si>
  <si>
    <t>7201～7203 , 7205</t>
  </si>
  <si>
    <t>　（合金鉄）</t>
  </si>
  <si>
    <t>SPIEGELEISEN &amp; FERRO-ALLOY</t>
  </si>
  <si>
    <t>7201.50 , 7202</t>
  </si>
  <si>
    <t>　ビレット及びシートバー等</t>
  </si>
  <si>
    <t>BLOOM,BILLETS,SEET BARS</t>
  </si>
  <si>
    <t>7207 , 7218.91～7218.99 , 7224.90</t>
  </si>
  <si>
    <t>　（鉄鋼のスラブ）</t>
  </si>
  <si>
    <t>SLABS</t>
  </si>
  <si>
    <t>7207.12-1 , 7207.20-2</t>
  </si>
  <si>
    <t>　鉄鋼の棒・形鋼及び線</t>
  </si>
  <si>
    <t>IRON AND STEEL WIRE,BARS</t>
  </si>
  <si>
    <t>7213～7217 , 7221～7223 , 7227～7229</t>
  </si>
  <si>
    <t>　（鉄鋼の棒）</t>
  </si>
  <si>
    <t>IRON AND STEEL BARS</t>
  </si>
  <si>
    <t>7213～7215 , 7221 , 7222.11～7222.30 , 7227 , 7228.10～7228.60 , 7228.80</t>
  </si>
  <si>
    <t>　（形鋼）</t>
  </si>
  <si>
    <t>SHAPES AND SECTIONS</t>
  </si>
  <si>
    <t>7216 , 7222.40 , 7228.70</t>
  </si>
  <si>
    <t>　（鉄鋼の線）</t>
  </si>
  <si>
    <t>STEEL BARS AND RODS WIRE</t>
  </si>
  <si>
    <t>7217 , 7223 , 7229</t>
  </si>
  <si>
    <t>　鉄鋼のフラットロール製品</t>
  </si>
  <si>
    <t>FLAT-ROLLED PRODUCTS</t>
  </si>
  <si>
    <t>7208～7212 , 7219～7220 , 7225～7226</t>
  </si>
  <si>
    <t>　（ステンレス鋼板類）</t>
  </si>
  <si>
    <t>THOSE OF STAINLESS STEEL</t>
  </si>
  <si>
    <t>7219～7220</t>
  </si>
  <si>
    <t>　　《ステンレス薄板》</t>
  </si>
  <si>
    <t>STAINLESS STEEL SHEETS</t>
  </si>
  <si>
    <t>7219.14 , 7219.24 , 7219.33～7219.35 , 7220.20-914 , 7220.20-924</t>
  </si>
  <si>
    <t>　（合金鋼板類）</t>
  </si>
  <si>
    <t>THOSE OF OTHER ALLOY STEEL</t>
  </si>
  <si>
    <t>7225～7226</t>
  </si>
  <si>
    <t>　　《けい素鋼板類》</t>
  </si>
  <si>
    <t>SILICON-ELECTRICAL STEEL</t>
  </si>
  <si>
    <t>7225.11～7225.19 , 7226.11～7226.19</t>
  </si>
  <si>
    <t>　（めっき等鋼板類）</t>
  </si>
  <si>
    <t>CLAD,PLATED OR COATED</t>
  </si>
  <si>
    <t>7210 , 7212</t>
  </si>
  <si>
    <t>　　《亜鉛めっき鋼板類》</t>
  </si>
  <si>
    <t>PLATED WITH ZINC</t>
  </si>
  <si>
    <t>7210.30～7210.49 , 7212.20～7212.30</t>
  </si>
  <si>
    <t>　（その他のフラットロール製品）</t>
  </si>
  <si>
    <t>OTHER FLAT-ROLLED PRODUCTS</t>
  </si>
  <si>
    <t>7208～7209 , 7211</t>
  </si>
  <si>
    <t>　　《薄板（３ｍｍ未満）》</t>
  </si>
  <si>
    <t>THICKNESS OF LESS THAN 3MM</t>
  </si>
  <si>
    <t>7208.10-092 , 7208.27 , 7208.39 , 7208.40-092 , 7208.54 , 7209.16～7209.18 , 7209.26～7209.28 , 7211.19-092 , 7211.23-092～-094 , 7211.29-092～-094</t>
  </si>
  <si>
    <t>　軌条及びその他の鉄道線路建設材</t>
  </si>
  <si>
    <t>RAILES &amp; RAILWAY MATERIALS</t>
  </si>
  <si>
    <t>　（軌条）</t>
  </si>
  <si>
    <t>RAILS</t>
  </si>
  <si>
    <t>　管及び管用継手</t>
  </si>
  <si>
    <t>TUBES,PIPES AND FITTINGS</t>
  </si>
  <si>
    <t>7303～7307</t>
  </si>
  <si>
    <t>　（鋼管）</t>
  </si>
  <si>
    <t>TUBES AND PIPES</t>
  </si>
  <si>
    <t>7304～7306</t>
  </si>
  <si>
    <t>非鉄金属</t>
  </si>
  <si>
    <t>NONFERROUS METALS</t>
  </si>
  <si>
    <t>7106～7107 , 7110～7111 , 7402～7403 , 7405～7412 , 7502 , 7504～7507 , 7601 , 7603～7609 , 7801 , 7804 , 7901 , 7903.90 , 7904～7905 , 8001 , 8003 , 8007.00-1 , 8101～8103 , 8104.11～8104.19 , 8104.30～8104.90 , 8105～8113</t>
  </si>
  <si>
    <t>　銅及び同合金</t>
  </si>
  <si>
    <t>COPPER AND COPPER ALLOYS</t>
  </si>
  <si>
    <t>7402～7403 , 7405～7412</t>
  </si>
  <si>
    <t>　（黄銅）</t>
  </si>
  <si>
    <t>BRASS</t>
  </si>
  <si>
    <t>7403.21 , 7407.21 , 7408.21 , 7409.21～7409.29 , 7411.21</t>
  </si>
  <si>
    <t>　（電気用裸銅線）</t>
  </si>
  <si>
    <t>BARE COPPER WIRE</t>
  </si>
  <si>
    <t>7408.19-1</t>
  </si>
  <si>
    <t>　（銅・同合金の板・帯（除黄銅））</t>
  </si>
  <si>
    <t>PLATES,SHEETS,STRIP</t>
  </si>
  <si>
    <t>7409.11～7409.19 , 7409.31～7409.90</t>
  </si>
  <si>
    <t>　（銅・同合金の管類（除黄銅））</t>
  </si>
  <si>
    <t>TUBES,PIPES BLANKS</t>
  </si>
  <si>
    <t>7411.10 , 7411.22～7411.29</t>
  </si>
  <si>
    <t>　アルミニウム及び同合金</t>
  </si>
  <si>
    <t>ALUMINIUM</t>
  </si>
  <si>
    <t>7601 , 7603～7609</t>
  </si>
  <si>
    <t>　（アルミニウム等の塊）</t>
  </si>
  <si>
    <t>ALUMINIUM OF UNWROUGHT</t>
  </si>
  <si>
    <t>　（アルミニウム等の板及び帯）</t>
  </si>
  <si>
    <t>ALUMINIUM IN PLATES,SHEETS</t>
  </si>
  <si>
    <t>　亜鉛及び同合金</t>
  </si>
  <si>
    <t>ZUNC AND ZINC ALLOYS</t>
  </si>
  <si>
    <t>7901 , 7903.90 , 7904～7905</t>
  </si>
  <si>
    <t>　（亜鉛及び同合金の塊）</t>
  </si>
  <si>
    <t>ZUNC OF UNWROUGHT</t>
  </si>
  <si>
    <t>　チタン及び同合金</t>
  </si>
  <si>
    <t>TITANIUM AND ITS ALLOYS</t>
  </si>
  <si>
    <t>　白金族の金属</t>
  </si>
  <si>
    <t>PLATINUM OF GROUP</t>
  </si>
  <si>
    <t>7110～7111</t>
  </si>
  <si>
    <t>　（ロジウム）</t>
  </si>
  <si>
    <t>RHODIUM</t>
  </si>
  <si>
    <t>7110.31～7110.39</t>
  </si>
  <si>
    <t>金属製品</t>
  </si>
  <si>
    <t>MANUFACTURES OF METALS</t>
  </si>
  <si>
    <t>7308～7326 , 7413～7419 , 7508 , 7610～7616 , 7806 , 7907 , 8007.00-9 , 82 , 8301～8303 , 8306～8311</t>
  </si>
  <si>
    <t>　構造物及び同建設材</t>
  </si>
  <si>
    <t>STRUCTURAL PARTS</t>
  </si>
  <si>
    <t>7308 , 7610</t>
  </si>
  <si>
    <t>　（鉄鋼製構造物及び同建設材）</t>
  </si>
  <si>
    <t>STRUCTURAL PARTS IN IRON</t>
  </si>
  <si>
    <t>　貯蔵用及び輸送用の金属製容器</t>
  </si>
  <si>
    <t>METAL CONTAINER</t>
  </si>
  <si>
    <t>7309～7311 , 7611～7613</t>
  </si>
  <si>
    <t>　（貯蔵タンク）</t>
  </si>
  <si>
    <t>TANKS,VATS,RESERVOIRS</t>
  </si>
  <si>
    <t>7309 , 7611</t>
  </si>
  <si>
    <t>　　《鉄鋼製貯蔵タンク》</t>
  </si>
  <si>
    <t>TANKS OF IRON</t>
  </si>
  <si>
    <t>　より線・綱及び網類</t>
  </si>
  <si>
    <t>WIRE PRODUCTS</t>
  </si>
  <si>
    <t>7312～7314 , 7413 , 7614</t>
  </si>
  <si>
    <t>　（鉄鋼製より線及び鋼）</t>
  </si>
  <si>
    <t>WIRE PRODUCTS OF IRON</t>
  </si>
  <si>
    <t>　（鉄鋼製網）</t>
  </si>
  <si>
    <t>WOVEN GAUZE OF IRON</t>
  </si>
  <si>
    <t>7314.12～7314.49</t>
  </si>
  <si>
    <t>　くぎ、ねじ、ボルト及びナット類</t>
  </si>
  <si>
    <t>NAILS,BOLTS,NUTS ETC.</t>
  </si>
  <si>
    <t>7317～7318 , 7415</t>
  </si>
  <si>
    <t>　（くぎ及び画びょう類）</t>
  </si>
  <si>
    <t>NAILES,STAPLES,ETC.</t>
  </si>
  <si>
    <t>7317 , 7415.10</t>
  </si>
  <si>
    <t>　　《鉄鋼製線くぎ》</t>
  </si>
  <si>
    <t>WIRE NAILES OF IRON-STEEL</t>
  </si>
  <si>
    <t>7317.00-1</t>
  </si>
  <si>
    <t>　（鉄鋼製ボルト及びナット類）</t>
  </si>
  <si>
    <t>BOLTS OF IRON AND STEEL</t>
  </si>
  <si>
    <t>7318.15～7318.16 , 7318.21～7318.22</t>
  </si>
  <si>
    <t>　（鉄鋼製ねじ）</t>
  </si>
  <si>
    <t>SCREWS OF IRON AND STEEL</t>
  </si>
  <si>
    <t>7318.11～7318.14</t>
  </si>
  <si>
    <t>　手道具類及び機械用工具</t>
  </si>
  <si>
    <t>TOOLS FOR USE IN HAND</t>
  </si>
  <si>
    <t>8201～8210</t>
  </si>
  <si>
    <t>　（レンチ及びスパナー）</t>
  </si>
  <si>
    <t>WRENCHES AND SPANNERS</t>
  </si>
  <si>
    <t>　刃物</t>
  </si>
  <si>
    <t>CUTLERY</t>
  </si>
  <si>
    <t>8211～8215</t>
  </si>
  <si>
    <t>　（食卓用ナイフ及びフォーク類）</t>
  </si>
  <si>
    <t>TABLE KNIVES,FORKS SPOONS</t>
  </si>
  <si>
    <t>8211.10～8211.91 , 8215</t>
  </si>
  <si>
    <t>　卑金属製の家庭用品</t>
  </si>
  <si>
    <t>HOUSEHOLD EQUIPMENT</t>
  </si>
  <si>
    <t>7321 , 7323 , 7418.10 , 7615.10 , 8306.21～8306.30</t>
  </si>
  <si>
    <t>　（ストーブ及びレンジ類）</t>
  </si>
  <si>
    <t>STOVES,OVENS ETC.</t>
  </si>
  <si>
    <t>　錠・かぎ及び取付具</t>
  </si>
  <si>
    <t>LOCKSMITH,WARES</t>
  </si>
  <si>
    <t>8301～8302</t>
  </si>
  <si>
    <t>　鉄鋼製くさり及び同部分品</t>
  </si>
  <si>
    <t>CHAIN AND PARTS THEREOF</t>
  </si>
  <si>
    <t>　手針・ピン及び留金類</t>
  </si>
  <si>
    <t>PIN AND NEEDLES</t>
  </si>
  <si>
    <t>7319 , 8308.10</t>
  </si>
  <si>
    <t>機械類及び輸送用機器</t>
  </si>
  <si>
    <t>MACHINERY,TRANSPORT EQUIP.</t>
  </si>
  <si>
    <t>84 , 8501～8512 , 8514～8522 , 8523.52 , 8525～8535 , 8536.10～8536.69 , 8536.90～8544.60 , 8545～8709 , 8711～8714 , 8716～8803 , 89 , 9014.20～9014.90 , 9017.30-1 , 9018.11～9018.20 , 9018.41 , 9018.50-1 , 9018.90-1～-2 , 9022 , 9026.20-1 , 9027.80-1 , 9027.90-1 , 9028.30 , 9029.20-1 , 9030 , 9031.80-1 , 9031.90-1 , 9032.10-1 , 9032.89-1 , 9032.90</t>
  </si>
  <si>
    <t>一般機械</t>
  </si>
  <si>
    <t>MACHINERY</t>
  </si>
  <si>
    <t>8401～8413 , 8414.10～8414.40 , 8414.59～8414.90 , 8415～8417 , 8418.30～8418.91 , 8418.99-9 , 8419～8421 , 8422.19～8422.90 , 8423～8449 , 8450.20～8451.10 , 8451.29～8467.19 , 8467.81～8467.99 , 8468～8487 , 8508.19～8508.70 , 8528.42 , 8528.52 , 8528.62 , 8608 , 8701.10 , 8701.30 , 8701.91-1 , 8701.92-1 , 8701.93-1 , 8701.94-1 , 8701.95-1</t>
  </si>
  <si>
    <t>　原動機</t>
  </si>
  <si>
    <t>POWER GENERATING MACHINE</t>
  </si>
  <si>
    <t>8401～8402 , 8404 , 8406～8412</t>
  </si>
  <si>
    <t>　（蒸気発生ボイラー等）</t>
  </si>
  <si>
    <t>STEAM GENERATING BOILERS</t>
  </si>
  <si>
    <t>8402 , 8404</t>
  </si>
  <si>
    <t>　（内燃機関）</t>
  </si>
  <si>
    <t>INTERNAL COMBUTION ENGINES</t>
  </si>
  <si>
    <t>8407～8409 , 8411.11～8411.22 , 8411.91 , 8412.10</t>
  </si>
  <si>
    <t>　　《車両用》</t>
  </si>
  <si>
    <t>VEHICLES ENGINES</t>
  </si>
  <si>
    <t>8407.31～8407.34 , 8408.20 , 8409.91-1 , 8409.99-1</t>
  </si>
  <si>
    <t>　　《その他》</t>
  </si>
  <si>
    <t>ENGINES OTHER THAN VEHICLE</t>
  </si>
  <si>
    <t>8407.10～8407.29 , 8407.90～8408.10 , 8408.90～8409.10 , 8409.91-2～-9 , 8409.99-2～-9 , 8411.11～8411.22 , 8411.91 , 8412.10</t>
  </si>
  <si>
    <t>　（ウォータータービン等）</t>
  </si>
  <si>
    <t>WATER TURBINES</t>
  </si>
  <si>
    <t>8410 , 8412.21～8412.29</t>
  </si>
  <si>
    <t>　農業用機械</t>
  </si>
  <si>
    <t>AGRICULTURAL MACHINERY</t>
  </si>
  <si>
    <t>8424.41～8424.82 , 8432～8436 , 8701.10 , 8701.30 , 8701.91-1 , 8701.92-1 , 8701.93-1 , 8701.94-1 , 8701.95-1</t>
  </si>
  <si>
    <t>　（トラクター（除道路走行用））</t>
  </si>
  <si>
    <t>TRACTORS</t>
  </si>
  <si>
    <t>8701.10 , 8701.30 , 8701.91-1 , 8701.92-1 , 8701.93-1 , 8701.94-1 , 8701.95-1</t>
  </si>
  <si>
    <t>　事務用機器</t>
  </si>
  <si>
    <t>OFFICE MACHINES</t>
  </si>
  <si>
    <t>　（電卓類）</t>
  </si>
  <si>
    <t>CALCULATING MACHINES</t>
  </si>
  <si>
    <t>8470.10～8470.30</t>
  </si>
  <si>
    <t>　（電算機類（含周辺機器））</t>
  </si>
  <si>
    <t>COMPUTERS AND UNITS</t>
  </si>
  <si>
    <t>　　《印刷装置》</t>
  </si>
  <si>
    <t>PRINTING UNITS</t>
  </si>
  <si>
    <t>　　《記憶装置》</t>
  </si>
  <si>
    <t>STORAGE UNITS</t>
  </si>
  <si>
    <t>　（電算機類の部分品）</t>
  </si>
  <si>
    <t>PARTS OF CUMPUTER</t>
  </si>
  <si>
    <t>8443.99 , 8473.30</t>
  </si>
  <si>
    <t>　金属加工機械</t>
  </si>
  <si>
    <t>METALWORKING MACHINERY</t>
  </si>
  <si>
    <t>8454～8463 , 8466.93～8466.94 , 8468</t>
  </si>
  <si>
    <t>　（工作機械）</t>
  </si>
  <si>
    <t>MACHINE TOOLS</t>
  </si>
  <si>
    <t>8456～8461</t>
  </si>
  <si>
    <t>　　《旋盤》</t>
  </si>
  <si>
    <t>LATHES</t>
  </si>
  <si>
    <t>　　《研削盤》</t>
  </si>
  <si>
    <t>GRINDING MACHINES</t>
  </si>
  <si>
    <t>8460.12～8460.39</t>
  </si>
  <si>
    <t>　（金属圧延機）</t>
  </si>
  <si>
    <t>ROLLING MILLS</t>
  </si>
  <si>
    <t>　繊維機械</t>
  </si>
  <si>
    <t>TEXTILE MACHINES</t>
  </si>
  <si>
    <t>8444～8449 , 8450.20～8451.10 , 8451.29～8451.90</t>
  </si>
  <si>
    <t>　（紡糸機、ねん糸機及びかせ機）</t>
  </si>
  <si>
    <t>EXTRUDING, TEXTILE TWISTING MACHINES</t>
  </si>
  <si>
    <t>8444 , 8445.30～8445.40</t>
  </si>
  <si>
    <t>　（カード及びコーマー）</t>
  </si>
  <si>
    <t>CARDING,COMING MACHINES</t>
  </si>
  <si>
    <t>8445.11～8445.12</t>
  </si>
  <si>
    <t>　（紡績準備機）</t>
  </si>
  <si>
    <t>PROCESSING FABRICS MACHINE</t>
  </si>
  <si>
    <t>　（紡績機）</t>
  </si>
  <si>
    <t>SPINNING MACHINES</t>
  </si>
  <si>
    <t>　（織機）</t>
  </si>
  <si>
    <t>WEAVEING MACHINES</t>
  </si>
  <si>
    <t>　（準備用及び漂白用機械類）</t>
  </si>
  <si>
    <t>BLEACHING MACHINES</t>
  </si>
  <si>
    <t>8450.20 , 8451.10 , 8451.29～8451.30 , 8451.40-9</t>
  </si>
  <si>
    <t>　ミシン</t>
  </si>
  <si>
    <t>SEWING MACHINES</t>
  </si>
  <si>
    <t>　（ジグザグミシン）</t>
  </si>
  <si>
    <t>ZIG ZAG SEWING MACHINES</t>
  </si>
  <si>
    <t>8452.10-1</t>
  </si>
  <si>
    <t>　（工業用ミシン）</t>
  </si>
  <si>
    <t>INDUSTRIAL SEWING MACHINES</t>
  </si>
  <si>
    <t>8452.21～8452.29</t>
  </si>
  <si>
    <t>　（ミシンの部分品）</t>
  </si>
  <si>
    <t>PARTS OF SEWING MACHINES</t>
  </si>
  <si>
    <t>8452.30～8452.90</t>
  </si>
  <si>
    <t>　パルプ製造・製紙及び紙加工機械</t>
  </si>
  <si>
    <t>MACHINE FOR PAPER OR PURP</t>
  </si>
  <si>
    <t>8439 , 8441</t>
  </si>
  <si>
    <t>　印刷機械及び製本機械</t>
  </si>
  <si>
    <t>PRINTING MACHINES</t>
  </si>
  <si>
    <t>　食料品加工機械</t>
  </si>
  <si>
    <t>FOOD-PROCESSING MACHINE</t>
  </si>
  <si>
    <t>8421.11 , 8437～8438</t>
  </si>
  <si>
    <t>　建設用・鉱山用機械</t>
  </si>
  <si>
    <t>CONSTRUCTION MACHINES</t>
  </si>
  <si>
    <t>8429～8430 , 8431.42～8431.43 , 8474 , 8479.10</t>
  </si>
  <si>
    <t>　（エキスカベーター）</t>
  </si>
  <si>
    <t>EXCAVATORS</t>
  </si>
  <si>
    <t>8429.51 , 8429.52-1 , 8429.59-1</t>
  </si>
  <si>
    <t>　（ブルドーザー）</t>
  </si>
  <si>
    <t>BULLDOZERS</t>
  </si>
  <si>
    <t>8429.11～8429.19</t>
  </si>
  <si>
    <t>　加熱用・冷却用機器</t>
  </si>
  <si>
    <t>HEATING OR COOLING MACHINE</t>
  </si>
  <si>
    <t>8403 , 8405 , 8415～8417 , 8418.30～8418.91 , 8418.99-9 , 8419</t>
  </si>
  <si>
    <t>　（炉）</t>
  </si>
  <si>
    <t>FURNACES AND OVENS</t>
  </si>
  <si>
    <t>　（冷凍機）</t>
  </si>
  <si>
    <t>REFRIGERATORS</t>
  </si>
  <si>
    <t>8418.61-1～-3 , 8418.69-1</t>
  </si>
  <si>
    <t>　（エアコン）</t>
  </si>
  <si>
    <t>AIR CONDITIONER</t>
  </si>
  <si>
    <t>　ポンプ及び遠心分離機</t>
  </si>
  <si>
    <t>PUMP AND CENTRIFUGES</t>
  </si>
  <si>
    <t>8413 , 8414.10～8414.40 , 8414.59～8414.90 , 8421.12～8421.99</t>
  </si>
  <si>
    <t>　（液体ポンプ）</t>
  </si>
  <si>
    <t>PUMP FOR LIQUID</t>
  </si>
  <si>
    <t>8413.11～8413.81 , 8413.91</t>
  </si>
  <si>
    <t>　（気体圧縮機）</t>
  </si>
  <si>
    <t>AIR OR GAS COMPRESSORS</t>
  </si>
  <si>
    <t>8414.30～8414.40 , 8414.80-2</t>
  </si>
  <si>
    <t>　荷役機械</t>
  </si>
  <si>
    <t>MECHANICAL HANDLING EQUIP</t>
  </si>
  <si>
    <t>8425～8428 , 8431.10～8431.41 , 8431.49</t>
  </si>
  <si>
    <t>　（クレーン）</t>
  </si>
  <si>
    <t>CRANES</t>
  </si>
  <si>
    <t>8426.11 , 8426.19～8426.30 , 8426.41-2 , 8426.49</t>
  </si>
  <si>
    <t>　（リフト・エレベーター類）</t>
  </si>
  <si>
    <t>LIFTS,ELEVATORS,HOIST</t>
  </si>
  <si>
    <t>8425 , 8427～8428</t>
  </si>
  <si>
    <t>　ベアリング及び同部分品</t>
  </si>
  <si>
    <t>BALL OR ROLLER BEARINGS</t>
  </si>
  <si>
    <t>　（ボールベアリング）</t>
  </si>
  <si>
    <t>BALL BEARINGS</t>
  </si>
  <si>
    <t>8482.10 , 8482.80</t>
  </si>
  <si>
    <t>　（ローラーベアリング等）</t>
  </si>
  <si>
    <t>ROLLER BEARINGS</t>
  </si>
  <si>
    <t>8482.20～8482.50</t>
  </si>
  <si>
    <t>　半導体等製造装置</t>
  </si>
  <si>
    <t>SEMICON MACHINERY ETC</t>
  </si>
  <si>
    <t>　（半導体製造装置）</t>
  </si>
  <si>
    <t>SEMICONDUCTOR MACHINERY</t>
  </si>
  <si>
    <t>8486.10～8486.20</t>
  </si>
  <si>
    <t>電気機器</t>
  </si>
  <si>
    <t>ELECTRICAL MACHINERY</t>
  </si>
  <si>
    <t>8414.51 , 8418.10～8418.29 , 8418.99-1 , 8422.11 , 8450.11～8450.19 , 8451.21 , 8467.21～8467.29 , 8501～8507 , 8508.11 , 8509～8512 , 8514～8522 , 8523.52 , 8525～8527 , 8528.49 , 8528.59 , 8528.69～8536.69 , 8536.90～8544.60 , 8545～8548 , 9014.20～9014.90 , 9017.30-1 , 9018.11～9018.20 , 9018.41 , 9018.50-1 , 9018.90-1～-2 , 9022 , 9026.20-1 , 9027.80-1 , 9027.90-1 , 9028.30 , 9029.20-1 , 9030 , 9031.80-1 , 9031.90-1 , 9032.10-1 , 9032.89-1 , 9032.90</t>
  </si>
  <si>
    <t>　重電機器</t>
  </si>
  <si>
    <t>ELECTRICAL POWER MACHINERY</t>
  </si>
  <si>
    <t>8501～8504</t>
  </si>
  <si>
    <t>　（発電機）</t>
  </si>
  <si>
    <t>ELECTRICAL GENARATORS</t>
  </si>
  <si>
    <t>8501.31-2 , 8501.61～8502.39</t>
  </si>
  <si>
    <t>　（電動機）</t>
  </si>
  <si>
    <t>ELECTRICAL MOTORS</t>
  </si>
  <si>
    <t>8501.10～8501.20 , 8501.31-1 , 8501.40～8501.53</t>
  </si>
  <si>
    <t>　（トランスフォーマー）</t>
  </si>
  <si>
    <t>TRANSFORMER</t>
  </si>
  <si>
    <t>8504.21～8504.34</t>
  </si>
  <si>
    <t>　電気回路等の機器</t>
  </si>
  <si>
    <t>ELECTRICAL APPARATUS</t>
  </si>
  <si>
    <t>8533～8535 , 8536.10～8536.69 , 8536.90 , 8537～8538</t>
  </si>
  <si>
    <t>　（配電盤及び制御盤）</t>
  </si>
  <si>
    <t>SWITCHBOARDS,CONTROL PANEL</t>
  </si>
  <si>
    <t>　（電気回路の開閉用、保護用機器）</t>
  </si>
  <si>
    <t>SWITCHES,RELAYS,FUSES ETC.</t>
  </si>
  <si>
    <t>8535 , 8536.10～8536.69 , 8536.90</t>
  </si>
  <si>
    <t>　絶縁電線及び絶縁ケーブル</t>
  </si>
  <si>
    <t>INSULATED WIRE AND CABLE</t>
  </si>
  <si>
    <t>8544.11～8544.60</t>
  </si>
  <si>
    <t>　（電力ケーブル）</t>
  </si>
  <si>
    <t>POWER CABLE</t>
  </si>
  <si>
    <t>8544.42-2 , 8544.49-2 , 8544.60-1</t>
  </si>
  <si>
    <t>　（通信ケーブル）</t>
  </si>
  <si>
    <t>COMMUNICATION CABLE</t>
  </si>
  <si>
    <t>8544.42-1 , 8544.49-1</t>
  </si>
  <si>
    <t>　がい子</t>
  </si>
  <si>
    <t>INSULATORS</t>
  </si>
  <si>
    <t>　映像機器</t>
  </si>
  <si>
    <t>VISUAL APPARATUS</t>
  </si>
  <si>
    <t>8521 , 8525.80 , 8528.49 , 8528.59 , 8528.69～8528.73</t>
  </si>
  <si>
    <t>　（テレビ受像機）</t>
  </si>
  <si>
    <t>TELEVISION RECIVERS</t>
  </si>
  <si>
    <t>8528.49 , 8528.59 , 8528.69～8528.73</t>
  </si>
  <si>
    <t>　（映像記録・再生機器）</t>
  </si>
  <si>
    <t>VIDEO REC OR REPRO APP</t>
  </si>
  <si>
    <t>8521 , 8525.80</t>
  </si>
  <si>
    <t>　音響機器</t>
  </si>
  <si>
    <t>AUDIO APPARATUS</t>
  </si>
  <si>
    <t>8518.10～8518.50 , 8519 , 8527</t>
  </si>
  <si>
    <t>　（ラジオ受信機）</t>
  </si>
  <si>
    <t>RADIO RECIEVERS</t>
  </si>
  <si>
    <t>　（アンプ・スピーカー・マイク）</t>
  </si>
  <si>
    <t>AMPLIFIERS,LOUDSPEAKERS</t>
  </si>
  <si>
    <t>8518.10～8518.50</t>
  </si>
  <si>
    <t>　音響・映像機器の部分品</t>
  </si>
  <si>
    <t>PARTS OF AUDIO,VISUAL APP.</t>
  </si>
  <si>
    <t>　通信機</t>
  </si>
  <si>
    <t>TELEPHONY,TELEGRAPHY</t>
  </si>
  <si>
    <t>　家庭用電気機器</t>
  </si>
  <si>
    <t>DOMESTIC ELECTRICAL EQUIP.</t>
  </si>
  <si>
    <t>8414.51 , 8418.10～8418.29 , 8418.99-1 , 8422.11 , 8450.11～8450.19 , 8451.21 , 8508.11 , 8509～8510 , 8516</t>
  </si>
  <si>
    <t>　（電気冷蔵庫）</t>
  </si>
  <si>
    <t>REFRIGERATORS AND PARTS</t>
  </si>
  <si>
    <t>8418.21～8418.29 , 8418.99-1</t>
  </si>
  <si>
    <t>　（扇風機）</t>
  </si>
  <si>
    <t>ELECTRIC FANS</t>
  </si>
  <si>
    <t>　（ヘヤードライヤー）</t>
  </si>
  <si>
    <t>HAIR DRYER</t>
  </si>
  <si>
    <t>　（電子レンジ）</t>
  </si>
  <si>
    <t>MICROWAVE OVENS</t>
  </si>
  <si>
    <t>　電池</t>
  </si>
  <si>
    <t>BATTERIES AND ACCUMULATORS</t>
  </si>
  <si>
    <t>8506～8507</t>
  </si>
  <si>
    <t>　電球類</t>
  </si>
  <si>
    <t>ELECTRIC LAMPS</t>
  </si>
  <si>
    <t>　半導体等電子部品</t>
  </si>
  <si>
    <t>SEMICONDUCTORS ETC</t>
  </si>
  <si>
    <t>8523.52 , 8540～8542</t>
  </si>
  <si>
    <t>　（熱電子管）</t>
  </si>
  <si>
    <t>RECEIVING THERMONIC VALVES</t>
  </si>
  <si>
    <t>8540.11～8540.81 , 8540.89-9</t>
  </si>
  <si>
    <t>　（個別半導体）</t>
  </si>
  <si>
    <t>TRANSISTORS AND DIODES</t>
  </si>
  <si>
    <t>8541.10～8541.60</t>
  </si>
  <si>
    <t>　（ＩＣ）</t>
  </si>
  <si>
    <t>INTEGRATED CIRCUITS</t>
  </si>
  <si>
    <t>8542.31～8542.39</t>
  </si>
  <si>
    <t>　自動車用等の電気機器</t>
  </si>
  <si>
    <t>AUTOMOTIVE ELECTRICAL GOOD</t>
  </si>
  <si>
    <t>8511～8512</t>
  </si>
  <si>
    <t>　電気計測機器</t>
  </si>
  <si>
    <t>ELECTRICAL MEASURING</t>
  </si>
  <si>
    <t>9014.20～9014.90 , 9017.30-1 , 9026.20-1 , 9027.80-1 , 9027.90-1 , 9028.30 , 9029.20-1 , 9030 , 9031.80-1 , 9031.90-1 , 9032.10-1 , 9032.89-1 , 9032.90</t>
  </si>
  <si>
    <t>　（測定用等の電気機器）</t>
  </si>
  <si>
    <t>9014.80-1 , 9026.20-11 , 9027.80-1 , 9030.89-91 , 9032.10-1 , 9032.89-1</t>
  </si>
  <si>
    <t>TH</t>
  </si>
  <si>
    <t>　コンデンサー</t>
  </si>
  <si>
    <t>CONDENSER</t>
  </si>
  <si>
    <t>8532.10～8532.30</t>
  </si>
  <si>
    <t>　電気用炭素及び黒鉛製品</t>
  </si>
  <si>
    <t>CARBON &amp; GRAPHITE ARTICLES</t>
  </si>
  <si>
    <t>　（人造黒鉛電極）</t>
  </si>
  <si>
    <t>ARTIFICAL GRAPHITE</t>
  </si>
  <si>
    <t>輸送用機器</t>
  </si>
  <si>
    <t>TRANSPORT EQUIPMENT</t>
  </si>
  <si>
    <t>8601～8607 , 8609 , 8701.20 , 8701.91-9 , 8701.92-9 , 8701.93-9 , 8701.94-9 , 8701.95-9 , 8702～8709 , 8711～8714 , 8716～8803 , 89</t>
  </si>
  <si>
    <t>　鉄道用車両</t>
  </si>
  <si>
    <t>RAILWAY VEHICLES</t>
  </si>
  <si>
    <t>8601～8607 , 8609</t>
  </si>
  <si>
    <t>　（鉄道用車両の部分品）</t>
  </si>
  <si>
    <t>PARTS OF RAILWAY VEHICLES</t>
  </si>
  <si>
    <t>　（コンテナー）</t>
  </si>
  <si>
    <t>CONTAINER</t>
  </si>
  <si>
    <t>　自動車</t>
  </si>
  <si>
    <t>MOTOR VEHICLES</t>
  </si>
  <si>
    <t>8701.20 , 8701.91-9 , 8701.92-9 , 8701.93-9 , 8701.94-9 , 8701.95-9 , 8702～8706</t>
  </si>
  <si>
    <t>　（乗用車）</t>
  </si>
  <si>
    <t>PASSENGER MOTOR CARS</t>
  </si>
  <si>
    <t>8703.21～8703.90</t>
  </si>
  <si>
    <t>　　《中古乗用車》</t>
  </si>
  <si>
    <t>USED PASSENGER MOTOR CARS</t>
  </si>
  <si>
    <t>8703.21-915 , 8703.21-925 , 8703.22-91 , 8703.23-915 , 8703.23-925 , 8703.24-91 , 8703.31-1 , 8703.32-915 , 8703.32-925 , 8703.33-91 , 8703.40-1 , 8703.50-1 , 8703.60-1 , 8703.70-1 , 8703.80-1 , 8703.90-1</t>
  </si>
  <si>
    <t>　（バス・トラック）</t>
  </si>
  <si>
    <t>BUSES AND TRUCKS</t>
  </si>
  <si>
    <t>8702 , 8703.10 , 8704～8705</t>
  </si>
  <si>
    <t>　　《貨物自動車》</t>
  </si>
  <si>
    <t>CARGO MOTOR CARS</t>
  </si>
  <si>
    <t>　（バス・トラックのシャシ）</t>
  </si>
  <si>
    <t>CHASSIS OF BUSES &amp; TRUCKS</t>
  </si>
  <si>
    <t>　　《貨物自動車のもの》</t>
  </si>
  <si>
    <t>CARGO MOTOR CARS CHASSIS</t>
  </si>
  <si>
    <t>8706.00-2</t>
  </si>
  <si>
    <t>　自動車の部分品</t>
  </si>
  <si>
    <t>PARTS OF MOTOR VEHICLES</t>
  </si>
  <si>
    <t>8707～8708</t>
  </si>
  <si>
    <t>　二輪自動車類</t>
  </si>
  <si>
    <t>CYCLES WITH ENGINES</t>
  </si>
  <si>
    <t>8711 , 8714.10</t>
  </si>
  <si>
    <t>　（二輪自動車・原動機付自転車）</t>
  </si>
  <si>
    <t>MOTORCYCLES,AUTOCYCLES</t>
  </si>
  <si>
    <t>　自転車及び同部分品</t>
  </si>
  <si>
    <t>BICYCLES AND PARTS THEREOF</t>
  </si>
  <si>
    <t>8712 , 8714.91～8714.99</t>
  </si>
  <si>
    <t>　（自転車）</t>
  </si>
  <si>
    <t>BICYCLES</t>
  </si>
  <si>
    <t>　航空機類</t>
  </si>
  <si>
    <t>AIRCRAFT</t>
  </si>
  <si>
    <t>8801～8803</t>
  </si>
  <si>
    <t>　（航空機）</t>
  </si>
  <si>
    <t>AIRPLANE,GRIDERS,KITES</t>
  </si>
  <si>
    <t>　船舶類</t>
  </si>
  <si>
    <t>SHIPS AND BOATS</t>
  </si>
  <si>
    <t>　（船舶）</t>
  </si>
  <si>
    <t>SHIPS</t>
  </si>
  <si>
    <t>8901～8902</t>
  </si>
  <si>
    <t>　　《タンカー》</t>
  </si>
  <si>
    <t>TANKERS</t>
  </si>
  <si>
    <t>　　《貨物船》</t>
  </si>
  <si>
    <t>CARGO SHIPS</t>
  </si>
  <si>
    <t>8901.30～8901.90</t>
  </si>
  <si>
    <t>雑製品</t>
  </si>
  <si>
    <t>MISCELLANEOUS ARTICLES</t>
  </si>
  <si>
    <t>3215.90 , 3406 , 37 , 3922～3926 , 4015 , 4202～4203 , 4206 , 4303～4304 , 46 , 49 , 61～62 , 64 , 6504～6507 , 66～67 , 7113～7117 , 8304～8305 , 8513 , 8523.21～8523.51 , 8523.59～8523.80 , 8536.70 , 8544.70 , 8715 , 8804～8805 , 9001～9013 , 9014.10 , 9015～9016 , 9017.10～9017.20 , 9017.30-9 , 9017.80～9017.90 , 9018.31～9018.39 , 9018.49 , 9018.50-9 , 9018.90-3～-9 , 9019～9021 , 9023～9025 , 9026.10 , 9026.20-9 , 9026.80～9027.50 , 9027.80-9 , 9027.90-9 , 9028.10～9028.20 , 9028.90～9029.10 , 9029.20-9 , 9029.90 , 9031.10～9031.49 , 9031.80-9 , 9031.90-9 , 9032.10-9 , 9032.20～9032.81 , 9032.89-9 , 9033 , 91～92 , 9303～9304 , 9305.20 , 9305.99～9306.29 , 9307 , 94～97</t>
  </si>
  <si>
    <t>照明器具</t>
  </si>
  <si>
    <t>LIGHTING FIXTURES</t>
  </si>
  <si>
    <t>8513 , 9405.10～9405.20 , 9405.40～9405.99</t>
  </si>
  <si>
    <t>家具</t>
  </si>
  <si>
    <t>FURNITURE</t>
  </si>
  <si>
    <t>9401～9404</t>
  </si>
  <si>
    <t>　家具（除医療用）</t>
  </si>
  <si>
    <t>FURNITURE(EX,FOR MEDICAL)</t>
  </si>
  <si>
    <t>9401 , 9403～9404</t>
  </si>
  <si>
    <t>バッグ類</t>
  </si>
  <si>
    <t>BAGS</t>
  </si>
  <si>
    <t>4202 , 9605</t>
  </si>
  <si>
    <t>衣類及び同附属品</t>
  </si>
  <si>
    <t>CLOTHING AND ACCESSORIES</t>
  </si>
  <si>
    <t>4015 , 4203 , 4303～4304 , 61～62 , 6504～6507</t>
  </si>
  <si>
    <t>DZ</t>
  </si>
  <si>
    <t>　外衣類</t>
  </si>
  <si>
    <t>CLOTHING</t>
  </si>
  <si>
    <t>6201～6204 , 6206 , 6209～6211</t>
  </si>
  <si>
    <t>　（男子用洋服）</t>
  </si>
  <si>
    <t>MEN'S &amp; BOY'S DRESSES</t>
  </si>
  <si>
    <t>　（ブラウス）</t>
  </si>
  <si>
    <t>BLOUSES</t>
  </si>
  <si>
    <t>　（女子用及び乳幼児用洋服）</t>
  </si>
  <si>
    <t>WOMEN'S &amp; GIRL'S DRESSES</t>
  </si>
  <si>
    <t>6202.11～6202.19 , 6204 , 6209</t>
  </si>
  <si>
    <t>　下着類</t>
  </si>
  <si>
    <t>UNDER GARMENTS</t>
  </si>
  <si>
    <t>6207～6208</t>
  </si>
  <si>
    <t>　ハンカチ</t>
  </si>
  <si>
    <t>HANDKAERCHIEFS</t>
  </si>
  <si>
    <t>　ショール及びマフラー類</t>
  </si>
  <si>
    <t>SHAWLS,MUFFLERS &amp; THE LIKE</t>
  </si>
  <si>
    <t>　メリヤス編み及びクロセ編み衣類</t>
  </si>
  <si>
    <t>CLOTHING,KNITTED OR CLOTHE</t>
  </si>
  <si>
    <t>　（手袋）</t>
  </si>
  <si>
    <t>GLOVES,MITTENS AND MITTS</t>
  </si>
  <si>
    <t>6111.20-1 , 6116</t>
  </si>
  <si>
    <t>　（くつ下類）</t>
  </si>
  <si>
    <t>STOCKINGS AND THE LIKE</t>
  </si>
  <si>
    <t>6111.20-2 , 6111.30-2 , 6115.10 , 6115.30～6115.99</t>
  </si>
  <si>
    <t>　（シャツ及び下着類）</t>
  </si>
  <si>
    <t>SHIRTS AND UNDER GARMENTS</t>
  </si>
  <si>
    <t>6105～6109 , 6115.21～6115.29</t>
  </si>
  <si>
    <t>　（セーター及びその他外衣類）</t>
  </si>
  <si>
    <t>SWEATERS</t>
  </si>
  <si>
    <t>6101～6104 , 6110 , 6112</t>
  </si>
  <si>
    <t>　帽子及び同部分品</t>
  </si>
  <si>
    <t>HEADGEARS AND THERE PARTS</t>
  </si>
  <si>
    <t>6504～6507</t>
  </si>
  <si>
    <t>はき物</t>
  </si>
  <si>
    <t>FOOTWEAR</t>
  </si>
  <si>
    <t>精密機器類</t>
  </si>
  <si>
    <t>PRECISION INSTRUMENTS</t>
  </si>
  <si>
    <t>8536.70 , 8544.70 , 9001～9013 , 9014.10 , 9015～9016 , 9017.10～9017.20 , 9017.30-9 , 9017.80～9017.90 , 9018.31～9018.39 , 9018.49 , 9018.50-9 , 9018.90-3～-9 , 9019～9021 , 9023～9025 , 9026.10 , 9026.20-9 , 9026.80～9027.50 , 9027.80-9 , 9027.90-9 , 9028.10～9028.20 , 9028.90～9029.10 , 9029.20-9 , 9029.90 , 9031.10～9031.49 , 9031.80-9 , 9031.90-9 , 9032.10-9 , 9032.20～9032.81 , 9032.89-9 , 9033～9112 , 9114</t>
  </si>
  <si>
    <t>　科学光学機器</t>
  </si>
  <si>
    <t>SCIENTIFIC,OPTICAL INST</t>
  </si>
  <si>
    <t>8536.70 , 8544.70 , 9001～9013 , 9014.10 , 9015～9016 , 9017.10～9017.20 , 9017.30-9 , 9017.80～9017.90 , 9018.31～9018.39 , 9018.49 , 9018.50-9 , 9018.90-3～-9 , 9019～9021 , 9023～9025 , 9026.10 , 9026.20-9 , 9026.80～9027.50 , 9027.80-9 , 9027.90-9 , 9028.10～9028.20 , 9028.90～9029.10 , 9029.20-9 , 9029.90 , 9031.10～9031.49 , 9031.80-9 , 9031.90-9 , 9032.10-9 , 9032.20～9032.81 , 9032.89-9 , 9033</t>
  </si>
  <si>
    <t>　（写真機用レンズ）</t>
  </si>
  <si>
    <t>LENSES FOR CAMERA</t>
  </si>
  <si>
    <t>　（めがねのわく及び柄）</t>
  </si>
  <si>
    <t>SPECTACLE FRAMES &amp; HANDLES</t>
  </si>
  <si>
    <t>　（隻眼鏡及び双眼鏡）</t>
  </si>
  <si>
    <t>REFRACTING MONOCULARS</t>
  </si>
  <si>
    <t>9005.10 , 9005.80-1</t>
  </si>
  <si>
    <t>　（電子顕微鏡）</t>
  </si>
  <si>
    <t>ELECTRONIC MICROSCOPES</t>
  </si>
  <si>
    <t>　（顕微鏡及び同部分品）</t>
  </si>
  <si>
    <t>OPTICAL MICROSCOPES,PARTS</t>
  </si>
  <si>
    <t>　　《顕微鏡》</t>
  </si>
  <si>
    <t>OPTICAL MICROSCOPES</t>
  </si>
  <si>
    <t>9011.10～9011.80</t>
  </si>
  <si>
    <t>　（写真機及び同部分品）</t>
  </si>
  <si>
    <t>CAMERAS AND PARTS THEREOF</t>
  </si>
  <si>
    <t>9006.30～9006.59 , 9006.91</t>
  </si>
  <si>
    <t>　　《写真機》</t>
  </si>
  <si>
    <t>CAMERAS</t>
  </si>
  <si>
    <t>9006.30～9006.59</t>
  </si>
  <si>
    <t>　（計測機器類）</t>
  </si>
  <si>
    <t>METERS INSTRUMENTS</t>
  </si>
  <si>
    <t>9014.10 , 9015～9016 , 9017.10～9017.20 , 9017.30-9 , 9017.80～9017.90 , 9023～9025 , 9026.10 , 9026.20-9 , 9026.80～9027.50 , 9027.80-9 , 9027.90-9 , 9028.10～9028.20 , 9028.90～9029.10 , 9029.20-9 , 9029.90 , 9031.10～9031.49 , 9031.80-9 , 9031.90-9 , 9032.10-9 , 9032.20～9032.81 , 9032.89-9 , 9033</t>
  </si>
  <si>
    <t>　　《製図機器及び計算用具類》</t>
  </si>
  <si>
    <t>DRAWING,CALCULATING INST'</t>
  </si>
  <si>
    <t>9017.10～9017.20</t>
  </si>
  <si>
    <t>　時計及び部分品</t>
  </si>
  <si>
    <t>WATCHES,CLOCKS AND PARTS</t>
  </si>
  <si>
    <t>9101～9112 , 9114</t>
  </si>
  <si>
    <t>　（腕時計）</t>
  </si>
  <si>
    <t>WRIST WATCHES</t>
  </si>
  <si>
    <t>9101.11～9101.29 , 9102.11～9102.29</t>
  </si>
  <si>
    <t>　（時計部分品）</t>
  </si>
  <si>
    <t>WATCHES,CLOCKS PARTS</t>
  </si>
  <si>
    <t>9108～9112 , 9114</t>
  </si>
  <si>
    <t>その他の雑製品</t>
  </si>
  <si>
    <t>3215.90 , 3406 , 37 , 3922～3926 , 4206 , 46 , 49 , 66～67 , 7113～7117 , 8304～8305 , 8523.21～8523.51 , 8523.59～8523.80 , 8715 , 8804～8805 , 9113 , 92 , 9303～9304 , 9305.20 , 9305.99～9306.29 , 9307 , 9405.30 , 9406～9604 , 9606～9620 , 97</t>
  </si>
  <si>
    <t>　写真用・映画用材料</t>
  </si>
  <si>
    <t>PHOTOGRAPHIC SUPPLIES</t>
  </si>
  <si>
    <t>　（ロール状フィルム（未露光））</t>
  </si>
  <si>
    <t>FILM IN ROLLS,UNEXPOSED</t>
  </si>
  <si>
    <t>　記録媒体（含記録済）</t>
  </si>
  <si>
    <t>BLANK/RECORDED MEDIA</t>
  </si>
  <si>
    <t>8523.21～8523.51 , 8523.59～8523.80</t>
  </si>
  <si>
    <t>　楽器</t>
  </si>
  <si>
    <t>MUSICAL INSTRUMENT</t>
  </si>
  <si>
    <t>　書籍・新聞・雑誌</t>
  </si>
  <si>
    <t>BOOKS AND NEWSPAPERS</t>
  </si>
  <si>
    <t>4901～4904 , 4905.91～4905.99</t>
  </si>
  <si>
    <t>　クリスマス用品類</t>
  </si>
  <si>
    <t>CHRISTMAS CARDS,DECORATION</t>
  </si>
  <si>
    <t>9405.30 , 9505</t>
  </si>
  <si>
    <t>　プラスチック製品</t>
  </si>
  <si>
    <t>3922～3926</t>
  </si>
  <si>
    <t>　（プラスチック製衛生用品）</t>
  </si>
  <si>
    <t>PLASTIC MATERIALS N.E.S.</t>
  </si>
  <si>
    <t>　（プラスチック製キャップ）</t>
  </si>
  <si>
    <t>PLASTIC CAPS,PACKING GOODS</t>
  </si>
  <si>
    <t>　がん具</t>
  </si>
  <si>
    <t>TOYS</t>
  </si>
  <si>
    <t>　遊戯用具</t>
  </si>
  <si>
    <t>INDOOR GAMES</t>
  </si>
  <si>
    <t>　運動用具</t>
  </si>
  <si>
    <t>SPORTING GOODS</t>
  </si>
  <si>
    <t>9506～9507</t>
  </si>
  <si>
    <t>　（釣具）</t>
  </si>
  <si>
    <t>FISHING EQUIPMENTS</t>
  </si>
  <si>
    <t>　　《釣りざお》</t>
  </si>
  <si>
    <t>FISHING RODDS</t>
  </si>
  <si>
    <t>　事務用品</t>
  </si>
  <si>
    <t>OFFICE &amp; STATIONARY GOODS</t>
  </si>
  <si>
    <t>3215.90 , 8304～8305 , 9608～9612</t>
  </si>
  <si>
    <t>　（万年筆及び鉛筆類）</t>
  </si>
  <si>
    <t>PENS,PENCILES,FOUNTAINPENS</t>
  </si>
  <si>
    <t>9608～9609</t>
  </si>
  <si>
    <t>　　《マーキングペン》</t>
  </si>
  <si>
    <t>MARKING PENS</t>
  </si>
  <si>
    <t>　貴石等の製品類</t>
  </si>
  <si>
    <t>JEWELLERY WERE</t>
  </si>
  <si>
    <t>7113～7116 , 7117.19～7117.90 , 9113</t>
  </si>
  <si>
    <t>　（身辺用模造細貨類）</t>
  </si>
  <si>
    <t>IMITATION JEWELLERY</t>
  </si>
  <si>
    <t>7117.19～7117.90 , 9113.20～9113.90</t>
  </si>
  <si>
    <t>　喫煙用具</t>
  </si>
  <si>
    <t>SMOKERS' REQUISITES</t>
  </si>
  <si>
    <t>9613～9614</t>
  </si>
  <si>
    <t>　（ライター及び同部分品）</t>
  </si>
  <si>
    <t>LIGHTERS AND PARTS THEREOF</t>
  </si>
  <si>
    <t>　かさ及びつえ類</t>
  </si>
  <si>
    <t>UMBRELLAS AND PARASOLS</t>
  </si>
  <si>
    <t>　ボタン及びスライドファスナー類</t>
  </si>
  <si>
    <t>SMALL-WARES</t>
  </si>
  <si>
    <t>7117.11 , 9606～9607</t>
  </si>
  <si>
    <t>　（ボタン及びスナップ）</t>
  </si>
  <si>
    <t>BUTTONS &amp; SNAPP-FASTENERS</t>
  </si>
  <si>
    <t>7117.11 , 9606</t>
  </si>
  <si>
    <t>　（スライドファスナー）</t>
  </si>
  <si>
    <t>SLIDE FASTENERS</t>
  </si>
  <si>
    <t>　くし・かんざし及び化粧用具</t>
  </si>
  <si>
    <t>COMB,HAIR-SLIDES</t>
  </si>
  <si>
    <t>特殊取扱品</t>
  </si>
  <si>
    <t>COMMODITIES NOT CLASSIFIED</t>
  </si>
  <si>
    <t>00 , 7108～7109 , 7112.91 , 7118 , 8710 , 9301～9302 , 9305.10 , 9305.91 , 9306.30～9306.90</t>
  </si>
  <si>
    <t>再輸出品</t>
  </si>
  <si>
    <t>RE-EXPORT GOODS</t>
  </si>
  <si>
    <t>金（マネタリーゴールドを除く）</t>
  </si>
  <si>
    <t>GOLD,NON-MONETARY</t>
  </si>
  <si>
    <t>7108～7109</t>
  </si>
  <si>
    <t>税関イメージ</t>
  </si>
  <si>
    <t>トップページ </t>
  </si>
  <si>
    <t>貿易統計検索ページ </t>
  </si>
  <si>
    <t>統計表一覧 </t>
  </si>
  <si>
    <t>報道発表資料 </t>
  </si>
  <si>
    <t>よくある質問 </t>
  </si>
  <si>
    <t>税関ホームページ</t>
  </si>
  <si>
    <t>概況品コード　統計品目番号　対応表</t>
  </si>
  <si>
    <t>　鶏</t>
  </si>
  <si>
    <t>FOWLS</t>
  </si>
  <si>
    <t>0105.11 , 0105.94</t>
  </si>
  <si>
    <t>　馬</t>
  </si>
  <si>
    <t>HORSES</t>
  </si>
  <si>
    <t>0101.21～0101.29</t>
  </si>
  <si>
    <t>0201～0208 , 0210 , 1601～1602 , 1603.00-01</t>
  </si>
  <si>
    <t>　牛肉</t>
  </si>
  <si>
    <t>MEAT OF BOVINE ANIMALS</t>
  </si>
  <si>
    <t>0201～0202</t>
  </si>
  <si>
    <t>　羊・やぎ肉</t>
  </si>
  <si>
    <t>MEAT OF SHEEP,LAMB,GOATS</t>
  </si>
  <si>
    <t>　豚・いのししの肉</t>
  </si>
  <si>
    <t>MEAT OF SWINE,WILD BOARS</t>
  </si>
  <si>
    <t>　（豚肉）</t>
  </si>
  <si>
    <t>MEAT OF SWINE</t>
  </si>
  <si>
    <t>0203.11-02～-04 , 0203.12-02 , 0203.19-02 , 0203.21-02～-04 , 0203.22-02 , 0203.29-02</t>
  </si>
  <si>
    <t>　鶏肉</t>
  </si>
  <si>
    <t>MEAT OF FOWLS</t>
  </si>
  <si>
    <t>0207.11～0207.13 , 0207.14-2</t>
  </si>
  <si>
    <t>　馬肉</t>
  </si>
  <si>
    <t>MEAT OF HORSES</t>
  </si>
  <si>
    <t>　ミルク及びクリーム</t>
  </si>
  <si>
    <t>MILK AND CREAM</t>
  </si>
  <si>
    <t>0401～0404</t>
  </si>
  <si>
    <t>　（粉乳）</t>
  </si>
  <si>
    <t>POWDERED MILK</t>
  </si>
  <si>
    <t>0402.10-2 , 0402.21-2 , 0402.29-2</t>
  </si>
  <si>
    <t>　バター</t>
  </si>
  <si>
    <t>BUTTER</t>
  </si>
  <si>
    <t>　チーズ及びカード</t>
  </si>
  <si>
    <t>CHEESE AND CURD</t>
  </si>
  <si>
    <t>　（まぐろ）</t>
  </si>
  <si>
    <t>0302.31～0302.32 , 0302.34～0302.39 , 0303.41～0303.42 , 0303.44～0303.49 , 0304.49-21～-22 , 0304.59-291～-292 , 0304.87-02～-06 , 0304.99-991 , 0304.99-994</t>
  </si>
  <si>
    <t>　（さけ及びます）</t>
  </si>
  <si>
    <t>0302.11～0302.19 , 0303.11～0303.19 , 0304.41～0304.42 , 0304.52 , 0304.81～0304.82 , 0304.89-22</t>
  </si>
  <si>
    <t>　（さわら）</t>
  </si>
  <si>
    <t>SPANISH MACKEREL</t>
  </si>
  <si>
    <t>0302.49-21 , 0303.59-91</t>
  </si>
  <si>
    <t>　（にしんの卵）</t>
  </si>
  <si>
    <t>HARD ROES OF NISHIN</t>
  </si>
  <si>
    <t>0302.91-01 , 0303.91-01 , 0305.20-01 , 0305.20-04</t>
  </si>
  <si>
    <t>　　《かずのこ》</t>
  </si>
  <si>
    <t>0305.20-01</t>
  </si>
  <si>
    <t>　（うなぎの稚魚）</t>
  </si>
  <si>
    <t>FRY FOR EELS</t>
  </si>
  <si>
    <t>0301.92-1</t>
  </si>
  <si>
    <t>　（うなぎ）</t>
  </si>
  <si>
    <t>EELS</t>
  </si>
  <si>
    <t>0301.92-2 , 0302.74 , 0303.26</t>
  </si>
  <si>
    <t>　（甲殻類及び軟体動物）</t>
  </si>
  <si>
    <t>　　《えび》</t>
  </si>
  <si>
    <t>SHRIMPS</t>
  </si>
  <si>
    <t>0306.11～0306.12 , 0306.15～0306.17 , 0306.19-1 , 0306.31～0306.32 , 0306.34～0306.36 , 0306.39-1</t>
  </si>
  <si>
    <t>　　《いか》</t>
  </si>
  <si>
    <t>CUTTLE FISH</t>
  </si>
  <si>
    <t>0307.42～0307.49</t>
  </si>
  <si>
    <t>　　《たこ》</t>
  </si>
  <si>
    <t>OCTOPUS</t>
  </si>
  <si>
    <t>0307.51～0307.59</t>
  </si>
  <si>
    <t>　　《うに》</t>
  </si>
  <si>
    <t>SEA URCHINS</t>
  </si>
  <si>
    <t>0308.21～0308.29 , 0308.90-211 , 0308.90-291 , 0308.90-411</t>
  </si>
  <si>
    <t>　（にしん）</t>
  </si>
  <si>
    <t>HERRINGS</t>
  </si>
  <si>
    <t>0302.41 , 0303.51 , 0303.89-11 , 0303.99-911 , 0304.49-1 , 0304.59-1 , 0304.86 , 0304.89-1 , 0304.99-11</t>
  </si>
  <si>
    <t>10 , 1101～1104 , 1107 , 1901.20 , 1901.90-14～-17 , 1901.90-23～-26 , 1901.90-5 , 1902 , 1904 , 1905.10～1905.40 , 1905.90-1～-200 , 1905.90-311～-313 , 1905.90-319～-322 , 1905.90-329</t>
  </si>
  <si>
    <t>　小麦及びメスリン</t>
  </si>
  <si>
    <t>WHEAT AND MESLIN</t>
  </si>
  <si>
    <t>　大麦及びはだか麦</t>
  </si>
  <si>
    <t>BARLEY,UNMILLED</t>
  </si>
  <si>
    <t>　とうもろこし</t>
  </si>
  <si>
    <t>MAIZE,UNMILLED</t>
  </si>
  <si>
    <t>　（とうもろこし（飼料用））</t>
  </si>
  <si>
    <t>MAIZE FOR FEEDING PURPOSE</t>
  </si>
  <si>
    <t>1005.90-01</t>
  </si>
  <si>
    <t>　あわ・きび及びひえ</t>
  </si>
  <si>
    <t>&lt;AWA&gt;,&lt;KIBI&gt; AND &lt;HIE&gt;</t>
  </si>
  <si>
    <t>1008.21～1008.29</t>
  </si>
  <si>
    <t>　こうりゃん（飼料用）</t>
  </si>
  <si>
    <t>KAO-LIANG FOR FEEDING</t>
  </si>
  <si>
    <t>1007.90-01</t>
  </si>
  <si>
    <t>　麦芽</t>
  </si>
  <si>
    <t>MALTS</t>
  </si>
  <si>
    <t>FRUITS AND VEGETABLS</t>
  </si>
  <si>
    <t>07～08 , 1105～1106 , 1210 , 1212.21 , 1212.91～1212.99 , 1903 , 1905.90-314 , 1905.90-323 , 2001～2007 , 2008.11～2008.97 , 2008.99-1 , 2008.99-211～-216 , 2008.99-219～-232 , 2008.99-234 , 2008.99-236 , 2008.99-25 , 2009</t>
  </si>
  <si>
    <t>08 , 1106.30 , 1212.99-91 , 2001.90-11 , 2001.90-21～-22 , 2006～2007 , 2008.11～2008.97 , 2008.99-1 , 2008.99-211～-216 , 2008.99-219～-227 , 2008.99-231 , 2008.99-234 , 2008.99-236 , 2008.99-25 , 2009.11～2009.49 , 2009.61～2009.81 , 2009.89-1 , 2009.89-9～2009.90-1 , 2009.90-9</t>
  </si>
  <si>
    <t>　（かんきつ類）</t>
  </si>
  <si>
    <t>CITRUS FRUITS</t>
  </si>
  <si>
    <t>　　《レモン及びライム》</t>
  </si>
  <si>
    <t>LEMONS AND LIMES</t>
  </si>
  <si>
    <t>0805.50 , 0805.90-02</t>
  </si>
  <si>
    <t>　　《オレンジ》</t>
  </si>
  <si>
    <t>ORANGES</t>
  </si>
  <si>
    <t>　　《グレープフルーツ》</t>
  </si>
  <si>
    <t>GRAPEFRUITS</t>
  </si>
  <si>
    <t>　（バナナ（生鮮））</t>
  </si>
  <si>
    <t>BANANAS</t>
  </si>
  <si>
    <t>0803.10-1 , 0803.90-1</t>
  </si>
  <si>
    <t>　（くり）</t>
  </si>
  <si>
    <t>CHESTNUTS</t>
  </si>
  <si>
    <t>0802.41～0802.42</t>
  </si>
  <si>
    <t>　（ぶどう）</t>
  </si>
  <si>
    <t>GRAPES</t>
  </si>
  <si>
    <t>07 , 1105 , 1106.10～1106.20 , 1210 , 1212.21 , 1212.91～1212.94 , 1212.99-1 , 1212.99-99 , 1903 , 1905.90-314 , 1905.90-323 , 2001.10 , 2001.90-12～-14 , 2001.90-23～-29 , 2002～2005 , 2008.99-228 , 2008.99-232 , 2009.50 , 2009.89-2 , 2009.90-2</t>
  </si>
  <si>
    <t>　（生鮮・冷蔵野菜）</t>
  </si>
  <si>
    <t>VEGETABLS,FRESH OR CHILLED</t>
  </si>
  <si>
    <t>0701～0709</t>
  </si>
  <si>
    <t>　（冷凍野菜）</t>
  </si>
  <si>
    <t>VEGETABLS,FROZEN</t>
  </si>
  <si>
    <t>0710 , 2004.10-1</t>
  </si>
  <si>
    <t>　（豆類（乾燥））</t>
  </si>
  <si>
    <t>BEANS,DRIED</t>
  </si>
  <si>
    <t>0713.10-2 , 0713.20-02 , 0713.31～0713.32 , 0713.33-2 , 0713.34-2 , 0713.35-2 , 0713.39-2 , 0713.40-02 , 0713.50-2 , 0713.60-2 , 0713.90-2</t>
  </si>
  <si>
    <t>0409 , 17 , 2106.90-22～-23</t>
  </si>
  <si>
    <t>　砂糖</t>
  </si>
  <si>
    <t>SUGAR</t>
  </si>
  <si>
    <t>1701 , 1702.90-1 , 1702.90-21</t>
  </si>
  <si>
    <t>　（黒糖）</t>
  </si>
  <si>
    <t>SUGAR,UNCENTRIFUGAL</t>
  </si>
  <si>
    <t>1701.13 , 1701.14-19</t>
  </si>
  <si>
    <t>　（粗糖）</t>
  </si>
  <si>
    <t>SUGAR CENTRIFUGAL</t>
  </si>
  <si>
    <t>1701.12 , 1701.14-11 , 1701.14-2</t>
  </si>
  <si>
    <t>　糖みつ</t>
  </si>
  <si>
    <t>MOLASSES</t>
  </si>
  <si>
    <t>　乳糖</t>
  </si>
  <si>
    <t>MILK SUGAR</t>
  </si>
  <si>
    <t>1702.11～1702.19</t>
  </si>
  <si>
    <t>COFFEE,TEA,COCOA &amp; SPICES</t>
  </si>
  <si>
    <t>0901.11～0901.22 , 0901.90-2 , 0902～0910 , 1801 , 1803～1806 , 2101</t>
  </si>
  <si>
    <t>　コーヒー</t>
  </si>
  <si>
    <t>COFFEE</t>
  </si>
  <si>
    <t>0901.11～0901.22 , 0901.90-2 , 2101.11 , 2101.12-1</t>
  </si>
  <si>
    <t>　（コーヒー生豆）</t>
  </si>
  <si>
    <t>COFFEE BEANS</t>
  </si>
  <si>
    <t>0901.11～0901.12</t>
  </si>
  <si>
    <t>　（インスタントコーヒー）</t>
  </si>
  <si>
    <t>INSTANT COFFEE</t>
  </si>
  <si>
    <t>2101.12-121</t>
  </si>
  <si>
    <t>　ココア</t>
  </si>
  <si>
    <t>COCOA</t>
  </si>
  <si>
    <t>1801 , 1803～1805</t>
  </si>
  <si>
    <t>　（カカオ豆）</t>
  </si>
  <si>
    <t>CACAO BEANS</t>
  </si>
  <si>
    <t>　（カカオ脂）</t>
  </si>
  <si>
    <t>CACAO BUTTER</t>
  </si>
  <si>
    <t>　お茶</t>
  </si>
  <si>
    <t>　（紅茶）</t>
  </si>
  <si>
    <t>BLACK TEA</t>
  </si>
  <si>
    <t>0902.30-01 , 0902.40-21</t>
  </si>
  <si>
    <t>　（緑茶）</t>
  </si>
  <si>
    <t>GREEN TEA</t>
  </si>
  <si>
    <t>0902.10 , 0902.20-2</t>
  </si>
  <si>
    <t>　（その他のお茶）</t>
  </si>
  <si>
    <t>OTHER TEA</t>
  </si>
  <si>
    <t>0902.30-09 , 0902.40-22</t>
  </si>
  <si>
    <t>0901.90-1 , 1213～1214 , 1802 , 2102.20-2 , 23</t>
  </si>
  <si>
    <t>　ふすま</t>
  </si>
  <si>
    <t>WHEAT BEANS</t>
  </si>
  <si>
    <t>　植物性油かす</t>
  </si>
  <si>
    <t>OIL-SEEDS CAKE AND MEAL</t>
  </si>
  <si>
    <t>2304～2306</t>
  </si>
  <si>
    <t>FISH FLOURS, MEALS AND PELLETS</t>
  </si>
  <si>
    <t>0410 , 1517 , 1603.00-09 , 1901.10 , 1901.90-13 , 1901.90-21～-22 , 2008.99-217～-218 , 2008.99-233 , 2008.99-235 , 2008.99-239 , 2102.10 , 2102.20-1 , 2102.30～2106.10 , 2106.90-1 , 2106.90-21 , 2106.90-24～-29 , 2106.90-3～-5 , 2209</t>
  </si>
  <si>
    <t>BEVARAGES AND TOBACCO</t>
  </si>
  <si>
    <t>BEVARAGES</t>
  </si>
  <si>
    <t>L</t>
  </si>
  <si>
    <t>　アルコール飲料</t>
  </si>
  <si>
    <t>ALCOHOLIC BEVARAGES</t>
  </si>
  <si>
    <t>2203 , 2204.10～2204.29 , 2204.30-2 , 2205.10 , 2205.90-2 , 2206.00-2 , 2208.20～2208.70 , 2208.90-1 , 2208.90-22 , 2208.90-24</t>
  </si>
  <si>
    <t>　（蒸りゅう酒）</t>
  </si>
  <si>
    <t>DISTILLED ALCOHLIC BEVA'GE</t>
  </si>
  <si>
    <t>2208.20～2208.70 , 2208.90-1 , 2208.90-22 , 2208.90-24</t>
  </si>
  <si>
    <t>　　《ウイスキー》</t>
  </si>
  <si>
    <t>WISKY</t>
  </si>
  <si>
    <t>　　《ブランデー》</t>
  </si>
  <si>
    <t>BRANDY</t>
  </si>
  <si>
    <t>2208.20 , 2208.90-11</t>
  </si>
  <si>
    <t>　（ぶどう酒）</t>
  </si>
  <si>
    <t>WINE</t>
  </si>
  <si>
    <t>2204.10～2204.29 , 2204.30-2 , 2205.10 , 2205.90-2</t>
  </si>
  <si>
    <t>　（ビール）</t>
  </si>
  <si>
    <t>BEER</t>
  </si>
  <si>
    <t>　製造たばこ</t>
  </si>
  <si>
    <t>TOBACCO,MANUFACTURED</t>
  </si>
  <si>
    <t>2402～2403</t>
  </si>
  <si>
    <t>　（紙巻たばこ）</t>
  </si>
  <si>
    <t>CIGARETTES</t>
  </si>
  <si>
    <t>05～06 , 1201～1209 , 1211 , 1212.29 , 13～14 , 2501～2518 , 2519.10 , 2519.90-01 , 2520.10 , 2521 , 2524～2530 , 26 , 2714 , 4001～4004 , 4101～4103 , 4115.20 , 4301 , 4401.11～4401.12 , 4401.31～4401.40 , 4402～4409 , 4501～4502 , 47 , 5001～5003 , 5101～5105 , 5201～5203 , 5301～5305 , 5501～5507 , 6309～6310 , 7019.12 , 7019.19-09 , 7102.10～7102.29 , 7105 , 7112.30 , 7112.92～7112.99 , 7204.10～7204.49 , 7401 , 7404 , 7501 , 7503 , 7602 , 7802 , 7902 , 7903.10 , 8002 , 8104.20</t>
  </si>
  <si>
    <t>　原皮</t>
  </si>
  <si>
    <t>HIDE AND SKINS,UNDRESSED</t>
  </si>
  <si>
    <t>4101～4103 , 4115.20</t>
  </si>
  <si>
    <t>　（牛皮）</t>
  </si>
  <si>
    <t>CATTLE HIDES AND SKINS</t>
  </si>
  <si>
    <t>4101.50-112</t>
  </si>
  <si>
    <t>　（子牛皮）</t>
  </si>
  <si>
    <t>CALF SKINS AND KIP SKINS</t>
  </si>
  <si>
    <t>4101.20-112</t>
  </si>
  <si>
    <t>　（わに・とかげ・へび・しか皮）</t>
  </si>
  <si>
    <t>SKINS OF ALLIGATIR,SNAKE</t>
  </si>
  <si>
    <t>4103.20-01～-03 , 4103.90-01</t>
  </si>
  <si>
    <t>　毛皮</t>
  </si>
  <si>
    <t>FUR SKINS,UNDRESSED</t>
  </si>
  <si>
    <t>　落花生</t>
  </si>
  <si>
    <t>GROUND-NUTS</t>
  </si>
  <si>
    <t>　コプラ</t>
  </si>
  <si>
    <t>COPRA</t>
  </si>
  <si>
    <t>　大豆</t>
  </si>
  <si>
    <t>SOY BEANS</t>
  </si>
  <si>
    <t>　その他の採油用種子</t>
  </si>
  <si>
    <t>OIL-SEEDS N.E.S.</t>
  </si>
  <si>
    <t>1204～1206 , 1207.21～1207.99 , 1208</t>
  </si>
  <si>
    <t>　（亜麻種）</t>
  </si>
  <si>
    <t>LINSEEDS</t>
  </si>
  <si>
    <t>　（綿実）</t>
  </si>
  <si>
    <t>COTTON SEED</t>
  </si>
  <si>
    <t>1207.21～1207.29</t>
  </si>
  <si>
    <t>　（菜種）</t>
  </si>
  <si>
    <t>RAPE SEED</t>
  </si>
  <si>
    <t>　（ごま）</t>
  </si>
  <si>
    <t>SESAME SEED</t>
  </si>
  <si>
    <t>　（サフラワーの種）</t>
  </si>
  <si>
    <t>SAFFLOWER SEED</t>
  </si>
  <si>
    <t>　天然ゴム</t>
  </si>
  <si>
    <t>NATURAL RUBBER</t>
  </si>
  <si>
    <t>4001.21～4001.29</t>
  </si>
  <si>
    <t>　天然ゴムラテックス</t>
  </si>
  <si>
    <t>NATURAL RUBBER LATEX</t>
  </si>
  <si>
    <t>4001.10 , 4002.80</t>
  </si>
  <si>
    <t>4002.11～4002.70 , 4002.91～4002.99</t>
  </si>
  <si>
    <t>　（合成ゴムラテックス）</t>
  </si>
  <si>
    <t>SYNTHETIC RUBBER LATEX</t>
  </si>
  <si>
    <t>4002.11 , 4002.41 , 4002.51 , 4002.91</t>
  </si>
  <si>
    <t>　（その他の合成ゴム）</t>
  </si>
  <si>
    <t>CHLOROPRENE RUB</t>
  </si>
  <si>
    <t>4002.19～4002.39 , 4002.49 , 4002.59～4002.70 , 4002.99</t>
  </si>
  <si>
    <t>　　《クロロプレンラバー》</t>
  </si>
  <si>
    <t>CHLOROPRENE RUBBER</t>
  </si>
  <si>
    <t>　　《ブチルラバー》</t>
  </si>
  <si>
    <t>BUTYL RUBBER</t>
  </si>
  <si>
    <t>　　《ニトリルブタジエンラバー》</t>
  </si>
  <si>
    <t>NITRIL-BUTADIENE RUBBER</t>
  </si>
  <si>
    <t>CM</t>
  </si>
  <si>
    <t>　（針葉樹の丸太）</t>
  </si>
  <si>
    <t>CONIFEROUS IN THE ROUGH</t>
  </si>
  <si>
    <t>4403.11 , 4403.21～4403.26</t>
  </si>
  <si>
    <t>　　《トガサワラ》</t>
  </si>
  <si>
    <t>PSEUDOTSUGA</t>
  </si>
  <si>
    <t>4403.25-5 , 4403.26-5</t>
  </si>
  <si>
    <t>　　《もみ及びとうひ》</t>
  </si>
  <si>
    <t>ABIES AND PICEA</t>
  </si>
  <si>
    <t>4403.23～4403.24</t>
  </si>
  <si>
    <t>　（その他の丸太）</t>
  </si>
  <si>
    <t>WOOD IN THE ROUGH,OTHER</t>
  </si>
  <si>
    <t>4403.12 , 4403.49-211 , 4403.49-29 , 4403.49-3 , 4403.91～4403.98 , 4403.99-9</t>
  </si>
  <si>
    <t>　　《ひのき》</t>
  </si>
  <si>
    <t>WHITE CEDER,YELLOW CEDER</t>
  </si>
  <si>
    <t>4407.19-911 , 4407.19-991</t>
  </si>
  <si>
    <t>　　《ツガ》</t>
  </si>
  <si>
    <t>TSUGA</t>
  </si>
  <si>
    <t>4407.19-31 , 4407.19-912 , 4407.19-992</t>
  </si>
  <si>
    <t>　（ラワン）</t>
  </si>
  <si>
    <t>LAUANS AND APITONS</t>
  </si>
  <si>
    <t>4403.49-1</t>
  </si>
  <si>
    <t>PURP AND PAPER</t>
  </si>
  <si>
    <t>　パルプ</t>
  </si>
  <si>
    <t>PULP</t>
  </si>
  <si>
    <t>4701～4706</t>
  </si>
  <si>
    <t>　（溶解用パルプ）</t>
  </si>
  <si>
    <t>CHEMICAL WOOD PURP</t>
  </si>
  <si>
    <t>　（製紙用パルプ）</t>
  </si>
  <si>
    <t>PAPER PURP</t>
  </si>
  <si>
    <t>4701 , 4703～4705 , 4706.20～4706.93</t>
  </si>
  <si>
    <t>1404.20 , 5001～5003 , 5101～5105 , 5201～5203 , 5301～5305 , 5501～5507 , 6309～6310 , 7019.12 , 7019.19-09</t>
  </si>
  <si>
    <t>　絹</t>
  </si>
  <si>
    <t>SILK</t>
  </si>
  <si>
    <t>5001～5003</t>
  </si>
  <si>
    <t>　（生糸）</t>
  </si>
  <si>
    <t>RAW SILK</t>
  </si>
  <si>
    <t>　羊毛</t>
  </si>
  <si>
    <t>SHEEP'S AND RAMBS' WOOL</t>
  </si>
  <si>
    <t>5101 , 5105.10～5105.29</t>
  </si>
  <si>
    <t>　（原羊毛）</t>
  </si>
  <si>
    <t>SHEEP'S WOOL,GREASY</t>
  </si>
  <si>
    <t>5101.11～5101.19</t>
  </si>
  <si>
    <t>　（洗上羊毛）</t>
  </si>
  <si>
    <t>SHEEP'S WOOL,DEGREASY</t>
  </si>
  <si>
    <t>5101.21～5101.30</t>
  </si>
  <si>
    <t>　繊獣毛</t>
  </si>
  <si>
    <t>FINE ANIMAL HAIR</t>
  </si>
  <si>
    <t>5102.11～5102.19</t>
  </si>
  <si>
    <t>　獣毛（カード、コームしたもの）</t>
  </si>
  <si>
    <t>ANIMAL HAIR,CARDED-COMBED</t>
  </si>
  <si>
    <t>5105.31～5105.40</t>
  </si>
  <si>
    <t>　綿花</t>
  </si>
  <si>
    <t>COTTON</t>
  </si>
  <si>
    <t>1404.20 , 5201～5203</t>
  </si>
  <si>
    <t>　（実綿）</t>
  </si>
  <si>
    <t>RAW COTTON,GINNED</t>
  </si>
  <si>
    <t>　（コットンリンター）</t>
  </si>
  <si>
    <t>COTTON LINTERS</t>
  </si>
  <si>
    <t>　（くず綿）</t>
  </si>
  <si>
    <t>COTTON WASTE</t>
  </si>
  <si>
    <t>　麻類（含くず）</t>
  </si>
  <si>
    <t>JUTE,FLAX AND RAMIE</t>
  </si>
  <si>
    <t>5301～5303</t>
  </si>
  <si>
    <t>　（亜麻）</t>
  </si>
  <si>
    <t>FLAX</t>
  </si>
  <si>
    <t>CRUDE FERTILIZERS,MINERALS</t>
  </si>
  <si>
    <t>2501～2518 , 2519.10 , 2519.90-01 , 2520.10 , 2521 , 2524～2530 , 2618～2619 , 2621 , 2714 , 7102.10～7102.29 , 7105</t>
  </si>
  <si>
    <t>　りん鉱石</t>
  </si>
  <si>
    <t>PHOSPHATE ROCK</t>
  </si>
  <si>
    <t>　粗鉱物（除りん鉱石）</t>
  </si>
  <si>
    <t>CRUDE MANERALS</t>
  </si>
  <si>
    <t>2501～2509 , 2511～2518 , 2519.10 , 2519.90-01 , 2520.10 , 2521 , 2524～2530 , 2618～2619 , 2621 , 2714 , 7102.10～7102.29 , 7105</t>
  </si>
  <si>
    <t>　（石及び砂）</t>
  </si>
  <si>
    <t>STONE,SAND GRAVEL</t>
  </si>
  <si>
    <t>2505 , 2514～2517 , 2520.10 , 2521</t>
  </si>
  <si>
    <t>　　《大理石》</t>
  </si>
  <si>
    <t>MARBLE</t>
  </si>
  <si>
    <t>2515.11～2515.12</t>
  </si>
  <si>
    <t>　　《けい砂》</t>
  </si>
  <si>
    <t>NATURAL QUARTS SAND</t>
  </si>
  <si>
    <t>　（工業用ダイヤモンド）</t>
  </si>
  <si>
    <t>INDUSTRIAL DIAMONDS</t>
  </si>
  <si>
    <t>7102.10～7102.29 , 7105.10</t>
  </si>
  <si>
    <t>　（天然黒鉛及びカオリン等）</t>
  </si>
  <si>
    <t>MATURAL GRAPHITE &amp; KAOLIN</t>
  </si>
  <si>
    <t>　（塩）</t>
  </si>
  <si>
    <t>SALTS</t>
  </si>
  <si>
    <t>　（石綿）</t>
  </si>
  <si>
    <t>ASBESTOS</t>
  </si>
  <si>
    <t>　（雲母）</t>
  </si>
  <si>
    <t>MICA</t>
  </si>
  <si>
    <t>　（ほたる石）</t>
  </si>
  <si>
    <t>FLUORSPAR</t>
  </si>
  <si>
    <t>2529.21～2529.22</t>
  </si>
  <si>
    <t>METALLIFEROUS ORES &amp; SCRAP</t>
  </si>
  <si>
    <t>　鉄鉱石</t>
  </si>
  <si>
    <t>IRON ORE AND CONCENTRATES</t>
  </si>
  <si>
    <t>　鉄鋼くず</t>
  </si>
  <si>
    <t>IRON AND STEEL SCRAP</t>
  </si>
  <si>
    <t>　非鉄金属鉱</t>
  </si>
  <si>
    <t>ORE OF NONFERROUS</t>
  </si>
  <si>
    <t>2602～2617 , 7401 , 7501</t>
  </si>
  <si>
    <t>　（銅鉱）</t>
  </si>
  <si>
    <t>COPPER</t>
  </si>
  <si>
    <t>　（ニッケル鉱）</t>
  </si>
  <si>
    <t>NICKEL</t>
  </si>
  <si>
    <t>　（鉛鉱）</t>
  </si>
  <si>
    <t>LEAD</t>
  </si>
  <si>
    <t>　（亜鉛鉱）</t>
  </si>
  <si>
    <t>ZINC</t>
  </si>
  <si>
    <t>　（マンガン鉱）</t>
  </si>
  <si>
    <t>MANGANESE</t>
  </si>
  <si>
    <t>　（クロム鉱）</t>
  </si>
  <si>
    <t>CHROMIUM</t>
  </si>
  <si>
    <t>　（モリブデン鉱）</t>
  </si>
  <si>
    <t>MOLYBDENITE</t>
  </si>
  <si>
    <t>　（チタン鉱）</t>
  </si>
  <si>
    <t>TITANIUM</t>
  </si>
  <si>
    <t>　（アンチモン鉱）</t>
  </si>
  <si>
    <t>ANTIMONY</t>
  </si>
  <si>
    <t>　（アルミニウム鉱）</t>
  </si>
  <si>
    <t>ALMINIUM</t>
  </si>
  <si>
    <t>　（すず鉱）</t>
  </si>
  <si>
    <t>TIN</t>
  </si>
  <si>
    <t>　非鉄卑金属くず</t>
  </si>
  <si>
    <t>NON-FERROUS METAL SCRAP</t>
  </si>
  <si>
    <t>2620 , 7404 , 7503 , 7602 , 7802 , 7902 , 7903.10 , 8002 , 8104.20</t>
  </si>
  <si>
    <t>　（灰・鉱さい及びその他のかす）</t>
  </si>
  <si>
    <t>ASH AND RESIDUES</t>
  </si>
  <si>
    <t>　（銅くず）</t>
  </si>
  <si>
    <t>COPPER WASTE AND SCRAP</t>
  </si>
  <si>
    <t>7404.00-01</t>
  </si>
  <si>
    <t>　（黄銅・青銅くず）</t>
  </si>
  <si>
    <t>BRASS OF BRONZE WASTE</t>
  </si>
  <si>
    <t>7404.00-091</t>
  </si>
  <si>
    <t>　（アルミニウム等のくず）</t>
  </si>
  <si>
    <t>ALMINIUM WASTE AND SCRAP</t>
  </si>
  <si>
    <t>CRUDE MATERIALS N.E.S.</t>
  </si>
  <si>
    <t>　動物性原材料</t>
  </si>
  <si>
    <t>CRUDE ANIMAL MATERIALS</t>
  </si>
  <si>
    <t>0501～0510 , 0511.10～0511.91 , 0511.99-11 , 0511.99-19 , 0511.99-2～-9</t>
  </si>
  <si>
    <t>　（動物（除魚類）の腸）</t>
  </si>
  <si>
    <t>GUTS OF ANIMALS</t>
  </si>
  <si>
    <t>0504.00-01</t>
  </si>
  <si>
    <t>　植物性原材料</t>
  </si>
  <si>
    <t>CRUDE VEGETABLE MATERIALS</t>
  </si>
  <si>
    <t>06 , 1209 , 1211 , 1212.29 , 13 , 1401 , 1404.90</t>
  </si>
  <si>
    <t>　（繁殖用の種・果実及び胞子）</t>
  </si>
  <si>
    <t>SEEDS FOR PLANTING</t>
  </si>
  <si>
    <t>　（てんぐさ）</t>
  </si>
  <si>
    <t>&lt;TENGUSA&gt;</t>
  </si>
  <si>
    <t>1212.29-211</t>
  </si>
  <si>
    <t>COAL,COAK AND BRIQUETTES</t>
  </si>
  <si>
    <t>　石炭</t>
  </si>
  <si>
    <t>COAL</t>
  </si>
  <si>
    <t>2701.11～2701.19</t>
  </si>
  <si>
    <t>　（無煙炭）</t>
  </si>
  <si>
    <t>ANTHETIC COAL</t>
  </si>
  <si>
    <t>　（原料炭）</t>
  </si>
  <si>
    <t>COAL OF COKING</t>
  </si>
  <si>
    <t>2701.12-01 , 2701.12-091～-092</t>
  </si>
  <si>
    <t>　　《強粘結炭》</t>
  </si>
  <si>
    <t>HEAVY COKING COAL</t>
  </si>
  <si>
    <t>2701.12-011 , 2701.12-091</t>
  </si>
  <si>
    <t>　　《その他のコークス用炭》</t>
  </si>
  <si>
    <t>COAL FOR COKING N.E.S.</t>
  </si>
  <si>
    <t>2701.12-019 , 2701.12-092</t>
  </si>
  <si>
    <t>　（一般炭）</t>
  </si>
  <si>
    <t>COAL N.E.S.</t>
  </si>
  <si>
    <t>2701.12-099 , 2701.19</t>
  </si>
  <si>
    <t>　原油及び粗油</t>
  </si>
  <si>
    <t>PETROLEUM</t>
  </si>
  <si>
    <t>2709 , 2710.19-162 , 2710.19-164 , 2710.19-166 , 2710.19-169 , 2710.19-172 , 2710.19-174 , 2710.19-179 , 2710.20-162 , 2710.20-164 , 2710.20-166 , 2710.20-169 , 2710.20-172 , 2710.20-174 , 2710.20-179</t>
  </si>
  <si>
    <t>2708 , 2710.12 , 2710.19-14～-159 , 2710.19-161 , 2710.19-163 , 2710.19-165 , 2710.19-167 , 2710.19-171 , 2710.19-173 , 2710.19-175 , 2710.19-18～2710.20-15 , 2710.20-161 , 2710.20-163 , 2710.20-165 , 2710.20-167 , 2710.20-171 , 2710.20-173 , 2710.20-175 , 2710.20-18～-19 , 2710.20-2 , 2712～2713 , 2715 , 3403.11～3403.19</t>
  </si>
  <si>
    <t>2710.12-11～-13 , 2710.12-18 , 2710.20-11～-13 , 2710.20-181</t>
  </si>
  <si>
    <t>KEROSENES</t>
  </si>
  <si>
    <t>2710.12-14 , 2710.19-14 , 2710.20-14</t>
  </si>
  <si>
    <t>GAS OILS</t>
  </si>
  <si>
    <t>2710.12-15 , 2710.19-15 , 2710.20-15</t>
  </si>
  <si>
    <t>　（重油）</t>
  </si>
  <si>
    <t>HEAVY FUEL OILS</t>
  </si>
  <si>
    <t>2710.19-161 , 2710.19-163 , 2710.19-165 , 2710.19-167 , 2710.19-171 , 2710.19-173 , 2710.19-175 , 2710.20-161 , 2710.20-163 , 2710.20-165 , 2710.20-167 , 2710.20-171 , 2710.20-173 , 2710.20-175</t>
  </si>
  <si>
    <t>　（潤滑油及びグリース）</t>
  </si>
  <si>
    <t>LUBRICATING OILS &amp; GREASE</t>
  </si>
  <si>
    <t>2710.12-9 , 2710.19-18～-19 , 2710.19-2 , 2710.20-188 , 2710.20-19 , 2710.20-2 , 3403.11～3403.19</t>
  </si>
  <si>
    <t>　（石油コークス）</t>
  </si>
  <si>
    <t>OETROLEUM COKE</t>
  </si>
  <si>
    <t>2713.11～2713.12</t>
  </si>
  <si>
    <t>　石油ガス類</t>
  </si>
  <si>
    <t>PETROLEUM GAS</t>
  </si>
  <si>
    <t>　（液化石油ガス）</t>
  </si>
  <si>
    <t>LIQUEFIED PETROLEUM GAS</t>
  </si>
  <si>
    <t>2711.12～2711.13 , 2711.14-02～2711.19-01</t>
  </si>
  <si>
    <t>　（液化天然ガス）</t>
  </si>
  <si>
    <t>LIQUEFIED NATURAL GAS</t>
  </si>
  <si>
    <t>ANIMAL &amp; VEGETABL OIL, FAT</t>
  </si>
  <si>
    <t>0209 , 1501～1506 , 1522.00-1</t>
  </si>
  <si>
    <t>　牛脂</t>
  </si>
  <si>
    <t>BEEF TALLOW</t>
  </si>
  <si>
    <t>1502.10-01 , 1502.90-01</t>
  </si>
  <si>
    <t>VEGETABLS OIL,FAT</t>
  </si>
  <si>
    <t>1507～1514 , 1515.11～1515.50 , 1515.90-1～-2 , 1515.90-4～-5</t>
  </si>
  <si>
    <t>　綿実油</t>
  </si>
  <si>
    <t>COTTON SEED OIL</t>
  </si>
  <si>
    <t>1512.21～1512.29</t>
  </si>
  <si>
    <t>　パーム油</t>
  </si>
  <si>
    <t>PALM OIL</t>
  </si>
  <si>
    <t>　桐油</t>
  </si>
  <si>
    <t>TUNG OIL</t>
  </si>
  <si>
    <t>1515.90-11</t>
  </si>
  <si>
    <t>1515.90-3 , 1515.90-6 , 1516 , 1518 , 1521 , 1522.00-2 , 3823</t>
  </si>
  <si>
    <t>　ろう</t>
  </si>
  <si>
    <t>WAX</t>
  </si>
  <si>
    <t>1515.90-3 , 1515.90-6 , 1521</t>
  </si>
  <si>
    <t>1520 , 2207 , 2801～2850 , 2852.10-1～-2 , 2852.10-99 , 2852.90 , 2853～2935 , 2940 , 2942</t>
  </si>
  <si>
    <t>1520 , 2207 , 2852.10-99 , 2852.90-2 , 2901～2935 , 2940 , 2942</t>
  </si>
  <si>
    <t>2801～2843 , 2847～2850 , 2852.10-2 , 2852.90-1 , 2853</t>
  </si>
  <si>
    <t>　放射性元素</t>
  </si>
  <si>
    <t>RADIOACTIVE ELEMENTS</t>
  </si>
  <si>
    <t>2844.10～2844.20 , 2844.40～2844.50</t>
  </si>
  <si>
    <t>　ベンゼン（粗製のもの）</t>
  </si>
  <si>
    <t>BENXEN,CRUDE</t>
  </si>
  <si>
    <t>　キシレン（粗製のもの）</t>
  </si>
  <si>
    <t>XYLENE,CRUDE</t>
  </si>
  <si>
    <t>DYEING TANNING,COLOURRING</t>
  </si>
  <si>
    <t>2852.10-91 , 3201～3214 , 3215.11～3215.19</t>
  </si>
  <si>
    <t>SYNTHETIC ORGANICDYESTUFF</t>
  </si>
  <si>
    <t>　（酸性染料）</t>
  </si>
  <si>
    <t>ACID DYES</t>
  </si>
  <si>
    <t>　（分散性染料）</t>
  </si>
  <si>
    <t>DISPERSED DYES</t>
  </si>
  <si>
    <t>　（反応性染料）</t>
  </si>
  <si>
    <t>REACTIVE DYES</t>
  </si>
  <si>
    <t>　植物性のなめしエキス</t>
  </si>
  <si>
    <t>TANNING EXTRACTS</t>
  </si>
  <si>
    <t>2852.10-91 , 3201</t>
  </si>
  <si>
    <t>　（ワットルエキス）</t>
  </si>
  <si>
    <t>WATTLE EXTRACT</t>
  </si>
  <si>
    <t>PREPARED PAINTS</t>
  </si>
  <si>
    <t>PROVITAMINE</t>
  </si>
  <si>
    <t>　ホルモン</t>
  </si>
  <si>
    <t>HORMONES</t>
  </si>
  <si>
    <t>ESSENTIAL OILS AND PERFUME</t>
  </si>
  <si>
    <t>　精油及びレジノイド</t>
  </si>
  <si>
    <t>ESSENTIAL OILS &amp; RESINOIDS</t>
  </si>
  <si>
    <t>3301.12～3301.30</t>
  </si>
  <si>
    <t>　人造香料類</t>
  </si>
  <si>
    <t>SYNTHETIC PERFUME</t>
  </si>
  <si>
    <t>3301.90 , 3302</t>
  </si>
  <si>
    <t>　カリ肥料</t>
  </si>
  <si>
    <t>POTASSIC FERTILIZERS</t>
  </si>
  <si>
    <t>　（塩化カリウム）</t>
  </si>
  <si>
    <t>POTASSIUM CHLORIDE</t>
  </si>
  <si>
    <t>　（硫酸カリウム）</t>
  </si>
  <si>
    <t>POTASSIUM SULPHATE</t>
  </si>
  <si>
    <t>　シリコーン</t>
  </si>
  <si>
    <t>SILICONES</t>
  </si>
  <si>
    <t>3904.10～3904.30 , 3915.30 , 3916.20 , 3917.23 , 3917.32-02 , 3917.39-01 , 3918.10 , 3919.10-02 , 3919.90-03 , 3920.43～3920.49 , 3921.12 , 3921.90-03</t>
  </si>
  <si>
    <t>3901.10～3901.20 , 3915.10 , 3916.10 , 3917.21 , 3917.32-01 , 3919.90-01 , 3920.10 , 3921.19-01 , 3921.90-01</t>
  </si>
  <si>
    <t>POLYSTYLENE</t>
  </si>
  <si>
    <t>3903.11～3903.19 , 3914.00-01 , 3920.30 , 3921.11</t>
  </si>
  <si>
    <t>　合成樹脂</t>
  </si>
  <si>
    <t>SYNTHETIC RESINS</t>
  </si>
  <si>
    <t>3901.30～3901.90 , 3902 , 3903.20～3903.90 , 3904.40～3904.90 , 3905～3906 , 3917.22 , 3919.10-01 , 3919.10-09 , 3919.90-05～-09 , 3920.20 , 3921.90-02</t>
  </si>
  <si>
    <t>1108～1109 , 2852.10-92 , 3006.70 , 3403.91～3403.99 , 3404 , 3407 , 35 , 3801～3815 , 3817～3822 , 3824 , 3825.10～3825.20 , 3825.41～3825.90 , 3826</t>
  </si>
  <si>
    <t>　消毒剤・殺虫剤及び殺菌剤類</t>
  </si>
  <si>
    <t>INSECTICIDES,FUNGICIDES</t>
  </si>
  <si>
    <t>　でん粉</t>
  </si>
  <si>
    <t>STARCH</t>
  </si>
  <si>
    <t>1108.11～1108.19</t>
  </si>
  <si>
    <t>　カゼイン</t>
  </si>
  <si>
    <t>CASEIN</t>
  </si>
  <si>
    <t>　ロジン</t>
  </si>
  <si>
    <t>ROSIN</t>
  </si>
  <si>
    <t>　調製石油添加剤</t>
  </si>
  <si>
    <t>PREPARED ADDITIVES FOR OIL</t>
  </si>
  <si>
    <t>　触媒</t>
  </si>
  <si>
    <t>CATALYSTS</t>
  </si>
  <si>
    <t>3815.11～3815.19 , 3815.90-1～-200 , 3815.90-31</t>
  </si>
  <si>
    <t>2519.90-09 , 2520.20 , 2522～2523 , 3816 , 4005～4014 , 4016～4017 , 4104～4114 , 4115.10 , 4201 , 4205 , 4302 , 4401.21～4401.22 , 4410～4421 , 4503～4504 , 48 , 5004～5007 , 5106～5113 , 5204～5212 , 5306～5311 , 54 , 5508～5516 , 56～60 , 6301～6308 , 6501～6502 , 68～69 , 7001～7018 , 7019.11 , 7019.19-02 , 7019.31～7019.90 , 7020～7101 , 7102.31～7102.39 , 7103～7104 , 7106～7107 , 7110～7111 , 7201～7203 , 7204.50 , 7205～7229 , 73 , 7402～7403 , 7405～7419 , 7502 , 7504～7601 , 7603～7801 , 7804～7901 , 7903.90 , 7904～8001 , 8003～8103 , 8104.11～8104.19 , 8104.30～8104.90 , 8105～8303 , 8306～8311</t>
  </si>
  <si>
    <t>　羊革</t>
  </si>
  <si>
    <t>SHEEP SKIN LEATHER</t>
  </si>
  <si>
    <t>4105 , 4112</t>
  </si>
  <si>
    <t>　合板・ウッドパネル</t>
  </si>
  <si>
    <t>PLYWOOD AND WOOD PANEL</t>
  </si>
  <si>
    <t>4412 , 4420.90-01</t>
  </si>
  <si>
    <t>　（合板）</t>
  </si>
  <si>
    <t>　パルプウッド等</t>
  </si>
  <si>
    <t>PURPWOOD AND THE LIKE</t>
  </si>
  <si>
    <t>4401.21～4401.22 , 4411</t>
  </si>
  <si>
    <t>　（ウッドチップ）</t>
  </si>
  <si>
    <t>WOOD CHIP</t>
  </si>
  <si>
    <t>4401.21～4401.22</t>
  </si>
  <si>
    <t>　木製建具及び建築用木工品</t>
  </si>
  <si>
    <t>WOODEN MANUFACTURED</t>
  </si>
  <si>
    <t>PAPER AND PAPERBOARD</t>
  </si>
  <si>
    <t>4801～4812 , 4814</t>
  </si>
  <si>
    <t>5004～5007 , 5106～5113 , 5204～5212 , 5306～5311 , 54 , 5508～5603 , 5605～5609 , 57～60 , 6301～6308 , 6501～6502 , 7019.40～7019.59</t>
  </si>
  <si>
    <t>　織物用繊維糸</t>
  </si>
  <si>
    <t>TEXTILE YARN AND THERED</t>
  </si>
  <si>
    <t>5004～5006 , 5106～5110 , 5204～5207 , 5306～5308 , 5401～5406 , 5508～5511</t>
  </si>
  <si>
    <t>　（絹糸）</t>
  </si>
  <si>
    <t>YARN OF SILK</t>
  </si>
  <si>
    <t>5004～5006 , 5401.20-01 , 5403.10-01 , 5403.31-1 , 5403.32-1 , 5403.33-01 , 5403.39-01 , 5403.41-1 , 5403.42-01 , 5403.49-01</t>
  </si>
  <si>
    <t>YARN &amp; TEREAD OF COTTON</t>
  </si>
  <si>
    <t>　（合成繊維の糸）</t>
  </si>
  <si>
    <t>5401.10 , 5402 , 5404 , 5406 , 5508.10 , 5509 , 5511.10～5511.20</t>
  </si>
  <si>
    <t>　　《絹１０％以上のもの》</t>
  </si>
  <si>
    <t>INCLUDE SILK</t>
  </si>
  <si>
    <t>5401.10-01 , 5402.19-1 , 5402.20-01 , 5402.31-01 , 5402.32-01 , 5402.33-01 , 5402.34-1 , 5402.39-01 , 5402.44-1 , 5402.45-1 , 5402.46-1 , 5402.47-1 , 5402.48-1 , 5402.49-01 , 5402.51-01 , 5402.52-01 , 5402.53-01 , 5402.59-01 , 5402.61-01 , 5402.62-01 , 5402.63-01 , 5402.69-01</t>
  </si>
  <si>
    <t>　綿織物</t>
  </si>
  <si>
    <t>　（綿織物（絹１０％以上のもの））</t>
  </si>
  <si>
    <t>5208～5212 , 5801.21-1 , 5801.22-02 , 5801.23-02 , 5801.26-1 , 5801.26-22 , 5801.27-02 , 5802.11～5802.19 , 5803.00-1</t>
  </si>
  <si>
    <t>　毛織物</t>
  </si>
  <si>
    <t>WOOLEN FABRICS,WOVEN</t>
  </si>
  <si>
    <t>　（毛織物（絹１０％以上のもの））</t>
  </si>
  <si>
    <t>5111.11 , 5111.19-02 , 5111.20-02 , 5111.30-02 , 5111.90-02 , 5112.11 , 5112.19-02 , 5112.20-02 , 5112.30-02 , 5112.90-02 , 5801.10</t>
  </si>
  <si>
    <t>　絹織物</t>
  </si>
  <si>
    <t>5007 , 5407.10-01 , 5407.20-01 , 5407.30-01 , 5407.41-01 , 5407.42-01 , 5407.43-01 , 5407.44-01 , 5407.51-01 , 5407.52-01 , 5407.53-01 , 5407.54-01 , 5407.61-01 , 5407.69-01 , 5407.71-01 , 5407.72-01 , 5407.73-01 , 5407.74-01 , 5407.81-01 , 5407.82-01 , 5407.83-01 , 5407.84-01 , 5407.91-01 , 5407.92-01 , 5407.93-01 , 5407.94-01 , 5408.10-01 , 5408.21-01 , 5408.22-01 , 5408.23-01 , 5408.24-01 , 5408.31-01 , 5408.32-01 , 5408.33-01 , 5408.34-01 , 5512.11-01 , 5512.19-01 , 5512.21-01 , 5512.29-01 , 5512.91-01 , 5512.99-01 , 5513.11-011 , 5513.12-011 , 5513.13-011 , 5513.19-011 , 5513.21-011 , 5513.23-011 , 5513.29-011 , 5513.31-011 , 5513.39-011 , 5513.41-011 , 5513.49-011 , 5514.11-011 , 5514.12-011 , 5514.19-11 , 5514.21-011 , 5514.22-011 , 5514.23-011 , 5514.29-011 , 5514.30-11 , 5514.41-011 , 5514.42-011 , 5514.43-011 , 5514.49-011 , 5515.11-011 , 5515.12-011 , 5515.13-011 , 5515.19-011 , 5515.21-011 , 5515.22-011 , 5515.29-011 , 5515.91-011 , 5515.99-011 , 5516.11-011 , 5516.12-011 , 5516.13-011 , 5516.14-011 , 5516.21-011 , 5516.22-011 , 5516.23-011 , 5516.24-011 , 5516.31-011 , 5516.32-011 , 5516.33-011 , 5516.34-011 , 5516.41-011 , 5516.42-011 , 5516.43-011 , 5516.44-011 , 5516.91-011 , 5516.92-011 , 5516.93-011 , 5516.94-011 , 5801.90-02 , 5802.20-021 , 5803.00-2～-9 , 5811.00-021～-022</t>
  </si>
  <si>
    <t>　合成繊維織物</t>
  </si>
  <si>
    <t>5407.10-08～-09 , 5407.20-091～-092 , 5407.30-09 , 5407.41-02 , 5407.42-02 , 5407.43-02 , 5407.44-02 , 5407.51-02 , 5407.52-02 , 5407.53-02 , 5407.54-02 , 5407.61-02 , 5407.69-02 , 5407.71-02 , 5407.72-02 , 5407.73-02 , 5407.74-02 , 5407.81-09 , 5407.82-09 , 5407.83-09 , 5407.84-09 , 5407.91-09 , 5407.92-09 , 5407.93-09 , 5407.94-09 , 5408.21-091 , 5408.22-091 , 5408.23-091 , 5408.24-091 , 5408.31-091 , 5408.32-091 , 5408.33-091 , 5408.34-091 , 5512.11-02 , 5512.19-02 , 5512.21-02 , 5512.29-02 , 5512.91-02 , 5512.99-02 , 5513.11-019 , 5513.11-09 , 5513.12-019 , 5513.12-09 , 5513.13-019 , 5513.13-09 , 5513.19-019 , 5513.19-09 , 5513.21-019 , 5513.21-09 , 5513.23-019 , 5513.23-09 , 5513.29-019 , 5513.29-09 , 5513.31-019 , 5513.31-09 , 5513.39-019 , 5513.39-02～-09 , 5513.41-019 , 5513.41-09 , 5513.49-019 , 5513.49-02～-09 , 5514.11-019 , 5514.11-09 , 5514.12-019 , 5514.12-09 , 5514.19-19 , 5514.19-9 , 5514.21-019 , 5514.21-09 , 5514.22-019 , 5514.22-09 , 5514.23-019 , 5514.23-09 , 5514.29-019 , 5514.29-09 , 5514.30-19 , 5514.30-9 , 5514.41-019 , 5514.41-09 , 5514.42-019 , 5514.42-09 , 5514.43-019 , 5514.43-09 , 5514.49-019 , 5514.49-09 , 5515.11-019 , 5515.11-09 , 5515.12-019 , 5515.12-09 , 5515.13-019 , 5515.13-09 , 5515.19-019 , 5515.19-09 , 5515.21-019 , 5515.21-09 , 5515.22-019 , 5515.22-09 , 5515.29-019 , 5515.29-09 , 5515.91-019 , 5515.91-09 , 5515.99-019 , 5515.99-09 , 5516.11-019～-091 , 5516.12-019～-091 , 5516.13-019～-091 , 5516.14-019 , 5516.21-019～-091 , 5516.22-019～-091 , 5516.23-019～-091 , 5516.24-019～-091 , 5516.31-019～-091 , 5516.32-019～-091 , 5516.33-019～-091 , 5516.34-019～-091 , 5516.41-019～-091 , 5516.42-019～-091 , 5516.43-019～-091 , 5516.44-019～-091 , 5516.91-019～-091 , 5516.92-019～-091 , 5516.93-019 , 5516.94-019～-091 , 5902.10-02 , 5902.20-09</t>
  </si>
  <si>
    <t>　チュール及びししゅう布類</t>
  </si>
  <si>
    <t>TULL,EMBROIDERY WEARS</t>
  </si>
  <si>
    <t>　敷物類</t>
  </si>
  <si>
    <t>　メリヤス編物及びクロセ編物</t>
  </si>
  <si>
    <t>2519.90-09 , 2520.20 , 2522～2523 , 3816 , 68～69 , 7001～7018 , 7019.11 , 7019.19-02 , 7019.31～7019.39 , 7019.90 , 7020～7101 , 7102.31～7102.39 , 7103～7104</t>
  </si>
  <si>
    <t>7001～7018 , 7019.11 , 7019.19-02 , 7019.31～7019.39 , 7019.90 , 7020</t>
  </si>
  <si>
    <t>　ダイヤモンド</t>
  </si>
  <si>
    <t>DIAMONDS</t>
  </si>
  <si>
    <t>7102.31～7102.39</t>
  </si>
  <si>
    <t>　貴石及び半貴石</t>
  </si>
  <si>
    <t>PRECIOUS(SEMI) STONES</t>
  </si>
  <si>
    <t>7103～7104</t>
  </si>
  <si>
    <t>　合金鉄</t>
  </si>
  <si>
    <t>7106～7107 , 7110～7111 , 7402～7403 , 7405～7412 , 7502 , 7504～7507 , 7601 , 7603～7609 , 7801 , 7804 , 7806.00-1 , 7901 , 7903.90～7905.00 , 7907.00-1 , 8001 , 8003 , 8007.00-1～-3 , 8101～8103 , 8104.11～8104.19 , 8104.30～8104.90 , 8105～8113</t>
  </si>
  <si>
    <t>　銀及び白金族</t>
  </si>
  <si>
    <t>SILVER AND PLATINUM(GROUP)</t>
  </si>
  <si>
    <t>7106～7107 , 7110～7111</t>
  </si>
  <si>
    <t>　（白金族の金属）</t>
  </si>
  <si>
    <t>　　《白金》</t>
  </si>
  <si>
    <t>PLATINUM</t>
  </si>
  <si>
    <t>7110.11 , 7110.19-19</t>
  </si>
  <si>
    <t>　　《パラジウム》</t>
  </si>
  <si>
    <t>PALLADIUM</t>
  </si>
  <si>
    <t>7110.21～7110.29</t>
  </si>
  <si>
    <t>　　《ロジウム》</t>
  </si>
  <si>
    <t>　（銀及び銀を張った金属）</t>
  </si>
  <si>
    <t>SILVER,CLAD WITH SILVER</t>
  </si>
  <si>
    <t>7106～7107</t>
  </si>
  <si>
    <t>　　《銀》</t>
  </si>
  <si>
    <t>SILVER</t>
  </si>
  <si>
    <t>　ニッケル及び同合金</t>
  </si>
  <si>
    <t>NICKEL AND NICKEL ALLOYS</t>
  </si>
  <si>
    <t>7502 , 7504～7507</t>
  </si>
  <si>
    <t>ALMINIUM &amp; ALMINIUM ALLOYS</t>
  </si>
  <si>
    <t>　鉛及び同合金</t>
  </si>
  <si>
    <t>LEAD AND LEAD ALLOYS</t>
  </si>
  <si>
    <t>7801 , 7804 , 7806.00-1</t>
  </si>
  <si>
    <t>ZINC AND ZINC ALLOYS</t>
  </si>
  <si>
    <t>7901 , 7903.90～7905.00 , 7907.00-1</t>
  </si>
  <si>
    <t>　すず及び同合金</t>
  </si>
  <si>
    <t>TIN AND TIN ALLOYS</t>
  </si>
  <si>
    <t>8001 , 8003 , 8007.00-1～-3</t>
  </si>
  <si>
    <t>　コバルト及び同合金</t>
  </si>
  <si>
    <t>COBALT AND COBALT ALLOYS</t>
  </si>
  <si>
    <t>7308～7326 , 7413～7419 , 7508 , 7610～7616 , 7806.00-9 , 7907.00-9 , 8007.00-9 , 82 , 8301～8303 , 8306～8311</t>
  </si>
  <si>
    <t>　鉄鋼製構造物及び同建設材</t>
  </si>
  <si>
    <t>　くぎ・ねじ・ナット・ボルト類</t>
  </si>
  <si>
    <t>NAILS,BOLTS,NUTS,ETC.</t>
  </si>
  <si>
    <t>TOOL FOR USE IN HAND</t>
  </si>
  <si>
    <t>84 , 8501～8512 , 8514～8522 , 8523.52 , 8525～8535 , 8536.10～8536.69 , 8536.90～8544.60 , 8545～8709 , 8711～8714 , 8716～8803 , 89 , 9014.20～9014.90 , 9017.30-01 , 9018.11～9018.20 , 9018.41 , 9018.50-01 , 9018.90-021 , 9018.90-023 , 9022 , 9026.20-01 , 9027.80-01 , 9027.90-01 , 9028.30 , 9029.20-01 , 9030 , 9031.80-01 , 9031.90-01 , 9032.10-01 , 9032.89-01 , 9032.90</t>
  </si>
  <si>
    <t>8401～8413 , 8414.10～8414.40 , 8414.59～8414.90 , 8415～8417 , 8418.30～8418.99 , 8419～8421 , 8422.19～8422.90 , 8423～8449 , 8450.20～8451.10 , 8451.29～8467.19 , 8467.81～8467.99 , 8468～8487 , 8508.19～8508.70 , 8528.42 , 8528.52 , 8528.62 , 8608 , 8701.10 , 8701.30 , 8701.91-01 , 8701.92-01 , 8701.93-01 , 8701.94-01 , 8701.95-01</t>
  </si>
  <si>
    <t>　（蒸気タービン）</t>
  </si>
  <si>
    <t>STEAM TURBINS</t>
  </si>
  <si>
    <t>　（航空機用内燃機関）</t>
  </si>
  <si>
    <t>AIRCRAFT ENGINES</t>
  </si>
  <si>
    <t>8407.10 , 8409.10 , 8411.11～8411.22 , 8411.81-01 , 8411.91 , 8411.99-01 , 8412.10 , 8412.80 , 8412.90-021</t>
  </si>
  <si>
    <t>　（その他の内燃機関）</t>
  </si>
  <si>
    <t>INTERNAL COMBUSTION ENGINE</t>
  </si>
  <si>
    <t>8407.21～8407.90 , 8408 , 8409.91～8409.99</t>
  </si>
  <si>
    <t>　（ガスタービンの部分品）</t>
  </si>
  <si>
    <t>PARTS FOR GAS-TURBINES</t>
  </si>
  <si>
    <t>8411.99-09</t>
  </si>
  <si>
    <t>8424.41～8424.82 , 8432～8436 , 8701.10 , 8701.30 , 8701.91-01 , 8701.92-01 , 8701.93-01 , 8701.94-01 , 8701.95-01</t>
  </si>
  <si>
    <t>8701.10 , 8701.30 , 8701.91-01 , 8701.92-01 , 8701.93-01 , 8701.94-01 , 8701.95-01</t>
  </si>
  <si>
    <t>8443.31～8443.39 , 8443.99 , 8470～8473 , 8528.42 , 8528.52 , 8528.62</t>
  </si>
  <si>
    <t>PARTS OF COMPUTER</t>
  </si>
  <si>
    <t>　　《ボール盤及び中ぐり盤》</t>
  </si>
  <si>
    <t>DRILLING,BORING MACHINES</t>
  </si>
  <si>
    <t>8459.21～8459.49</t>
  </si>
  <si>
    <t>　　《フライス盤》</t>
  </si>
  <si>
    <t>MILLING MACHINES</t>
  </si>
  <si>
    <t>8459.51～8459.69</t>
  </si>
  <si>
    <t>　（プレス及び鍛造機）</t>
  </si>
  <si>
    <t>PRESSES &amp; FORGING MACHINES</t>
  </si>
  <si>
    <t>8462.10 , 8462.91</t>
  </si>
  <si>
    <t>　（メリヤス機）</t>
  </si>
  <si>
    <t>KNITTING MACHINES</t>
  </si>
  <si>
    <t>8447.11～8447.20</t>
  </si>
  <si>
    <t>PAPER MFRS. MACHINES</t>
  </si>
  <si>
    <t>8440 , 8442 , 8443.11～8443.19 , 8443.91</t>
  </si>
  <si>
    <t>　（印刷機械）</t>
  </si>
  <si>
    <t>PRINTING,BOOKBIND'MACHINES</t>
  </si>
  <si>
    <t>8443.11～8443.19</t>
  </si>
  <si>
    <t>FOOD-PROCESSING MACHINES</t>
  </si>
  <si>
    <t>CONSTRACTION MACHINES</t>
  </si>
  <si>
    <t>8429～8430 , 8431.41～8431.43 , 8431.49-02 , 8474 , 8479.10</t>
  </si>
  <si>
    <t>8403 , 8405 , 8415～8417 , 8418.30～8418.99 , 8419</t>
  </si>
  <si>
    <t>8414.30～8414.40 , 8414.80-01 , 8414.80-093</t>
  </si>
  <si>
    <t>　（遠心分離機）</t>
  </si>
  <si>
    <t>CONTRIFUGES</t>
  </si>
  <si>
    <t>8421.12～8421.19 , 8421.91</t>
  </si>
  <si>
    <t>MECHANICAL HANDLING EQUIP.</t>
  </si>
  <si>
    <t>8425～8428 , 8431.10～8431.39 , 8431.49-01</t>
  </si>
  <si>
    <t>　鉱物・木材等の材料加工機械</t>
  </si>
  <si>
    <t>POWERED-TOOLS N.E.S.</t>
  </si>
  <si>
    <t>8464～8465 , 8466.10～8466.92 , 8467.11～8467.19 , 8467.81～8467.99 , 8479.30</t>
  </si>
  <si>
    <t>　コック・弁類</t>
  </si>
  <si>
    <t>COCKS,VALVES AND PARTS</t>
  </si>
  <si>
    <t>8414.51 , 8418.10～8418.29 , 8422.11 , 8450.11～8450.19 , 8451.21 , 8467.21～8467.29 , 8501～8507 , 8508.11 , 8509～8512 , 8514～8522 , 8523.52 , 8525～8527 , 8528.49 , 8528.59 , 8528.69～8536.69 , 8536.90～8544.60 , 8545～8548 , 9014.20～9014.90 , 9017.30-01 , 9018.11～9018.20 , 9018.41 , 9018.50-01 , 9018.90-021 , 9018.90-023 , 9022 , 9026.20-01 , 9027.80-01 , 9027.90-01 , 9028.30 , 9029.20-01 , 9030 , 9031.80-01 , 9031.90-01 , 9032.10-01 , 9032.89-01 , 9032.90</t>
  </si>
  <si>
    <t>　（発電機及び電動機）</t>
  </si>
  <si>
    <t>GENERATORS AND MOTORS</t>
  </si>
  <si>
    <t>8501 , 8502.11～8502.39</t>
  </si>
  <si>
    <t>8535 , 8536.10～8536.69 , 8536.90 , 8537～8538</t>
  </si>
  <si>
    <t>　音響・映像機器（含部品）</t>
  </si>
  <si>
    <t>AUDIO AND VISUAL APPARATUS</t>
  </si>
  <si>
    <t>8518～8522 , 8525.80 , 8527 , 8528.49 , 8528.59 , 8528.69～8528.73 , 8529</t>
  </si>
  <si>
    <t>RADIO-BROADCAST RECIEVERS</t>
  </si>
  <si>
    <t>　（音響・映像機器の部分品）</t>
  </si>
  <si>
    <t>8518.90 , 8522</t>
  </si>
  <si>
    <t>8517 , 8525.50～8525.60 , 8526</t>
  </si>
  <si>
    <t>　（電話機）</t>
  </si>
  <si>
    <t>TELEPHONE SETS</t>
  </si>
  <si>
    <t>8517.11～8517.18</t>
  </si>
  <si>
    <t>8414.51 , 8418.10～8418.29 , 8422.11 , 8450.11～8450.19 , 8451.21 , 8508.11 , 8509～8510 , 8516</t>
  </si>
  <si>
    <t>8418.10～8418.29</t>
  </si>
  <si>
    <t>　（トランジスター等）</t>
  </si>
  <si>
    <t>TRANSISTORS</t>
  </si>
  <si>
    <t>8541.21～8541.29</t>
  </si>
  <si>
    <t>9014.20～9014.90 , 9017.30-01 , 9026.20-01 , 9027.80-01 , 9027.90-01 , 9028.30 , 9029.20-01 , 9030 , 9031.80-01 , 9031.90-01 , 9032.10-01 , 9032.89-01 , 9032.90</t>
  </si>
  <si>
    <t>　電気溶接器</t>
  </si>
  <si>
    <t>ELECTRICAL WELDING MACHINE</t>
  </si>
  <si>
    <t>8601～8607 , 8609 , 8701.20 , 8701.91-09 , 8701.92-09 , 8701.93-09 , 8701.94-09 , 8701.95-09 , 8702～8709 , 8711～8714 , 8716～8803 , 89</t>
  </si>
  <si>
    <t>8701.20 , 8701.91-09 , 8701.92-09 , 8701.93-09 , 8701.94-09 , 8701.95-09 , 8702～8706</t>
  </si>
  <si>
    <t>8702.10～8702.40 , 8703.10 , 8704～8705</t>
  </si>
  <si>
    <t>8901～8902 , 8908</t>
  </si>
  <si>
    <t>TANKER,STEEL</t>
  </si>
  <si>
    <t>　　《貨物船・貨客船》</t>
  </si>
  <si>
    <t>CARGO-PASSENGERS SHIPS</t>
  </si>
  <si>
    <t>8901.10 , 8901.30～8901.90</t>
  </si>
  <si>
    <t>　自転車</t>
  </si>
  <si>
    <t>3215.90 , 3406 , 37 , 3922～3926 , 4015 , 4202～4203 , 4206 , 4303～4304 , 46 , 49 , 61～62 , 64 , 6504～6507 , 66～67 , 7113～7117 , 8304～8305 , 8513 , 8523.21～8523.51 , 8523.59～8523.80 , 8536.70 , 8544.70 , 8715 , 8804～8805 , 9001～9013 , 9014.10 , 9015～9016 , 9017.10～9017.20 , 9017.30-09 , 9017.80～9017.90 , 9018.31～9018.39 , 9018.49 , 9018.50-09～9018.90-01 , 9018.90-022 , 9018.90-024～-029 , 9019～9021 , 9023～9025 , 9026.10 , 9026.20-09 , 9026.80～9027.50 , 9027.80-09 , 9027.90-09 , 9028.10～9028.20 , 9028.90～9029.10 , 9029.20-09 , 9029.90 , 9031.10～9031.49 , 9031.80-09 , 9031.90-09 , 9032.10-09 , 9032.20～9032.81 , 9032.89-09 , 9033 , 91～92 , 9303～9304 , 9305.20 , 9305.99～9306.29 , 9307 , 94～97</t>
  </si>
  <si>
    <t>　衣類</t>
  </si>
  <si>
    <t>6201～6208 , 6209.20-21 , 6209.20-222 , 6209.30-21 , 6209.30-222 , 6209.90-21 , 6209.90-29 , 6210～6211</t>
  </si>
  <si>
    <t>　（男子用衣類）</t>
  </si>
  <si>
    <t>MEN'S &amp; BOY'S DRESS</t>
  </si>
  <si>
    <t>6201 , 6203 , 6205 , 6210.20 , 6210.40 , 6211.11 , 6211.20-31 , 6211.32～6211.39</t>
  </si>
  <si>
    <t>　（女子用及び乳幼児用衣類）</t>
  </si>
  <si>
    <t>WOMEN'S &amp; GIRL'S DRESS</t>
  </si>
  <si>
    <t>6202 , 6204 , 6206 , 6209.20-21 , 6209.20-222 , 6209.30-21 , 6209.30-222 , 6209.90-21 , 6209.90-29 , 6210.30 , 6210.50 , 6211.12 , 6211.20-39 , 6211.42～6211.49</t>
  </si>
  <si>
    <t>　（下着類）</t>
  </si>
  <si>
    <t>　衣類附属品</t>
  </si>
  <si>
    <t>CLOTHING ACCESSORIES</t>
  </si>
  <si>
    <t>4203.21～4203.40 , 6209.20-1 , 6209.20-221 , 6209.30-1 , 6209.30-221 , 6209.90-1 , 6209.90-22 , 6212～6217</t>
  </si>
  <si>
    <t>6111.20-29 , 6111.30-29 , 6111.90-29 , 6115.10-9 , 6115.30～6115.99</t>
  </si>
  <si>
    <t>6107～6109 , 6111.20-21 , 6111.30-21 , 6111.90-21 , 6115.10-1 , 6115.21～6115.29</t>
  </si>
  <si>
    <t>　（セーター類）</t>
  </si>
  <si>
    <t>6103.31～6103.33 , 6104.31～6104.33 , 6110</t>
  </si>
  <si>
    <t>FOOTWARE</t>
  </si>
  <si>
    <t>8536.70 , 8544.70 , 9001～9013 , 9014.10 , 9015～9016 , 9017.10～9017.20 , 9017.30-09 , 9017.80～9017.90 , 9018.31～9018.39 , 9018.49 , 9018.50-09～9018.90-01 , 9018.90-022 , 9018.90-024～-029 , 9019～9021 , 9023～9025 , 9026.10 , 9026.20-09 , 9026.80～9027.50 , 9027.80-09 , 9027.90-09 , 9028.10～9028.20 , 9028.90～9029.10 , 9029.20-09 , 9029.90 , 9031.10～9031.49 , 9031.80-09 , 9031.90-09 , 9032.10-09 , 9032.20～9032.81 , 9032.89-09 , 9033～9112 , 9114</t>
  </si>
  <si>
    <t>8536.70 , 8544.70 , 9001～9013 , 9014.10 , 9015～9016 , 9017.10～9017.20 , 9017.30-09 , 9017.80～9017.90 , 9018.31～9018.39 , 9018.49 , 9018.50-09～9018.90-01 , 9018.90-022 , 9018.90-024～-029 , 9019～9021 , 9023～9025 , 9026.10 , 9026.20-09 , 9026.80～9027.50 , 9027.80-09 , 9027.90-09 , 9028.10～9028.20 , 9028.90～9029.10 , 9029.20-09 , 9029.90 , 9031.10～9031.49 , 9031.80-09 , 9031.90-09 , 9032.10-09 , 9032.20～9032.81 , 9032.89-09 , 9033</t>
  </si>
  <si>
    <t>9014.10 , 9015～9016 , 9017.10～9017.20 , 9017.30-09 , 9017.80～9017.90 , 9023～9025 , 9026.10 , 9026.20-09 , 9026.80～9027.50 , 9027.80-09 , 9027.90-09 , 9028.10～9028.20 , 9028.90～9029.10 , 9029.20-09 , 9029.90 , 9031.10～9031.49 , 9031.80-09 , 9031.90-09 , 9032.10-09 , 9032.20～9032.81 , 9032.89-09 , 9033</t>
  </si>
  <si>
    <t>　　《調整機器及び計算用具類》</t>
  </si>
  <si>
    <t>FLOW,PRESSURE ETC.</t>
  </si>
  <si>
    <t>9026.20-09 , 9032.10-09 , 9032.20～9032.81 , 9032.89-09</t>
  </si>
  <si>
    <t>CAMERA AND PARTS THEREOF</t>
  </si>
  <si>
    <t>　（時計）</t>
  </si>
  <si>
    <t>WATCHES</t>
  </si>
  <si>
    <t>9101～9103 , 9105 , 9108～9109 , 9111</t>
  </si>
  <si>
    <t>　　《懐中時計・腕時計類》</t>
  </si>
  <si>
    <t>WRIST,POCKET WATCHES</t>
  </si>
  <si>
    <t>9101～9102</t>
  </si>
  <si>
    <t>　（写真用フィルム類）</t>
  </si>
  <si>
    <t>FILM,PLATES AND SHEETS</t>
  </si>
  <si>
    <t>3701 , 3702.10～3702.54 , 3702.56～3702.98 , 3703 , 3705</t>
  </si>
  <si>
    <t>M</t>
  </si>
  <si>
    <t>　（撮影した映画用フィルム）</t>
  </si>
  <si>
    <t>CINE FILMS,EXPOSED</t>
  </si>
  <si>
    <t>PLASTIC</t>
  </si>
  <si>
    <t>　がん具及び遊戯用具</t>
  </si>
  <si>
    <t>TOYS,INDOOR GAMES ETC.</t>
  </si>
  <si>
    <t>9405.30 , 9503～9505</t>
  </si>
  <si>
    <t>　（遊戯用具）</t>
  </si>
  <si>
    <t>　（ゴルフ用具）</t>
  </si>
  <si>
    <t>GOLF REQUISITES</t>
  </si>
  <si>
    <t>9506.31～9506.39</t>
  </si>
  <si>
    <t>　美術品・収集品及びこっとう</t>
  </si>
  <si>
    <t>WORKS OF ART,ANTIQUES</t>
  </si>
  <si>
    <t>　成形品及び彫刻品</t>
  </si>
  <si>
    <t>CARVING,MOULDING MATERIALS</t>
  </si>
  <si>
    <t>9601～9602</t>
  </si>
  <si>
    <t>再輸入品</t>
  </si>
  <si>
    <t>RE-IMPORT GOODS</t>
  </si>
  <si>
    <t>0000.00-09</t>
  </si>
  <si>
    <t>Copyright(C) 財務省</t>
  </si>
  <si>
    <t>ページの終わりです音声メニューに戻る</t>
  </si>
  <si>
    <t>総額</t>
    <rPh sb="0" eb="2">
      <t>ソウガク</t>
    </rPh>
    <phoneticPr fontId="3"/>
  </si>
  <si>
    <t>宮古</t>
  </si>
  <si>
    <t>釜石</t>
  </si>
  <si>
    <t>大船渡</t>
  </si>
  <si>
    <t>0</t>
  </si>
  <si>
    <t>001</t>
  </si>
  <si>
    <t>003</t>
  </si>
  <si>
    <t>005</t>
  </si>
  <si>
    <t>00501</t>
  </si>
  <si>
    <t>007</t>
  </si>
  <si>
    <t>00701</t>
  </si>
  <si>
    <t>0070101</t>
  </si>
  <si>
    <t>00701011</t>
  </si>
  <si>
    <t>00701012</t>
  </si>
  <si>
    <t>00701013</t>
  </si>
  <si>
    <t>00701014</t>
  </si>
  <si>
    <t>00701015</t>
  </si>
  <si>
    <t>0070103</t>
  </si>
  <si>
    <t>00701031</t>
  </si>
  <si>
    <t>00705</t>
  </si>
  <si>
    <t>009</t>
  </si>
  <si>
    <t>00901</t>
  </si>
  <si>
    <t>00903</t>
  </si>
  <si>
    <t>011</t>
  </si>
  <si>
    <t>01101</t>
  </si>
  <si>
    <t>0110101</t>
  </si>
  <si>
    <t>0110103</t>
  </si>
  <si>
    <t>01103</t>
  </si>
  <si>
    <t>0110303</t>
  </si>
  <si>
    <t>013</t>
  </si>
  <si>
    <t>015</t>
  </si>
  <si>
    <t>01501</t>
  </si>
  <si>
    <t>017</t>
  </si>
  <si>
    <t>01701</t>
  </si>
  <si>
    <t>01703</t>
  </si>
  <si>
    <t>019</t>
  </si>
  <si>
    <t>1</t>
  </si>
  <si>
    <t>101</t>
  </si>
  <si>
    <t>103</t>
  </si>
  <si>
    <t>10301</t>
  </si>
  <si>
    <t>2</t>
  </si>
  <si>
    <t>201</t>
  </si>
  <si>
    <t>203</t>
  </si>
  <si>
    <t>205</t>
  </si>
  <si>
    <t>20501</t>
  </si>
  <si>
    <t>207</t>
  </si>
  <si>
    <t>20701</t>
  </si>
  <si>
    <t>2070101</t>
  </si>
  <si>
    <t>209</t>
  </si>
  <si>
    <t>211</t>
  </si>
  <si>
    <t>21105</t>
  </si>
  <si>
    <t>2110501</t>
  </si>
  <si>
    <t>2110503</t>
  </si>
  <si>
    <t>213</t>
  </si>
  <si>
    <t>21301</t>
  </si>
  <si>
    <t>215</t>
  </si>
  <si>
    <t>21501</t>
  </si>
  <si>
    <t>217</t>
  </si>
  <si>
    <t>21701</t>
  </si>
  <si>
    <t>3</t>
  </si>
  <si>
    <t>301</t>
  </si>
  <si>
    <t>30101</t>
  </si>
  <si>
    <t>303</t>
  </si>
  <si>
    <t>30301</t>
  </si>
  <si>
    <t>3030101</t>
  </si>
  <si>
    <t>3030103</t>
  </si>
  <si>
    <t>3030105</t>
  </si>
  <si>
    <t>3030107</t>
  </si>
  <si>
    <t>305</t>
  </si>
  <si>
    <t>4</t>
  </si>
  <si>
    <t>401</t>
  </si>
  <si>
    <t>403</t>
  </si>
  <si>
    <t>405</t>
  </si>
  <si>
    <t>5</t>
  </si>
  <si>
    <t>501</t>
  </si>
  <si>
    <t>50101</t>
  </si>
  <si>
    <t>5010103</t>
  </si>
  <si>
    <t>5010107</t>
  </si>
  <si>
    <t>5010109</t>
  </si>
  <si>
    <t>50103</t>
  </si>
  <si>
    <t>5010301</t>
  </si>
  <si>
    <t>5010303</t>
  </si>
  <si>
    <t>5010305</t>
  </si>
  <si>
    <t>5010307</t>
  </si>
  <si>
    <t>503</t>
  </si>
  <si>
    <t>505</t>
  </si>
  <si>
    <t>50501</t>
  </si>
  <si>
    <t>50503</t>
  </si>
  <si>
    <t>507</t>
  </si>
  <si>
    <t>50701</t>
  </si>
  <si>
    <t>50703</t>
  </si>
  <si>
    <t>50705</t>
  </si>
  <si>
    <t>50709</t>
  </si>
  <si>
    <t>509</t>
  </si>
  <si>
    <t>50901</t>
  </si>
  <si>
    <t>50903</t>
  </si>
  <si>
    <t>511</t>
  </si>
  <si>
    <t>51101</t>
  </si>
  <si>
    <t>5110101</t>
  </si>
  <si>
    <t>5110103</t>
  </si>
  <si>
    <t>513</t>
  </si>
  <si>
    <t>515</t>
  </si>
  <si>
    <t>51501</t>
  </si>
  <si>
    <t>51503</t>
  </si>
  <si>
    <t>5150301</t>
  </si>
  <si>
    <t>5150303</t>
  </si>
  <si>
    <t>51505</t>
  </si>
  <si>
    <t>51507</t>
  </si>
  <si>
    <t>517</t>
  </si>
  <si>
    <t>6</t>
  </si>
  <si>
    <t>601</t>
  </si>
  <si>
    <t>603</t>
  </si>
  <si>
    <t>60301</t>
  </si>
  <si>
    <t>60303</t>
  </si>
  <si>
    <t>6030301</t>
  </si>
  <si>
    <t>6030303</t>
  </si>
  <si>
    <t>60305</t>
  </si>
  <si>
    <t>605</t>
  </si>
  <si>
    <t>60501</t>
  </si>
  <si>
    <t>6050101</t>
  </si>
  <si>
    <t>6050105</t>
  </si>
  <si>
    <t>60503</t>
  </si>
  <si>
    <t>6050301</t>
  </si>
  <si>
    <t>606</t>
  </si>
  <si>
    <t>60601</t>
  </si>
  <si>
    <t>6060101</t>
  </si>
  <si>
    <t>6060103</t>
  </si>
  <si>
    <t>6060107</t>
  </si>
  <si>
    <t>60601071</t>
  </si>
  <si>
    <t>6060109</t>
  </si>
  <si>
    <t>6060111</t>
  </si>
  <si>
    <t>60601111</t>
  </si>
  <si>
    <t>6060113</t>
  </si>
  <si>
    <t>60603</t>
  </si>
  <si>
    <t>60605</t>
  </si>
  <si>
    <t>607</t>
  </si>
  <si>
    <t>60701</t>
  </si>
  <si>
    <t>6070101</t>
  </si>
  <si>
    <t>6070103</t>
  </si>
  <si>
    <t>6070105</t>
  </si>
  <si>
    <t>6070107</t>
  </si>
  <si>
    <t>60703</t>
  </si>
  <si>
    <t>6070301</t>
  </si>
  <si>
    <t>6070303</t>
  </si>
  <si>
    <t>6070305</t>
  </si>
  <si>
    <t>6070307</t>
  </si>
  <si>
    <t>6070313</t>
  </si>
  <si>
    <t>60705</t>
  </si>
  <si>
    <t>6070501</t>
  </si>
  <si>
    <t>60705011</t>
  </si>
  <si>
    <t>6070503</t>
  </si>
  <si>
    <t>6070505</t>
  </si>
  <si>
    <t>6070507</t>
  </si>
  <si>
    <t>60705071</t>
  </si>
  <si>
    <t>6070509</t>
  </si>
  <si>
    <t>60705091</t>
  </si>
  <si>
    <t>60705092</t>
  </si>
  <si>
    <t>609</t>
  </si>
  <si>
    <t>60901</t>
  </si>
  <si>
    <t>60903</t>
  </si>
  <si>
    <t>60907</t>
  </si>
  <si>
    <t>6090701</t>
  </si>
  <si>
    <t>60907011</t>
  </si>
  <si>
    <t>60907012</t>
  </si>
  <si>
    <t>6090703</t>
  </si>
  <si>
    <t>6090705</t>
  </si>
  <si>
    <t>60907051</t>
  </si>
  <si>
    <t>60907052</t>
  </si>
  <si>
    <t>6090707</t>
  </si>
  <si>
    <t>60909</t>
  </si>
  <si>
    <t>6090901</t>
  </si>
  <si>
    <t>6090903</t>
  </si>
  <si>
    <t>60911</t>
  </si>
  <si>
    <t>611</t>
  </si>
  <si>
    <t>61101</t>
  </si>
  <si>
    <t>6110101</t>
  </si>
  <si>
    <t>61103</t>
  </si>
  <si>
    <t>6110301</t>
  </si>
  <si>
    <t>61105</t>
  </si>
  <si>
    <t>6110501</t>
  </si>
  <si>
    <t>6110503</t>
  </si>
  <si>
    <t>6110505</t>
  </si>
  <si>
    <t>61107</t>
  </si>
  <si>
    <t>6110701</t>
  </si>
  <si>
    <t>61107011</t>
  </si>
  <si>
    <t>6110703</t>
  </si>
  <si>
    <t>61107031</t>
  </si>
  <si>
    <t>6110705</t>
  </si>
  <si>
    <t>61107051</t>
  </si>
  <si>
    <t>6110709</t>
  </si>
  <si>
    <t>61107091</t>
  </si>
  <si>
    <t>61113</t>
  </si>
  <si>
    <t>6111301</t>
  </si>
  <si>
    <t>61117</t>
  </si>
  <si>
    <t>6111701</t>
  </si>
  <si>
    <t>613</t>
  </si>
  <si>
    <t>61301</t>
  </si>
  <si>
    <t>6130101</t>
  </si>
  <si>
    <t>6130103</t>
  </si>
  <si>
    <t>6130105</t>
  </si>
  <si>
    <t>6130107</t>
  </si>
  <si>
    <t>61303</t>
  </si>
  <si>
    <t>6130301</t>
  </si>
  <si>
    <t>6130303</t>
  </si>
  <si>
    <t>61305</t>
  </si>
  <si>
    <t>6130501</t>
  </si>
  <si>
    <t>61307</t>
  </si>
  <si>
    <t>61309</t>
  </si>
  <si>
    <t>6130901</t>
  </si>
  <si>
    <t>615</t>
  </si>
  <si>
    <t>61501</t>
  </si>
  <si>
    <t>6150101</t>
  </si>
  <si>
    <t>61503</t>
  </si>
  <si>
    <t>6150301</t>
  </si>
  <si>
    <t>61503011</t>
  </si>
  <si>
    <t>61507</t>
  </si>
  <si>
    <t>6150701</t>
  </si>
  <si>
    <t>6150703</t>
  </si>
  <si>
    <t>61509</t>
  </si>
  <si>
    <t>6150901</t>
  </si>
  <si>
    <t>61509011</t>
  </si>
  <si>
    <t>6150903</t>
  </si>
  <si>
    <t>6150905</t>
  </si>
  <si>
    <t>61511</t>
  </si>
  <si>
    <t>6151101</t>
  </si>
  <si>
    <t>61513</t>
  </si>
  <si>
    <t>6151301</t>
  </si>
  <si>
    <t>61515</t>
  </si>
  <si>
    <t>6151501</t>
  </si>
  <si>
    <t>61517</t>
  </si>
  <si>
    <t>61519</t>
  </si>
  <si>
    <t>61521</t>
  </si>
  <si>
    <t>7</t>
  </si>
  <si>
    <t>701</t>
  </si>
  <si>
    <t>70101</t>
  </si>
  <si>
    <t>7010101</t>
  </si>
  <si>
    <t>7010103</t>
  </si>
  <si>
    <t>70101031</t>
  </si>
  <si>
    <t>70101032</t>
  </si>
  <si>
    <t>7010105</t>
  </si>
  <si>
    <t>70103</t>
  </si>
  <si>
    <t>7010301</t>
  </si>
  <si>
    <t>70105</t>
  </si>
  <si>
    <t>7010503</t>
  </si>
  <si>
    <t>7010505</t>
  </si>
  <si>
    <t>70105056</t>
  </si>
  <si>
    <t>70105057</t>
  </si>
  <si>
    <t>7010507</t>
  </si>
  <si>
    <t>70107</t>
  </si>
  <si>
    <t>7010701</t>
  </si>
  <si>
    <t>70107011</t>
  </si>
  <si>
    <t>70107012</t>
  </si>
  <si>
    <t>7010703</t>
  </si>
  <si>
    <t>70109</t>
  </si>
  <si>
    <t>7010902</t>
  </si>
  <si>
    <t>7010903</t>
  </si>
  <si>
    <t>7010905</t>
  </si>
  <si>
    <t>7010907</t>
  </si>
  <si>
    <t>7010913</t>
  </si>
  <si>
    <t>7010915</t>
  </si>
  <si>
    <t>70111</t>
  </si>
  <si>
    <t>7011101</t>
  </si>
  <si>
    <t>7011103</t>
  </si>
  <si>
    <t>7011105</t>
  </si>
  <si>
    <t>70113</t>
  </si>
  <si>
    <t>70115</t>
  </si>
  <si>
    <t>70117</t>
  </si>
  <si>
    <t>70119</t>
  </si>
  <si>
    <t>7011901</t>
  </si>
  <si>
    <t>7011903</t>
  </si>
  <si>
    <t>70123</t>
  </si>
  <si>
    <t>7012301</t>
  </si>
  <si>
    <t>7012303</t>
  </si>
  <si>
    <t>7012305</t>
  </si>
  <si>
    <t>70125</t>
  </si>
  <si>
    <t>7012501</t>
  </si>
  <si>
    <t>7012503</t>
  </si>
  <si>
    <t>70127</t>
  </si>
  <si>
    <t>7012701</t>
  </si>
  <si>
    <t>7012703</t>
  </si>
  <si>
    <t>70129</t>
  </si>
  <si>
    <t>7012901</t>
  </si>
  <si>
    <t>7012903</t>
  </si>
  <si>
    <t>70131</t>
  </si>
  <si>
    <t>7013101</t>
  </si>
  <si>
    <t>703</t>
  </si>
  <si>
    <t>70301</t>
  </si>
  <si>
    <t>7030101</t>
  </si>
  <si>
    <t>7030103</t>
  </si>
  <si>
    <t>7030107</t>
  </si>
  <si>
    <t>70303</t>
  </si>
  <si>
    <t>7030301</t>
  </si>
  <si>
    <t>7030303</t>
  </si>
  <si>
    <t>70305</t>
  </si>
  <si>
    <t>7030501</t>
  </si>
  <si>
    <t>7030503</t>
  </si>
  <si>
    <t>70307</t>
  </si>
  <si>
    <t>70309</t>
  </si>
  <si>
    <t>7030901</t>
  </si>
  <si>
    <t>7030903</t>
  </si>
  <si>
    <t>70311</t>
  </si>
  <si>
    <t>7031101</t>
  </si>
  <si>
    <t>7031107</t>
  </si>
  <si>
    <t>70313</t>
  </si>
  <si>
    <t>70315</t>
  </si>
  <si>
    <t>70317</t>
  </si>
  <si>
    <t>7031701</t>
  </si>
  <si>
    <t>7031703</t>
  </si>
  <si>
    <t>7031705</t>
  </si>
  <si>
    <t>7031707</t>
  </si>
  <si>
    <t>70319</t>
  </si>
  <si>
    <t>70321</t>
  </si>
  <si>
    <t>70323</t>
  </si>
  <si>
    <t>7032301</t>
  </si>
  <si>
    <t>7032303</t>
  </si>
  <si>
    <t>7032305</t>
  </si>
  <si>
    <t>70325</t>
  </si>
  <si>
    <t>70327</t>
  </si>
  <si>
    <t>7032701</t>
  </si>
  <si>
    <t>70329</t>
  </si>
  <si>
    <t>70331</t>
  </si>
  <si>
    <t>7033101</t>
  </si>
  <si>
    <t>705</t>
  </si>
  <si>
    <t>70501</t>
  </si>
  <si>
    <t>7050101</t>
  </si>
  <si>
    <t>7050103</t>
  </si>
  <si>
    <t>70503</t>
  </si>
  <si>
    <t>7050301</t>
  </si>
  <si>
    <t>70503011</t>
  </si>
  <si>
    <t>7050303</t>
  </si>
  <si>
    <t>70503031</t>
  </si>
  <si>
    <t>7050305</t>
  </si>
  <si>
    <t>70503051</t>
  </si>
  <si>
    <t>70505</t>
  </si>
  <si>
    <t>70507</t>
  </si>
  <si>
    <t>7050701</t>
  </si>
  <si>
    <t>70509</t>
  </si>
  <si>
    <t>7050901</t>
  </si>
  <si>
    <t>70511</t>
  </si>
  <si>
    <t>7051101</t>
  </si>
  <si>
    <t>70513</t>
  </si>
  <si>
    <t>7051301</t>
  </si>
  <si>
    <t>70513015</t>
  </si>
  <si>
    <t>70513016</t>
  </si>
  <si>
    <t>8</t>
  </si>
  <si>
    <t>801</t>
  </si>
  <si>
    <t>803</t>
  </si>
  <si>
    <t>80301</t>
  </si>
  <si>
    <t>805</t>
  </si>
  <si>
    <t>807</t>
  </si>
  <si>
    <t>80701</t>
  </si>
  <si>
    <t>8070101</t>
  </si>
  <si>
    <t>8070103</t>
  </si>
  <si>
    <t>8070105</t>
  </si>
  <si>
    <t>80703</t>
  </si>
  <si>
    <t>80705</t>
  </si>
  <si>
    <t>80707</t>
  </si>
  <si>
    <t>80709</t>
  </si>
  <si>
    <t>8070901</t>
  </si>
  <si>
    <t>8070903</t>
  </si>
  <si>
    <t>8070905</t>
  </si>
  <si>
    <t>8070907</t>
  </si>
  <si>
    <t>80711</t>
  </si>
  <si>
    <t>809</t>
  </si>
  <si>
    <t>811</t>
  </si>
  <si>
    <t>81101</t>
  </si>
  <si>
    <t>8110103</t>
  </si>
  <si>
    <t>8110105</t>
  </si>
  <si>
    <t>8110107</t>
  </si>
  <si>
    <t>8110109</t>
  </si>
  <si>
    <t>8110111</t>
  </si>
  <si>
    <t>81101111</t>
  </si>
  <si>
    <t>8110113</t>
  </si>
  <si>
    <t>81101131</t>
  </si>
  <si>
    <t>8110117</t>
  </si>
  <si>
    <t>81101171</t>
  </si>
  <si>
    <t>81103</t>
  </si>
  <si>
    <t>8110301</t>
  </si>
  <si>
    <t>8110303</t>
  </si>
  <si>
    <t>813</t>
  </si>
  <si>
    <t>81301</t>
  </si>
  <si>
    <t>8130101</t>
  </si>
  <si>
    <t>81303</t>
  </si>
  <si>
    <t>81305</t>
  </si>
  <si>
    <t>81307</t>
  </si>
  <si>
    <t>81309</t>
  </si>
  <si>
    <t>81311</t>
  </si>
  <si>
    <t>8131101</t>
  </si>
  <si>
    <t>8131103</t>
  </si>
  <si>
    <t>81315</t>
  </si>
  <si>
    <t>81316</t>
  </si>
  <si>
    <t>81317</t>
  </si>
  <si>
    <t>8131701</t>
  </si>
  <si>
    <t>81317011</t>
  </si>
  <si>
    <t>81319</t>
  </si>
  <si>
    <t>8131901</t>
  </si>
  <si>
    <t>81319011</t>
  </si>
  <si>
    <t>81321</t>
  </si>
  <si>
    <t>8132101</t>
  </si>
  <si>
    <t>81323</t>
  </si>
  <si>
    <t>8132301</t>
  </si>
  <si>
    <t>81325</t>
  </si>
  <si>
    <t>81327</t>
  </si>
  <si>
    <t>8132701</t>
  </si>
  <si>
    <t>8132703</t>
  </si>
  <si>
    <t>81329</t>
  </si>
  <si>
    <t>9</t>
  </si>
  <si>
    <t>901</t>
  </si>
  <si>
    <t>903</t>
  </si>
  <si>
    <t>　コード表のWebページ上で適当にワンクリック→Ctrl+A→本シートA2を右クリック→書式に合わせてはりつけすること</t>
    <phoneticPr fontId="3"/>
  </si>
  <si>
    <t>※コードは更新対象年度の１月コードをコピペした。必ずA列は「文字列」の表示形式にしたのち、</t>
    <rPh sb="5" eb="7">
      <t>コウシン</t>
    </rPh>
    <rPh sb="7" eb="9">
      <t>タイショウ</t>
    </rPh>
    <rPh sb="9" eb="11">
      <t>ネンド</t>
    </rPh>
    <rPh sb="13" eb="14">
      <t>ガツ</t>
    </rPh>
    <rPh sb="24" eb="25">
      <t>カナラ</t>
    </rPh>
    <rPh sb="27" eb="28">
      <t>レツ</t>
    </rPh>
    <rPh sb="30" eb="33">
      <t>モジレツ</t>
    </rPh>
    <rPh sb="35" eb="37">
      <t>ヒョウジ</t>
    </rPh>
    <rPh sb="37" eb="39">
      <t>ケイシキ</t>
    </rPh>
    <phoneticPr fontId="3"/>
  </si>
  <si>
    <t>00101</t>
  </si>
  <si>
    <t>00103</t>
  </si>
  <si>
    <t>00301</t>
  </si>
  <si>
    <t>00303</t>
  </si>
  <si>
    <t>00305</t>
  </si>
  <si>
    <t>0030501</t>
  </si>
  <si>
    <t>00307</t>
  </si>
  <si>
    <t>00309</t>
  </si>
  <si>
    <t>0050101</t>
  </si>
  <si>
    <t>00503</t>
  </si>
  <si>
    <t>00505</t>
  </si>
  <si>
    <t>0070105</t>
  </si>
  <si>
    <t>0070107</t>
  </si>
  <si>
    <t>00701071</t>
  </si>
  <si>
    <t>0070109</t>
  </si>
  <si>
    <t>0070111</t>
  </si>
  <si>
    <t>0070113</t>
  </si>
  <si>
    <t>00701131</t>
  </si>
  <si>
    <t>00701133</t>
  </si>
  <si>
    <t>00701134</t>
  </si>
  <si>
    <t>00701135</t>
  </si>
  <si>
    <t>00701136</t>
  </si>
  <si>
    <t>0070115</t>
  </si>
  <si>
    <t>00703</t>
  </si>
  <si>
    <t>00905</t>
  </si>
  <si>
    <t>00907</t>
  </si>
  <si>
    <t>0090701</t>
  </si>
  <si>
    <t>00909</t>
  </si>
  <si>
    <t>00911</t>
  </si>
  <si>
    <t>00915</t>
  </si>
  <si>
    <t>01101011</t>
  </si>
  <si>
    <t>01101012</t>
  </si>
  <si>
    <t>01101013</t>
  </si>
  <si>
    <t>0110105</t>
  </si>
  <si>
    <t>0110108</t>
  </si>
  <si>
    <t>0110301</t>
  </si>
  <si>
    <t>0110305</t>
  </si>
  <si>
    <t>01301</t>
  </si>
  <si>
    <t>0130101</t>
  </si>
  <si>
    <t>0130103</t>
  </si>
  <si>
    <t>01303</t>
  </si>
  <si>
    <t>01305</t>
  </si>
  <si>
    <t>0150101</t>
  </si>
  <si>
    <t>0150103</t>
  </si>
  <si>
    <t>01503</t>
  </si>
  <si>
    <t>0150301</t>
  </si>
  <si>
    <t>0150303</t>
  </si>
  <si>
    <t>01505</t>
  </si>
  <si>
    <t>0150501</t>
  </si>
  <si>
    <t>0150503</t>
  </si>
  <si>
    <t>0150505</t>
  </si>
  <si>
    <t>01705</t>
  </si>
  <si>
    <t>10101</t>
  </si>
  <si>
    <t>1010101</t>
  </si>
  <si>
    <t>10101011</t>
  </si>
  <si>
    <t>10101012</t>
  </si>
  <si>
    <t>1010103</t>
  </si>
  <si>
    <t>1010105</t>
  </si>
  <si>
    <t>10303</t>
  </si>
  <si>
    <t>1030301</t>
  </si>
  <si>
    <t>20101</t>
  </si>
  <si>
    <t>2010101</t>
  </si>
  <si>
    <t>2010103</t>
  </si>
  <si>
    <t>2010105</t>
  </si>
  <si>
    <t>20103</t>
  </si>
  <si>
    <t>20301</t>
  </si>
  <si>
    <t>20303</t>
  </si>
  <si>
    <t>20307</t>
  </si>
  <si>
    <t>20309</t>
  </si>
  <si>
    <t>2030901</t>
  </si>
  <si>
    <t>2030903</t>
  </si>
  <si>
    <t>2030907</t>
  </si>
  <si>
    <t>2030909</t>
  </si>
  <si>
    <t>2030911</t>
  </si>
  <si>
    <t>20503</t>
  </si>
  <si>
    <t>20505</t>
  </si>
  <si>
    <t>2050501</t>
  </si>
  <si>
    <t>2050505</t>
  </si>
  <si>
    <t>20505051</t>
  </si>
  <si>
    <t>20505052</t>
  </si>
  <si>
    <t>20505053</t>
  </si>
  <si>
    <t>20701015</t>
  </si>
  <si>
    <t>20701016</t>
  </si>
  <si>
    <t>2070103</t>
  </si>
  <si>
    <t>2070105</t>
  </si>
  <si>
    <t>20701052</t>
  </si>
  <si>
    <t>20701053</t>
  </si>
  <si>
    <t>20701055</t>
  </si>
  <si>
    <t>2070107</t>
  </si>
  <si>
    <t>20901</t>
  </si>
  <si>
    <t>2090101</t>
  </si>
  <si>
    <t>2090103</t>
  </si>
  <si>
    <t>21101</t>
  </si>
  <si>
    <t>2110101</t>
  </si>
  <si>
    <t>21103</t>
  </si>
  <si>
    <t>2110301</t>
  </si>
  <si>
    <t>2110303</t>
  </si>
  <si>
    <t>21107</t>
  </si>
  <si>
    <t>21109</t>
  </si>
  <si>
    <t>2110901</t>
  </si>
  <si>
    <t>2110903</t>
  </si>
  <si>
    <t>2110905</t>
  </si>
  <si>
    <t>21111</t>
  </si>
  <si>
    <t>2111103</t>
  </si>
  <si>
    <t>21303</t>
  </si>
  <si>
    <t>2130301</t>
  </si>
  <si>
    <t>21303011</t>
  </si>
  <si>
    <t>21303013</t>
  </si>
  <si>
    <t>2130303</t>
  </si>
  <si>
    <t>2130305</t>
  </si>
  <si>
    <t>2130307</t>
  </si>
  <si>
    <t>2130309</t>
  </si>
  <si>
    <t>2130311</t>
  </si>
  <si>
    <t>2130313</t>
  </si>
  <si>
    <t>21503</t>
  </si>
  <si>
    <t>21505</t>
  </si>
  <si>
    <t>2150501</t>
  </si>
  <si>
    <t>2150503</t>
  </si>
  <si>
    <t>2150507</t>
  </si>
  <si>
    <t>2150509</t>
  </si>
  <si>
    <t>2150511</t>
  </si>
  <si>
    <t>2150513</t>
  </si>
  <si>
    <t>2150517</t>
  </si>
  <si>
    <t>2150519</t>
  </si>
  <si>
    <t>2150521</t>
  </si>
  <si>
    <t>2150523</t>
  </si>
  <si>
    <t>2150525</t>
  </si>
  <si>
    <t>21507</t>
  </si>
  <si>
    <t>2150701</t>
  </si>
  <si>
    <t>2150703</t>
  </si>
  <si>
    <t>2150705</t>
  </si>
  <si>
    <t>2150707</t>
  </si>
  <si>
    <t>2170103</t>
  </si>
  <si>
    <t>21703</t>
  </si>
  <si>
    <t>2170301</t>
  </si>
  <si>
    <t>2170303</t>
  </si>
  <si>
    <t>3010101</t>
  </si>
  <si>
    <t>3010103</t>
  </si>
  <si>
    <t>30101031</t>
  </si>
  <si>
    <t>30101032</t>
  </si>
  <si>
    <t>3010105</t>
  </si>
  <si>
    <t>30303</t>
  </si>
  <si>
    <t>3030301</t>
  </si>
  <si>
    <t>3030303</t>
  </si>
  <si>
    <t>3030305</t>
  </si>
  <si>
    <t>3030307</t>
  </si>
  <si>
    <t>3030309</t>
  </si>
  <si>
    <t>3030311</t>
  </si>
  <si>
    <t>30501</t>
  </si>
  <si>
    <t>3050101</t>
  </si>
  <si>
    <t>3050103</t>
  </si>
  <si>
    <t>40101</t>
  </si>
  <si>
    <t>40301</t>
  </si>
  <si>
    <t>40303</t>
  </si>
  <si>
    <t>40305</t>
  </si>
  <si>
    <t>40501</t>
  </si>
  <si>
    <t>5010101</t>
  </si>
  <si>
    <t>50105</t>
  </si>
  <si>
    <t>50301</t>
  </si>
  <si>
    <t>50303</t>
  </si>
  <si>
    <t>5050101</t>
  </si>
  <si>
    <t>5050103</t>
  </si>
  <si>
    <t>5050105</t>
  </si>
  <si>
    <t>5050301</t>
  </si>
  <si>
    <t>50505</t>
  </si>
  <si>
    <t>50707</t>
  </si>
  <si>
    <t>51509</t>
  </si>
  <si>
    <t>51701</t>
  </si>
  <si>
    <t>51703</t>
  </si>
  <si>
    <t>51705</t>
  </si>
  <si>
    <t>51707</t>
  </si>
  <si>
    <t>51709</t>
  </si>
  <si>
    <t>51711</t>
  </si>
  <si>
    <t>60101</t>
  </si>
  <si>
    <t>60505</t>
  </si>
  <si>
    <t>6090101</t>
  </si>
  <si>
    <t>6090103</t>
  </si>
  <si>
    <t>6090105</t>
  </si>
  <si>
    <t>60901051</t>
  </si>
  <si>
    <t>6090301</t>
  </si>
  <si>
    <t>60905</t>
  </si>
  <si>
    <t>6090501</t>
  </si>
  <si>
    <t>60913</t>
  </si>
  <si>
    <t>60915</t>
  </si>
  <si>
    <t>61501011</t>
  </si>
  <si>
    <t>61501012</t>
  </si>
  <si>
    <t>61501013</t>
  </si>
  <si>
    <t>6150103</t>
  </si>
  <si>
    <t>61501031</t>
  </si>
  <si>
    <t>61505</t>
  </si>
  <si>
    <t>617</t>
  </si>
  <si>
    <t>61701</t>
  </si>
  <si>
    <t>61703</t>
  </si>
  <si>
    <t>61705</t>
  </si>
  <si>
    <t>61707</t>
  </si>
  <si>
    <t>61709</t>
  </si>
  <si>
    <t>7010107</t>
  </si>
  <si>
    <t>7010109</t>
  </si>
  <si>
    <t>70107013</t>
  </si>
  <si>
    <t>70107014</t>
  </si>
  <si>
    <t>7010707</t>
  </si>
  <si>
    <t>7010901</t>
  </si>
  <si>
    <t>70110</t>
  </si>
  <si>
    <t>70121</t>
  </si>
  <si>
    <t>7012101</t>
  </si>
  <si>
    <t>7012103</t>
  </si>
  <si>
    <t>7012105</t>
  </si>
  <si>
    <t>70304</t>
  </si>
  <si>
    <t>7030505</t>
  </si>
  <si>
    <t>7030511</t>
  </si>
  <si>
    <t>7030515</t>
  </si>
  <si>
    <t>7030703</t>
  </si>
  <si>
    <t>7030905</t>
  </si>
  <si>
    <t>7030907</t>
  </si>
  <si>
    <t>7031103</t>
  </si>
  <si>
    <t>70504</t>
  </si>
  <si>
    <t>7050401</t>
  </si>
  <si>
    <t>70507011</t>
  </si>
  <si>
    <t>70507012</t>
  </si>
  <si>
    <t>8070501</t>
  </si>
  <si>
    <t>8070503</t>
  </si>
  <si>
    <t>8070505</t>
  </si>
  <si>
    <t>8110101</t>
  </si>
  <si>
    <t>81101011</t>
  </si>
  <si>
    <t>81103011</t>
  </si>
  <si>
    <t>8130105</t>
  </si>
  <si>
    <t>8130901</t>
  </si>
  <si>
    <t>81313</t>
  </si>
  <si>
    <t>8131301</t>
  </si>
  <si>
    <t>第４表 輸入品別表</t>
  </si>
  <si>
    <t>品 名</t>
  </si>
  <si>
    <t>数量</t>
  </si>
  <si>
    <t>数 量</t>
  </si>
  <si>
    <t>価 額</t>
  </si>
  <si>
    <t>千円</t>
  </si>
  <si>
    <t>（宮</t>
  </si>
  <si>
    <t>古）</t>
  </si>
  <si>
    <t>－103－</t>
  </si>
  <si>
    <t>（釜</t>
  </si>
  <si>
    <t>石）</t>
  </si>
  <si>
    <t>－104－</t>
  </si>
  <si>
    <t>（大船渡）</t>
  </si>
  <si>
    <t>－105－</t>
  </si>
  <si>
    <t>第３表 輸出品別表</t>
  </si>
  <si>
    <t>－75－</t>
  </si>
  <si>
    <t>前年度↓</t>
    <rPh sb="0" eb="3">
      <t>ゼンネンド</t>
    </rPh>
    <phoneticPr fontId="3"/>
  </si>
  <si>
    <t>シート名↓</t>
    <rPh sb="3" eb="4">
      <t>メイ</t>
    </rPh>
    <phoneticPr fontId="3"/>
  </si>
  <si>
    <t>輸出↓</t>
    <rPh sb="0" eb="2">
      <t>ユシュツ</t>
    </rPh>
    <phoneticPr fontId="3"/>
  </si>
  <si>
    <t>輸入↓</t>
    <rPh sb="0" eb="2">
      <t>ユニュウ</t>
    </rPh>
    <phoneticPr fontId="3"/>
  </si>
  <si>
    <t>$B:$B</t>
    <phoneticPr fontId="3"/>
  </si>
  <si>
    <t>$C:$C</t>
    <phoneticPr fontId="3"/>
  </si>
  <si>
    <t>前年度'!</t>
    <rPh sb="0" eb="3">
      <t>ゼンネンド</t>
    </rPh>
    <phoneticPr fontId="3"/>
  </si>
  <si>
    <t>※シート名、カンマの刺さり具合をINDIRECTしてみて確認すること</t>
    <rPh sb="4" eb="5">
      <t>メイ</t>
    </rPh>
    <rPh sb="10" eb="11">
      <t>サ</t>
    </rPh>
    <rPh sb="13" eb="15">
      <t>グアイ</t>
    </rPh>
    <rPh sb="28" eb="30">
      <t>カクニン</t>
    </rPh>
    <phoneticPr fontId="3"/>
  </si>
  <si>
    <t>←赤文字は関数消して入力した</t>
    <rPh sb="1" eb="2">
      <t>アカ</t>
    </rPh>
    <rPh sb="2" eb="4">
      <t>モジ</t>
    </rPh>
    <rPh sb="5" eb="7">
      <t>カンスウ</t>
    </rPh>
    <rPh sb="7" eb="8">
      <t>ケ</t>
    </rPh>
    <rPh sb="10" eb="12">
      <t>ニュウリョク</t>
    </rPh>
    <phoneticPr fontId="3"/>
  </si>
  <si>
    <t>列1</t>
    <rPh sb="0" eb="1">
      <t>レツ</t>
    </rPh>
    <phoneticPr fontId="3"/>
  </si>
  <si>
    <t>列2</t>
    <rPh sb="0" eb="1">
      <t>レツ</t>
    </rPh>
    <phoneticPr fontId="3"/>
  </si>
  <si>
    <t>検索値</t>
    <rPh sb="0" eb="2">
      <t>ケンサク</t>
    </rPh>
    <rPh sb="2" eb="3">
      <t>チ</t>
    </rPh>
    <phoneticPr fontId="3"/>
  </si>
  <si>
    <t>検索行列</t>
    <rPh sb="0" eb="2">
      <t>ケンサク</t>
    </rPh>
    <rPh sb="2" eb="4">
      <t>ギョウレツ</t>
    </rPh>
    <phoneticPr fontId="3"/>
  </si>
  <si>
    <t>6:6</t>
    <phoneticPr fontId="3"/>
  </si>
  <si>
    <t>行</t>
    <rPh sb="0" eb="1">
      <t>ギョウ</t>
    </rPh>
    <phoneticPr fontId="3"/>
  </si>
  <si>
    <t>B:B</t>
    <phoneticPr fontId="3"/>
  </si>
  <si>
    <t>行による</t>
    <rPh sb="0" eb="1">
      <t>ギョウ</t>
    </rPh>
    <phoneticPr fontId="3"/>
  </si>
  <si>
    <t>列3</t>
    <rPh sb="0" eb="1">
      <t>レツ</t>
    </rPh>
    <phoneticPr fontId="3"/>
  </si>
  <si>
    <t>数量</t>
    <rPh sb="0" eb="2">
      <t>スウリョウ</t>
    </rPh>
    <phoneticPr fontId="3"/>
  </si>
  <si>
    <t>（注3）掲載項目については、原則、表中の最新年の外国貿易年表に合わせているもの。</t>
    <rPh sb="1" eb="2">
      <t>チュウ</t>
    </rPh>
    <rPh sb="4" eb="6">
      <t>ケイサイ</t>
    </rPh>
    <rPh sb="6" eb="8">
      <t>コウモク</t>
    </rPh>
    <rPh sb="14" eb="16">
      <t>ゲンソク</t>
    </rPh>
    <rPh sb="17" eb="19">
      <t>ヒョウチュウ</t>
    </rPh>
    <rPh sb="20" eb="22">
      <t>サイシン</t>
    </rPh>
    <rPh sb="22" eb="23">
      <t>ネン</t>
    </rPh>
    <rPh sb="24" eb="26">
      <t>ガイコク</t>
    </rPh>
    <rPh sb="26" eb="28">
      <t>ボウエキ</t>
    </rPh>
    <rPh sb="28" eb="30">
      <t>ネンピョウ</t>
    </rPh>
    <rPh sb="31" eb="32">
      <t>ア</t>
    </rPh>
    <phoneticPr fontId="3"/>
  </si>
  <si>
    <t>輸出 EXPORT 2021年</t>
  </si>
  <si>
    <t>　　《さけ》</t>
  </si>
  <si>
    <t>　（甲殼類及び軟体動物）</t>
  </si>
  <si>
    <t>8443.31～8443.32 , 8443.99 , 8470～8473 , 8528.42 , 8528.52 , 8528.62</t>
  </si>
  <si>
    <t>8443.31～8443.32 , 8471 , 8528.42 , 8528.52 , 8528.62</t>
  </si>
  <si>
    <t>8443.32-1</t>
  </si>
  <si>
    <t>8440 , 8442 , 8443.11～8443.19 , 8443.39～8443.91</t>
  </si>
  <si>
    <t>8518.90 , 8522 , 8529.90</t>
  </si>
  <si>
    <t>8517 , 8525.50～8525.60 , 8526 , 8529.10</t>
  </si>
  <si>
    <t>輸入 IMPORT 2021年</t>
  </si>
  <si>
    <r>
      <rPr>
        <sz val="9"/>
        <rFont val="ＭＳ 明朝"/>
        <family val="1"/>
      </rPr>
      <t>概況品コード</t>
    </r>
  </si>
  <si>
    <r>
      <rPr>
        <b/>
        <sz val="10"/>
        <rFont val="ＭＳ 明朝"/>
        <family val="1"/>
      </rPr>
      <t>（宮古）</t>
    </r>
  </si>
  <si>
    <r>
      <rPr>
        <sz val="9"/>
        <rFont val="ＭＳ 明朝"/>
        <family val="1"/>
      </rPr>
      <t>品             名</t>
    </r>
  </si>
  <si>
    <r>
      <rPr>
        <sz val="9"/>
        <rFont val="ＭＳ 明朝"/>
        <family val="1"/>
      </rPr>
      <t>数量単位</t>
    </r>
  </si>
  <si>
    <r>
      <rPr>
        <sz val="9"/>
        <rFont val="ＭＳ 明朝"/>
        <family val="1"/>
      </rPr>
      <t>令  和</t>
    </r>
  </si>
  <si>
    <r>
      <rPr>
        <sz val="9"/>
        <rFont val="ＭＳ 明朝"/>
        <family val="1"/>
      </rPr>
      <t>３  年</t>
    </r>
  </si>
  <si>
    <r>
      <rPr>
        <sz val="9"/>
        <rFont val="ＭＳ 明朝"/>
        <family val="1"/>
      </rPr>
      <t>２  年</t>
    </r>
  </si>
  <si>
    <r>
      <rPr>
        <sz val="8"/>
        <rFont val="ＭＳ 明朝"/>
        <family val="1"/>
      </rPr>
      <t>数   量</t>
    </r>
  </si>
  <si>
    <r>
      <rPr>
        <sz val="8"/>
        <rFont val="ＭＳ 明朝"/>
        <family val="1"/>
      </rPr>
      <t>価   額</t>
    </r>
  </si>
  <si>
    <r>
      <rPr>
        <b/>
        <u/>
        <sz val="8"/>
        <rFont val="Times New Roman"/>
        <family val="1"/>
      </rPr>
      <t> </t>
    </r>
    <r>
      <rPr>
        <b/>
        <u/>
        <sz val="8"/>
        <rFont val="ＭＳ 明朝"/>
        <family val="1"/>
      </rPr>
      <t xml:space="preserve">総    額
</t>
    </r>
    <r>
      <rPr>
        <b/>
        <sz val="8"/>
        <rFont val="ＭＳ 明朝"/>
        <family val="1"/>
      </rPr>
      <t>食料品及び動物</t>
    </r>
    <r>
      <rPr>
        <sz val="8"/>
        <rFont val="ＭＳ 明朝"/>
        <family val="1"/>
      </rPr>
      <t xml:space="preserve">果実及び野菜
</t>
    </r>
    <r>
      <rPr>
        <sz val="8"/>
        <rFont val="ＭＳ 明朝"/>
        <family val="1"/>
      </rPr>
      <t xml:space="preserve">果実
</t>
    </r>
    <r>
      <rPr>
        <sz val="8"/>
        <rFont val="ＭＳ 明朝"/>
        <family val="1"/>
      </rPr>
      <t>（りんご）</t>
    </r>
    <r>
      <rPr>
        <b/>
        <sz val="8"/>
        <rFont val="ＭＳ 明朝"/>
        <family val="1"/>
      </rPr>
      <t xml:space="preserve">化学製品
</t>
    </r>
    <r>
      <rPr>
        <sz val="8"/>
        <rFont val="ＭＳ 明朝"/>
        <family val="1"/>
      </rPr>
      <t xml:space="preserve">医薬品
</t>
    </r>
    <r>
      <rPr>
        <b/>
        <sz val="8"/>
        <rFont val="ＭＳ 明朝"/>
        <family val="1"/>
      </rPr>
      <t>機械類及び輸送用機器</t>
    </r>
    <r>
      <rPr>
        <sz val="8"/>
        <rFont val="ＭＳ 明朝"/>
        <family val="1"/>
      </rPr>
      <t xml:space="preserve">一般機械
</t>
    </r>
    <r>
      <rPr>
        <sz val="8"/>
        <rFont val="ＭＳ 明朝"/>
        <family val="1"/>
      </rPr>
      <t>ポンプ及び遠心分離機</t>
    </r>
    <r>
      <rPr>
        <b/>
        <sz val="8"/>
        <rFont val="ＭＳ 明朝"/>
        <family val="1"/>
      </rPr>
      <t xml:space="preserve">雑製品
</t>
    </r>
    <r>
      <rPr>
        <sz val="8"/>
        <rFont val="ＭＳ 明朝"/>
        <family val="1"/>
      </rPr>
      <t xml:space="preserve">精密機器類
</t>
    </r>
    <r>
      <rPr>
        <sz val="8"/>
        <rFont val="ＭＳ 明朝"/>
        <family val="1"/>
      </rPr>
      <t>科学光学機器</t>
    </r>
  </si>
  <si>
    <r>
      <rPr>
        <sz val="8"/>
        <rFont val="ＭＳ 明朝"/>
        <family val="1"/>
      </rPr>
      <t>千円</t>
    </r>
  </si>
  <si>
    <r>
      <rPr>
        <sz val="8"/>
        <rFont val="ＭＳ 明朝"/>
        <family val="1"/>
      </rPr>
      <t>KG</t>
    </r>
  </si>
  <si>
    <r>
      <rPr>
        <sz val="8"/>
        <rFont val="ＭＳ 明朝"/>
        <family val="1"/>
      </rPr>
      <t>MT</t>
    </r>
  </si>
  <si>
    <t>011</t>
    <phoneticPr fontId="3"/>
  </si>
  <si>
    <t>0</t>
    <phoneticPr fontId="3"/>
  </si>
  <si>
    <t>01101</t>
    <phoneticPr fontId="3"/>
  </si>
  <si>
    <t>0110103</t>
    <phoneticPr fontId="3"/>
  </si>
  <si>
    <r>
      <rPr>
        <b/>
        <sz val="10"/>
        <rFont val="ＭＳ 明朝"/>
        <family val="1"/>
      </rPr>
      <t>（釜石）</t>
    </r>
  </si>
  <si>
    <r>
      <rPr>
        <b/>
        <u/>
        <sz val="8"/>
        <rFont val="Times New Roman"/>
        <family val="1"/>
      </rPr>
      <t> </t>
    </r>
    <r>
      <rPr>
        <b/>
        <u/>
        <sz val="8"/>
        <rFont val="ＭＳ 明朝"/>
        <family val="1"/>
      </rPr>
      <t xml:space="preserve">総    額
</t>
    </r>
    <r>
      <rPr>
        <b/>
        <sz val="8"/>
        <rFont val="ＭＳ 明朝"/>
        <family val="1"/>
      </rPr>
      <t xml:space="preserve">食料品及び動物
</t>
    </r>
    <r>
      <rPr>
        <sz val="8"/>
        <rFont val="ＭＳ 明朝"/>
        <family val="1"/>
      </rPr>
      <t xml:space="preserve">魚介類及び同調製品果実及び野菜
</t>
    </r>
    <r>
      <rPr>
        <b/>
        <sz val="8"/>
        <rFont val="ＭＳ 明朝"/>
        <family val="1"/>
      </rPr>
      <t xml:space="preserve">原材料
</t>
    </r>
    <r>
      <rPr>
        <sz val="8"/>
        <rFont val="ＭＳ 明朝"/>
        <family val="1"/>
      </rPr>
      <t xml:space="preserve">パルプ及び古紙金属鉱及びくず
</t>
    </r>
    <r>
      <rPr>
        <sz val="8"/>
        <rFont val="ＭＳ 明朝"/>
        <family val="1"/>
      </rPr>
      <t>鉄鋼くず</t>
    </r>
    <r>
      <rPr>
        <b/>
        <sz val="8"/>
        <rFont val="ＭＳ 明朝"/>
        <family val="1"/>
      </rPr>
      <t xml:space="preserve">化学製品
</t>
    </r>
    <r>
      <rPr>
        <sz val="8"/>
        <rFont val="ＭＳ 明朝"/>
        <family val="1"/>
      </rPr>
      <t>プラスチック</t>
    </r>
    <r>
      <rPr>
        <b/>
        <sz val="8"/>
        <rFont val="ＭＳ 明朝"/>
        <family val="1"/>
      </rPr>
      <t xml:space="preserve">原料別製品
</t>
    </r>
    <r>
      <rPr>
        <sz val="8"/>
        <rFont val="ＭＳ 明朝"/>
        <family val="1"/>
      </rPr>
      <t xml:space="preserve">紙類及び同製品紙及び板紙
</t>
    </r>
    <r>
      <rPr>
        <sz val="8"/>
        <rFont val="ＭＳ 明朝"/>
        <family val="1"/>
      </rPr>
      <t xml:space="preserve">鉄鋼
</t>
    </r>
    <r>
      <rPr>
        <sz val="8"/>
        <rFont val="ＭＳ 明朝"/>
        <family val="1"/>
      </rPr>
      <t xml:space="preserve">金属製品
</t>
    </r>
    <r>
      <rPr>
        <b/>
        <sz val="8"/>
        <rFont val="ＭＳ 明朝"/>
        <family val="1"/>
      </rPr>
      <t>機械類及び輸送用機器</t>
    </r>
    <r>
      <rPr>
        <sz val="8"/>
        <rFont val="ＭＳ 明朝"/>
        <family val="1"/>
      </rPr>
      <t xml:space="preserve">一般機械
</t>
    </r>
    <r>
      <rPr>
        <b/>
        <sz val="8"/>
        <rFont val="ＭＳ 明朝"/>
        <family val="1"/>
      </rPr>
      <t xml:space="preserve">雑製品
</t>
    </r>
    <r>
      <rPr>
        <sz val="8"/>
        <rFont val="ＭＳ 明朝"/>
        <family val="1"/>
      </rPr>
      <t>精密機器類</t>
    </r>
    <r>
      <rPr>
        <b/>
        <sz val="8"/>
        <rFont val="ＭＳ 明朝"/>
        <family val="1"/>
      </rPr>
      <t>特殊取扱品</t>
    </r>
    <r>
      <rPr>
        <sz val="8"/>
        <rFont val="ＭＳ 明朝"/>
        <family val="1"/>
      </rPr>
      <t>再輸出品</t>
    </r>
  </si>
  <si>
    <r>
      <rPr>
        <sz val="8"/>
        <rFont val="ＭＳ 明朝"/>
        <family val="1"/>
      </rPr>
      <t>-</t>
    </r>
  </si>
  <si>
    <r>
      <rPr>
        <b/>
        <sz val="10"/>
        <rFont val="ＭＳ 明朝"/>
        <family val="1"/>
      </rPr>
      <t>（大船渡）</t>
    </r>
  </si>
  <si>
    <r>
      <rPr>
        <b/>
        <u/>
        <sz val="8"/>
        <rFont val="Times New Roman"/>
        <family val="1"/>
      </rPr>
      <t> </t>
    </r>
    <r>
      <rPr>
        <b/>
        <u/>
        <sz val="8"/>
        <rFont val="ＭＳ 明朝"/>
        <family val="1"/>
      </rPr>
      <t xml:space="preserve">総    額
</t>
    </r>
    <r>
      <rPr>
        <b/>
        <sz val="8"/>
        <rFont val="ＭＳ 明朝"/>
        <family val="1"/>
      </rPr>
      <t>食料品及び動物</t>
    </r>
    <r>
      <rPr>
        <sz val="8"/>
        <rFont val="ＭＳ 明朝"/>
        <family val="1"/>
      </rPr>
      <t xml:space="preserve">果実及び野菜
</t>
    </r>
    <r>
      <rPr>
        <sz val="8"/>
        <rFont val="ＭＳ 明朝"/>
        <family val="1"/>
      </rPr>
      <t>その他の調製食料品</t>
    </r>
    <r>
      <rPr>
        <b/>
        <sz val="8"/>
        <rFont val="ＭＳ 明朝"/>
        <family val="1"/>
      </rPr>
      <t xml:space="preserve">飲料及びたばこ
</t>
    </r>
    <r>
      <rPr>
        <sz val="8"/>
        <rFont val="ＭＳ 明朝"/>
        <family val="1"/>
      </rPr>
      <t>飲料</t>
    </r>
    <r>
      <rPr>
        <b/>
        <sz val="8"/>
        <rFont val="ＭＳ 明朝"/>
        <family val="1"/>
      </rPr>
      <t xml:space="preserve"> 原材料
</t>
    </r>
    <r>
      <rPr>
        <sz val="8"/>
        <rFont val="ＭＳ 明朝"/>
        <family val="1"/>
      </rPr>
      <t xml:space="preserve">木材及びコルク木材
</t>
    </r>
    <r>
      <rPr>
        <b/>
        <sz val="8"/>
        <rFont val="ＭＳ 明朝"/>
        <family val="1"/>
      </rPr>
      <t xml:space="preserve">化学製品
</t>
    </r>
    <r>
      <rPr>
        <sz val="8"/>
        <rFont val="ＭＳ 明朝"/>
        <family val="1"/>
      </rPr>
      <t>プラスチック</t>
    </r>
    <r>
      <rPr>
        <b/>
        <sz val="8"/>
        <rFont val="ＭＳ 明朝"/>
        <family val="1"/>
      </rPr>
      <t xml:space="preserve">原料別製品
</t>
    </r>
    <r>
      <rPr>
        <sz val="8"/>
        <rFont val="ＭＳ 明朝"/>
        <family val="1"/>
      </rPr>
      <t xml:space="preserve">木製品及びコルク製品（除家具）合板
</t>
    </r>
    <r>
      <rPr>
        <sz val="8"/>
        <rFont val="ＭＳ 明朝"/>
        <family val="1"/>
      </rPr>
      <t xml:space="preserve">紙類及び同製品紙及び板紙
</t>
    </r>
    <r>
      <rPr>
        <sz val="8"/>
        <rFont val="ＭＳ 明朝"/>
        <family val="1"/>
      </rPr>
      <t xml:space="preserve">金属製品
</t>
    </r>
    <r>
      <rPr>
        <b/>
        <sz val="8"/>
        <rFont val="ＭＳ 明朝"/>
        <family val="1"/>
      </rPr>
      <t>機械類及び輸送用機器</t>
    </r>
    <r>
      <rPr>
        <sz val="8"/>
        <rFont val="ＭＳ 明朝"/>
        <family val="1"/>
      </rPr>
      <t xml:space="preserve">電気機器
</t>
    </r>
    <r>
      <rPr>
        <b/>
        <sz val="8"/>
        <rFont val="ＭＳ 明朝"/>
        <family val="1"/>
      </rPr>
      <t xml:space="preserve">特殊取扱品
</t>
    </r>
    <r>
      <rPr>
        <sz val="8"/>
        <rFont val="ＭＳ 明朝"/>
        <family val="1"/>
      </rPr>
      <t>再輸出品</t>
    </r>
  </si>
  <si>
    <r>
      <rPr>
        <sz val="8"/>
        <rFont val="ＭＳ 明朝"/>
        <family val="1"/>
      </rPr>
      <t>KL</t>
    </r>
  </si>
  <si>
    <r>
      <rPr>
        <b/>
        <u/>
        <sz val="8"/>
        <rFont val="Times New Roman"/>
        <family val="1"/>
      </rPr>
      <t> </t>
    </r>
    <r>
      <rPr>
        <b/>
        <u/>
        <sz val="8"/>
        <rFont val="ＭＳ 明朝"/>
        <family val="1"/>
      </rPr>
      <t xml:space="preserve">総    額
</t>
    </r>
    <r>
      <rPr>
        <b/>
        <sz val="8"/>
        <rFont val="ＭＳ 明朝"/>
        <family val="1"/>
      </rPr>
      <t>食料品及び動物</t>
    </r>
    <r>
      <rPr>
        <sz val="8"/>
        <rFont val="ＭＳ 明朝"/>
        <family val="1"/>
      </rPr>
      <t xml:space="preserve">肉類及び同調製品
</t>
    </r>
    <r>
      <rPr>
        <sz val="8"/>
        <rFont val="ＭＳ 明朝"/>
        <family val="1"/>
      </rPr>
      <t xml:space="preserve">魚介類及び同調製品魚介類
</t>
    </r>
    <r>
      <rPr>
        <sz val="8"/>
        <rFont val="ＭＳ 明朝"/>
        <family val="1"/>
      </rPr>
      <t xml:space="preserve">果実及び野菜野菜
</t>
    </r>
    <r>
      <rPr>
        <b/>
        <sz val="8"/>
        <rFont val="ＭＳ 明朝"/>
        <family val="1"/>
      </rPr>
      <t>原材料</t>
    </r>
    <r>
      <rPr>
        <sz val="8"/>
        <rFont val="ＭＳ 明朝"/>
        <family val="1"/>
      </rPr>
      <t xml:space="preserve">粗鉱物
</t>
    </r>
    <r>
      <rPr>
        <sz val="8"/>
        <rFont val="ＭＳ 明朝"/>
        <family val="1"/>
      </rPr>
      <t>粗鉱物（除りん鉱石）</t>
    </r>
    <r>
      <rPr>
        <b/>
        <sz val="8"/>
        <rFont val="ＭＳ 明朝"/>
        <family val="1"/>
      </rPr>
      <t xml:space="preserve">鉱物性燃料
</t>
    </r>
    <r>
      <rPr>
        <sz val="8"/>
        <rFont val="ＭＳ 明朝"/>
        <family val="1"/>
      </rPr>
      <t>石炭、コークス及び練炭</t>
    </r>
    <r>
      <rPr>
        <b/>
        <sz val="8"/>
        <rFont val="ＭＳ 明朝"/>
        <family val="1"/>
      </rPr>
      <t xml:space="preserve">化学製品
</t>
    </r>
    <r>
      <rPr>
        <sz val="8"/>
        <rFont val="ＭＳ 明朝"/>
        <family val="1"/>
      </rPr>
      <t xml:space="preserve">元素及び化合物無機化合物
</t>
    </r>
    <r>
      <rPr>
        <sz val="8"/>
        <rFont val="ＭＳ 明朝"/>
        <family val="1"/>
      </rPr>
      <t>その他の化学製品</t>
    </r>
    <r>
      <rPr>
        <b/>
        <sz val="8"/>
        <rFont val="ＭＳ 明朝"/>
        <family val="1"/>
      </rPr>
      <t xml:space="preserve">原料別製品
</t>
    </r>
    <r>
      <rPr>
        <sz val="8"/>
        <rFont val="ＭＳ 明朝"/>
        <family val="1"/>
      </rPr>
      <t xml:space="preserve">金属製品
</t>
    </r>
    <r>
      <rPr>
        <sz val="8"/>
        <rFont val="ＭＳ 明朝"/>
        <family val="1"/>
      </rPr>
      <t>鉄鋼製構造物及び同建設材</t>
    </r>
    <r>
      <rPr>
        <b/>
        <sz val="8"/>
        <rFont val="ＭＳ 明朝"/>
        <family val="1"/>
      </rPr>
      <t xml:space="preserve">特殊取扱品
</t>
    </r>
    <r>
      <rPr>
        <sz val="8"/>
        <rFont val="ＭＳ 明朝"/>
        <family val="1"/>
      </rPr>
      <t>再輸入品</t>
    </r>
  </si>
  <si>
    <r>
      <rPr>
        <b/>
        <sz val="8"/>
        <rFont val="ＭＳ 明朝"/>
        <family val="1"/>
      </rPr>
      <t>-</t>
    </r>
  </si>
  <si>
    <r>
      <rPr>
        <b/>
        <u/>
        <sz val="8"/>
        <rFont val="Times New Roman"/>
        <family val="1"/>
      </rPr>
      <t> </t>
    </r>
    <r>
      <rPr>
        <b/>
        <u/>
        <sz val="8"/>
        <rFont val="ＭＳ 明朝"/>
        <family val="1"/>
      </rPr>
      <t xml:space="preserve">総    額
</t>
    </r>
    <r>
      <rPr>
        <b/>
        <sz val="8"/>
        <rFont val="ＭＳ 明朝"/>
        <family val="1"/>
      </rPr>
      <t>食料品及び動物</t>
    </r>
    <r>
      <rPr>
        <sz val="8"/>
        <rFont val="ＭＳ 明朝"/>
        <family val="1"/>
      </rPr>
      <t xml:space="preserve">穀物及び同調製品
</t>
    </r>
    <r>
      <rPr>
        <sz val="8"/>
        <rFont val="ＭＳ 明朝"/>
        <family val="1"/>
      </rPr>
      <t>とうもろこし</t>
    </r>
    <r>
      <rPr>
        <b/>
        <sz val="8"/>
        <rFont val="ＭＳ 明朝"/>
        <family val="1"/>
      </rPr>
      <t xml:space="preserve">原材料
</t>
    </r>
    <r>
      <rPr>
        <sz val="8"/>
        <rFont val="ＭＳ 明朝"/>
        <family val="1"/>
      </rPr>
      <t>織物用繊維及びくず</t>
    </r>
    <r>
      <rPr>
        <b/>
        <sz val="8"/>
        <rFont val="ＭＳ 明朝"/>
        <family val="1"/>
      </rPr>
      <t xml:space="preserve">鉱物性燃料
</t>
    </r>
    <r>
      <rPr>
        <sz val="8"/>
        <rFont val="ＭＳ 明朝"/>
        <family val="1"/>
      </rPr>
      <t>石炭、コークス及び練炭</t>
    </r>
    <r>
      <rPr>
        <b/>
        <sz val="8"/>
        <rFont val="ＭＳ 明朝"/>
        <family val="1"/>
      </rPr>
      <t xml:space="preserve">化学製品
</t>
    </r>
    <r>
      <rPr>
        <sz val="8"/>
        <rFont val="ＭＳ 明朝"/>
        <family val="1"/>
      </rPr>
      <t>プラスチック</t>
    </r>
    <r>
      <rPr>
        <b/>
        <sz val="8"/>
        <rFont val="ＭＳ 明朝"/>
        <family val="1"/>
      </rPr>
      <t>原料別製品</t>
    </r>
    <r>
      <rPr>
        <sz val="8"/>
        <rFont val="ＭＳ 明朝"/>
        <family val="1"/>
      </rPr>
      <t xml:space="preserve">ゴム製品
</t>
    </r>
    <r>
      <rPr>
        <b/>
        <sz val="8"/>
        <rFont val="ＭＳ 明朝"/>
        <family val="1"/>
      </rPr>
      <t>機械類及び輸送用機器</t>
    </r>
    <r>
      <rPr>
        <sz val="8"/>
        <rFont val="ＭＳ 明朝"/>
        <family val="1"/>
      </rPr>
      <t xml:space="preserve">電気機器
</t>
    </r>
    <r>
      <rPr>
        <sz val="8"/>
        <rFont val="ＭＳ 明朝"/>
        <family val="1"/>
      </rPr>
      <t xml:space="preserve">輸送用機器
</t>
    </r>
    <r>
      <rPr>
        <sz val="8"/>
        <rFont val="ＭＳ 明朝"/>
        <family val="1"/>
      </rPr>
      <t>自動車の部分品</t>
    </r>
    <r>
      <rPr>
        <b/>
        <sz val="8"/>
        <rFont val="ＭＳ 明朝"/>
        <family val="1"/>
      </rPr>
      <t xml:space="preserve">雑製品
</t>
    </r>
    <r>
      <rPr>
        <sz val="8"/>
        <rFont val="ＭＳ 明朝"/>
        <family val="1"/>
      </rPr>
      <t xml:space="preserve">家具
</t>
    </r>
    <r>
      <rPr>
        <sz val="8"/>
        <rFont val="ＭＳ 明朝"/>
        <family val="1"/>
      </rPr>
      <t>その他の雑製品</t>
    </r>
    <r>
      <rPr>
        <b/>
        <sz val="8"/>
        <rFont val="ＭＳ 明朝"/>
        <family val="1"/>
      </rPr>
      <t xml:space="preserve">特殊取扱品
</t>
    </r>
    <r>
      <rPr>
        <sz val="8"/>
        <rFont val="ＭＳ 明朝"/>
        <family val="1"/>
      </rPr>
      <t>再輸入品</t>
    </r>
  </si>
  <si>
    <r>
      <rPr>
        <b/>
        <u/>
        <sz val="8"/>
        <rFont val="Times New Roman"/>
        <family val="1"/>
      </rPr>
      <t> </t>
    </r>
    <r>
      <rPr>
        <b/>
        <u/>
        <sz val="8"/>
        <rFont val="ＭＳ 明朝"/>
        <family val="1"/>
      </rPr>
      <t xml:space="preserve">総    額
</t>
    </r>
    <r>
      <rPr>
        <b/>
        <sz val="8"/>
        <rFont val="ＭＳ 明朝"/>
        <family val="1"/>
      </rPr>
      <t>食料品及び動物</t>
    </r>
    <r>
      <rPr>
        <sz val="8"/>
        <rFont val="ＭＳ 明朝"/>
        <family val="1"/>
      </rPr>
      <t xml:space="preserve">飼料
</t>
    </r>
    <r>
      <rPr>
        <b/>
        <sz val="8"/>
        <rFont val="ＭＳ 明朝"/>
        <family val="1"/>
      </rPr>
      <t>原材料</t>
    </r>
    <r>
      <rPr>
        <sz val="8"/>
        <rFont val="ＭＳ 明朝"/>
        <family val="1"/>
      </rPr>
      <t xml:space="preserve">生ゴム
</t>
    </r>
    <r>
      <rPr>
        <b/>
        <sz val="8"/>
        <rFont val="ＭＳ 明朝"/>
        <family val="1"/>
      </rPr>
      <t xml:space="preserve">鉱物性燃料
</t>
    </r>
    <r>
      <rPr>
        <sz val="8"/>
        <rFont val="ＭＳ 明朝"/>
        <family val="1"/>
      </rPr>
      <t xml:space="preserve">石炭、コークス及び練炭石炭
</t>
    </r>
    <r>
      <rPr>
        <b/>
        <sz val="8"/>
        <rFont val="ＭＳ 明朝"/>
        <family val="1"/>
      </rPr>
      <t xml:space="preserve">化学製品
</t>
    </r>
    <r>
      <rPr>
        <sz val="8"/>
        <rFont val="ＭＳ 明朝"/>
        <family val="1"/>
      </rPr>
      <t>プラスチック</t>
    </r>
    <r>
      <rPr>
        <b/>
        <sz val="8"/>
        <rFont val="ＭＳ 明朝"/>
        <family val="1"/>
      </rPr>
      <t xml:space="preserve">原料別製品
</t>
    </r>
    <r>
      <rPr>
        <sz val="8"/>
        <rFont val="ＭＳ 明朝"/>
        <family val="1"/>
      </rPr>
      <t xml:space="preserve">木製品及びコルク製品（除家具）木製建具及び建築用木工品
</t>
    </r>
    <r>
      <rPr>
        <sz val="8"/>
        <rFont val="ＭＳ 明朝"/>
        <family val="1"/>
      </rPr>
      <t xml:space="preserve">非金属鉱物製品金属製品
</t>
    </r>
    <r>
      <rPr>
        <b/>
        <sz val="8"/>
        <rFont val="ＭＳ 明朝"/>
        <family val="1"/>
      </rPr>
      <t>機械類及び輸送用機器</t>
    </r>
    <r>
      <rPr>
        <sz val="8"/>
        <rFont val="ＭＳ 明朝"/>
        <family val="1"/>
      </rPr>
      <t xml:space="preserve">電気機器
</t>
    </r>
    <r>
      <rPr>
        <b/>
        <sz val="8"/>
        <rFont val="ＭＳ 明朝"/>
        <family val="1"/>
      </rPr>
      <t xml:space="preserve">雑製品
</t>
    </r>
    <r>
      <rPr>
        <sz val="8"/>
        <rFont val="ＭＳ 明朝"/>
        <family val="1"/>
      </rPr>
      <t>その他の雑製品</t>
    </r>
    <r>
      <rPr>
        <b/>
        <sz val="8"/>
        <rFont val="ＭＳ 明朝"/>
        <family val="1"/>
      </rPr>
      <t xml:space="preserve">特殊取扱品
</t>
    </r>
    <r>
      <rPr>
        <sz val="8"/>
        <rFont val="ＭＳ 明朝"/>
        <family val="1"/>
      </rPr>
      <t>再輸入品</t>
    </r>
  </si>
  <si>
    <t>017</t>
    <phoneticPr fontId="3"/>
  </si>
  <si>
    <t>009</t>
    <phoneticPr fontId="3"/>
  </si>
  <si>
    <t>00907</t>
    <phoneticPr fontId="3"/>
  </si>
  <si>
    <t>003</t>
    <phoneticPr fontId="3"/>
  </si>
  <si>
    <t>007</t>
    <phoneticPr fontId="3"/>
  </si>
  <si>
    <t>00701</t>
    <phoneticPr fontId="3"/>
  </si>
  <si>
    <t>01103</t>
    <phoneticPr fontId="3"/>
  </si>
  <si>
    <t>019</t>
    <phoneticPr fontId="3"/>
  </si>
  <si>
    <t>★J列とコードの数字が違わないか確認。違ったら、A列を手打ち（「’01」とか）</t>
    <rPh sb="2" eb="3">
      <t>レツ</t>
    </rPh>
    <rPh sb="8" eb="10">
      <t>スウジ</t>
    </rPh>
    <rPh sb="11" eb="12">
      <t>チガ</t>
    </rPh>
    <rPh sb="16" eb="18">
      <t>カクニン</t>
    </rPh>
    <rPh sb="19" eb="20">
      <t>チガ</t>
    </rPh>
    <rPh sb="25" eb="26">
      <t>レツ</t>
    </rPh>
    <rPh sb="27" eb="29">
      <t>テウ</t>
    </rPh>
    <phoneticPr fontId="3"/>
  </si>
  <si>
    <t>★J列は繊細（編集すると01→1などとなりA,B列の確認ができなくなる）ので触らないこと</t>
    <rPh sb="2" eb="3">
      <t>レツ</t>
    </rPh>
    <rPh sb="4" eb="6">
      <t>センサイ</t>
    </rPh>
    <rPh sb="7" eb="9">
      <t>ヘンシュウ</t>
    </rPh>
    <rPh sb="24" eb="25">
      <t>レツ</t>
    </rPh>
    <rPh sb="26" eb="28">
      <t>カクニン</t>
    </rPh>
    <rPh sb="38" eb="39">
      <t>サワ</t>
    </rPh>
    <phoneticPr fontId="3"/>
  </si>
  <si>
    <t>　最終的には、PDF原本と突き合せて項目のずれや有無を確認し、調整すること</t>
    <rPh sb="1" eb="4">
      <t>サイシュウテキ</t>
    </rPh>
    <rPh sb="10" eb="12">
      <t>ゲンポン</t>
    </rPh>
    <rPh sb="13" eb="14">
      <t>ツ</t>
    </rPh>
    <rPh sb="15" eb="16">
      <t>アワ</t>
    </rPh>
    <rPh sb="18" eb="20">
      <t>コウモク</t>
    </rPh>
    <rPh sb="24" eb="26">
      <t>ウム</t>
    </rPh>
    <rPh sb="27" eb="29">
      <t>カクニン</t>
    </rPh>
    <rPh sb="31" eb="33">
      <t>チョウセイ</t>
    </rPh>
    <phoneticPr fontId="3"/>
  </si>
  <si>
    <t>↑適宜、JISとかASCとか直入力とか調整</t>
    <rPh sb="1" eb="3">
      <t>テキギ</t>
    </rPh>
    <rPh sb="14" eb="15">
      <t>チョク</t>
    </rPh>
    <rPh sb="15" eb="17">
      <t>ニュウリョク</t>
    </rPh>
    <rPh sb="19" eb="21">
      <t>チョウセイ</t>
    </rPh>
    <phoneticPr fontId="3"/>
  </si>
  <si>
    <t>↓R3版はJ5で合わせた</t>
    <rPh sb="3" eb="4">
      <t>バン</t>
    </rPh>
    <rPh sb="8" eb="9">
      <t>ア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</si>
</sst>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\ ###\ ##0"/>
    <numFmt numFmtId="178" formatCode="0_ "/>
    <numFmt numFmtId="179" formatCode="000"/>
    <numFmt numFmtId="181" formatCode="00000"/>
    <numFmt numFmtId="182" formatCode="0000000"/>
  </numFmts>
  <fonts count="28" x14ac:knownFonts="1"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b/>
      <sz val="12"/>
      <name val="ＭＳ 明朝"/>
      <family val="1"/>
      <charset val="128"/>
    </font>
    <font>
      <b/>
      <sz val="16"/>
      <name val="ＭＳ 明朝"/>
      <family val="1"/>
      <charset val="128"/>
    </font>
    <font>
      <sz val="16"/>
      <name val="ＭＳ 明朝"/>
      <family val="1"/>
      <charset val="128"/>
    </font>
    <font>
      <sz val="9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color rgb="FFFF0000"/>
      <name val="HGS創英角ｺﾞｼｯｸUB"/>
      <family val="3"/>
      <charset val="128"/>
    </font>
    <font>
      <sz val="10"/>
      <color rgb="FF000000"/>
      <name val="Times New Roman"/>
      <charset val="204"/>
    </font>
    <font>
      <sz val="10"/>
      <color rgb="FF000000"/>
      <name val="ＭＳ Ｐゴシック"/>
      <family val="3"/>
      <charset val="128"/>
    </font>
    <font>
      <sz val="10"/>
      <color rgb="FF000000"/>
      <name val="Times New Roman"/>
      <family val="1"/>
    </font>
    <font>
      <sz val="9"/>
      <name val="ＭＳ 明朝"/>
      <family val="1"/>
    </font>
    <font>
      <b/>
      <sz val="8"/>
      <color rgb="FF000000"/>
      <name val="ＭＳ 明朝"/>
      <family val="2"/>
    </font>
    <font>
      <sz val="8"/>
      <color rgb="FF000000"/>
      <name val="ＭＳ 明朝"/>
      <family val="2"/>
    </font>
    <font>
      <b/>
      <sz val="10"/>
      <name val="ＭＳ 明朝"/>
      <family val="1"/>
    </font>
    <font>
      <sz val="8"/>
      <name val="ＭＳ 明朝"/>
      <family val="1"/>
      <charset val="128"/>
    </font>
    <font>
      <sz val="8"/>
      <name val="ＭＳ 明朝"/>
      <family val="1"/>
    </font>
    <font>
      <b/>
      <u/>
      <sz val="8"/>
      <name val="Times New Roman"/>
      <family val="1"/>
    </font>
    <font>
      <b/>
      <u/>
      <sz val="8"/>
      <name val="ＭＳ 明朝"/>
      <family val="1"/>
    </font>
    <font>
      <b/>
      <sz val="8"/>
      <name val="ＭＳ 明朝"/>
      <family val="1"/>
    </font>
    <font>
      <sz val="10"/>
      <color rgb="FFFF0000"/>
      <name val="Times New Roman"/>
      <family val="1"/>
    </font>
    <font>
      <b/>
      <sz val="8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6699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33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9" fillId="0" borderId="0">
      <alignment vertical="center"/>
    </xf>
    <xf numFmtId="0" fontId="13" fillId="0" borderId="0"/>
    <xf numFmtId="0" fontId="15" fillId="0" borderId="0"/>
  </cellStyleXfs>
  <cellXfs count="176">
    <xf numFmtId="0" fontId="0" fillId="0" borderId="0" xfId="0"/>
    <xf numFmtId="176" fontId="0" fillId="0" borderId="0" xfId="0" applyNumberFormat="1" applyFill="1" applyBorder="1"/>
    <xf numFmtId="176" fontId="0" fillId="0" borderId="0" xfId="0" applyNumberFormat="1" applyFill="1"/>
    <xf numFmtId="176" fontId="0" fillId="0" borderId="1" xfId="0" applyNumberFormat="1" applyFill="1" applyBorder="1"/>
    <xf numFmtId="176" fontId="0" fillId="0" borderId="1" xfId="0" applyNumberFormat="1" applyFill="1" applyBorder="1" applyAlignment="1">
      <alignment horizontal="right"/>
    </xf>
    <xf numFmtId="176" fontId="0" fillId="0" borderId="0" xfId="0" applyNumberFormat="1" applyFill="1" applyAlignment="1">
      <alignment horizontal="center" vertical="center"/>
    </xf>
    <xf numFmtId="176" fontId="0" fillId="0" borderId="2" xfId="0" applyNumberFormat="1" applyFill="1" applyBorder="1" applyAlignment="1">
      <alignment horizontal="center" vertical="center"/>
    </xf>
    <xf numFmtId="176" fontId="1" fillId="0" borderId="0" xfId="0" applyNumberFormat="1" applyFont="1" applyFill="1" applyBorder="1"/>
    <xf numFmtId="176" fontId="4" fillId="0" borderId="0" xfId="0" applyNumberFormat="1" applyFont="1" applyFill="1" applyBorder="1"/>
    <xf numFmtId="176" fontId="1" fillId="0" borderId="3" xfId="0" applyNumberFormat="1" applyFont="1" applyFill="1" applyBorder="1"/>
    <xf numFmtId="176" fontId="1" fillId="0" borderId="0" xfId="0" applyNumberFormat="1" applyFont="1" applyFill="1"/>
    <xf numFmtId="176" fontId="2" fillId="0" borderId="0" xfId="0" applyNumberFormat="1" applyFont="1" applyFill="1" applyBorder="1"/>
    <xf numFmtId="176" fontId="0" fillId="0" borderId="3" xfId="0" applyNumberFormat="1" applyFill="1" applyBorder="1"/>
    <xf numFmtId="176" fontId="2" fillId="0" borderId="0" xfId="0" applyNumberFormat="1" applyFont="1" applyFill="1" applyAlignment="1">
      <alignment horizontal="right"/>
    </xf>
    <xf numFmtId="176" fontId="0" fillId="0" borderId="4" xfId="0" applyNumberFormat="1" applyFill="1" applyBorder="1"/>
    <xf numFmtId="176" fontId="0" fillId="0" borderId="5" xfId="0" applyNumberFormat="1" applyFill="1" applyBorder="1" applyAlignment="1">
      <alignment horizontal="center" vertical="center"/>
    </xf>
    <xf numFmtId="176" fontId="7" fillId="0" borderId="0" xfId="0" applyNumberFormat="1" applyFont="1" applyFill="1" applyBorder="1"/>
    <xf numFmtId="176" fontId="0" fillId="0" borderId="0" xfId="0" applyNumberFormat="1" applyFont="1" applyFill="1"/>
    <xf numFmtId="176" fontId="0" fillId="0" borderId="0" xfId="0" applyNumberFormat="1" applyFont="1" applyFill="1" applyBorder="1"/>
    <xf numFmtId="176" fontId="0" fillId="0" borderId="3" xfId="0" applyNumberFormat="1" applyFont="1" applyFill="1" applyBorder="1"/>
    <xf numFmtId="176" fontId="0" fillId="0" borderId="3" xfId="0" applyNumberFormat="1" applyFill="1" applyBorder="1" applyAlignment="1">
      <alignment shrinkToFit="1"/>
    </xf>
    <xf numFmtId="176" fontId="0" fillId="0" borderId="1" xfId="0" applyNumberFormat="1" applyFont="1" applyFill="1" applyBorder="1"/>
    <xf numFmtId="176" fontId="0" fillId="0" borderId="1" xfId="0" applyNumberFormat="1" applyFont="1" applyFill="1" applyBorder="1" applyAlignment="1">
      <alignment horizontal="right"/>
    </xf>
    <xf numFmtId="176" fontId="0" fillId="0" borderId="0" xfId="0" applyNumberFormat="1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ont="1" applyFill="1"/>
    <xf numFmtId="0" fontId="0" fillId="0" borderId="0" xfId="0" applyFill="1"/>
    <xf numFmtId="176" fontId="2" fillId="0" borderId="0" xfId="0" applyNumberFormat="1" applyFont="1" applyFill="1"/>
    <xf numFmtId="176" fontId="2" fillId="0" borderId="1" xfId="0" applyNumberFormat="1" applyFont="1" applyFill="1" applyBorder="1" applyAlignment="1">
      <alignment horizontal="right"/>
    </xf>
    <xf numFmtId="176" fontId="2" fillId="0" borderId="0" xfId="0" applyNumberFormat="1" applyFont="1" applyFill="1" applyAlignment="1">
      <alignment horizontal="center" vertical="center"/>
    </xf>
    <xf numFmtId="0" fontId="0" fillId="0" borderId="0" xfId="0" applyFont="1" applyFill="1" applyBorder="1"/>
    <xf numFmtId="0" fontId="2" fillId="0" borderId="0" xfId="0" applyFont="1" applyFill="1"/>
    <xf numFmtId="0" fontId="0" fillId="0" borderId="3" xfId="0" applyFont="1" applyFill="1" applyBorder="1"/>
    <xf numFmtId="0" fontId="1" fillId="0" borderId="0" xfId="0" applyFont="1" applyFill="1" applyBorder="1" applyAlignment="1"/>
    <xf numFmtId="0" fontId="0" fillId="0" borderId="0" xfId="0" applyFont="1" applyAlignment="1"/>
    <xf numFmtId="0" fontId="0" fillId="0" borderId="3" xfId="0" applyFont="1" applyBorder="1" applyAlignment="1"/>
    <xf numFmtId="176" fontId="2" fillId="0" borderId="0" xfId="0" applyNumberFormat="1" applyFont="1" applyFill="1" applyBorder="1" applyAlignment="1">
      <alignment horizontal="right"/>
    </xf>
    <xf numFmtId="176" fontId="6" fillId="0" borderId="0" xfId="0" applyNumberFormat="1" applyFont="1" applyFill="1" applyAlignment="1">
      <alignment vertical="center"/>
    </xf>
    <xf numFmtId="176" fontId="2" fillId="0" borderId="0" xfId="0" applyNumberFormat="1" applyFont="1" applyFill="1" applyAlignment="1">
      <alignment vertical="center"/>
    </xf>
    <xf numFmtId="176" fontId="0" fillId="0" borderId="0" xfId="0" applyNumberFormat="1" applyFont="1" applyFill="1" applyAlignment="1">
      <alignment vertical="center"/>
    </xf>
    <xf numFmtId="176" fontId="1" fillId="0" borderId="0" xfId="0" applyNumberFormat="1" applyFont="1" applyFill="1" applyBorder="1" applyAlignment="1"/>
    <xf numFmtId="176" fontId="0" fillId="0" borderId="4" xfId="0" applyNumberFormat="1" applyFont="1" applyFill="1" applyBorder="1"/>
    <xf numFmtId="176" fontId="0" fillId="0" borderId="7" xfId="0" applyNumberFormat="1" applyFill="1" applyBorder="1"/>
    <xf numFmtId="176" fontId="0" fillId="0" borderId="7" xfId="0" applyNumberFormat="1" applyFill="1" applyBorder="1" applyAlignment="1">
      <alignment horizontal="right"/>
    </xf>
    <xf numFmtId="176" fontId="8" fillId="0" borderId="7" xfId="0" applyNumberFormat="1" applyFont="1" applyFill="1" applyBorder="1" applyAlignment="1">
      <alignment horizontal="right"/>
    </xf>
    <xf numFmtId="176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/>
    <xf numFmtId="176" fontId="0" fillId="0" borderId="2" xfId="0" applyNumberFormat="1" applyFill="1" applyBorder="1" applyAlignment="1">
      <alignment horizontal="center" vertical="center"/>
    </xf>
    <xf numFmtId="0" fontId="2" fillId="0" borderId="0" xfId="1" applyFont="1" applyFill="1" applyAlignment="1"/>
    <xf numFmtId="0" fontId="10" fillId="0" borderId="0" xfId="1" applyFont="1" applyFill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12" fillId="0" borderId="0" xfId="0" applyFont="1" applyFill="1" applyAlignment="1"/>
    <xf numFmtId="0" fontId="7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Alignment="1"/>
    <xf numFmtId="0" fontId="1" fillId="0" borderId="0" xfId="1" applyFont="1" applyFill="1" applyAlignment="1"/>
    <xf numFmtId="0" fontId="0" fillId="0" borderId="0" xfId="1" quotePrefix="1" applyFont="1" applyFill="1" applyAlignment="1"/>
    <xf numFmtId="0" fontId="2" fillId="0" borderId="0" xfId="1" applyNumberFormat="1" applyFont="1" applyFill="1" applyAlignment="1"/>
    <xf numFmtId="178" fontId="2" fillId="0" borderId="0" xfId="1" applyNumberFormat="1" applyFont="1" applyFill="1" applyAlignment="1">
      <alignment horizontal="right"/>
    </xf>
    <xf numFmtId="0" fontId="15" fillId="0" borderId="0" xfId="3" applyFill="1" applyBorder="1" applyAlignment="1">
      <alignment horizontal="left" vertical="top"/>
    </xf>
    <xf numFmtId="49" fontId="0" fillId="0" borderId="0" xfId="0" applyNumberFormat="1"/>
    <xf numFmtId="0" fontId="1" fillId="0" borderId="0" xfId="0" applyFont="1"/>
    <xf numFmtId="3" fontId="15" fillId="0" borderId="0" xfId="3" applyNumberFormat="1" applyFill="1" applyBorder="1" applyAlignment="1">
      <alignment horizontal="left" vertical="top"/>
    </xf>
    <xf numFmtId="49" fontId="15" fillId="0" borderId="0" xfId="3" applyNumberFormat="1" applyFill="1" applyBorder="1" applyAlignment="1">
      <alignment horizontal="left" vertical="top"/>
    </xf>
    <xf numFmtId="0" fontId="14" fillId="0" borderId="0" xfId="3" applyFont="1" applyFill="1" applyBorder="1" applyAlignment="1">
      <alignment horizontal="left" vertical="top"/>
    </xf>
    <xf numFmtId="0" fontId="14" fillId="4" borderId="0" xfId="3" applyFont="1" applyFill="1" applyBorder="1" applyAlignment="1">
      <alignment horizontal="left" vertical="top"/>
    </xf>
    <xf numFmtId="0" fontId="15" fillId="3" borderId="0" xfId="3" applyFill="1" applyBorder="1" applyAlignment="1">
      <alignment horizontal="left" vertical="top"/>
    </xf>
    <xf numFmtId="176" fontId="0" fillId="0" borderId="0" xfId="0" quotePrefix="1" applyNumberFormat="1" applyFill="1" applyAlignment="1">
      <alignment horizontal="center" vertical="center"/>
    </xf>
    <xf numFmtId="176" fontId="0" fillId="0" borderId="3" xfId="0" applyNumberFormat="1" applyFont="1" applyFill="1" applyBorder="1" applyAlignment="1">
      <alignment shrinkToFit="1"/>
    </xf>
    <xf numFmtId="176" fontId="0" fillId="5" borderId="1" xfId="0" applyNumberFormat="1" applyFont="1" applyFill="1" applyBorder="1" applyAlignment="1">
      <alignment horizontal="right"/>
    </xf>
    <xf numFmtId="176" fontId="5" fillId="0" borderId="0" xfId="0" applyNumberFormat="1" applyFont="1" applyFill="1" applyAlignment="1">
      <alignment horizontal="right" vertical="center"/>
    </xf>
    <xf numFmtId="176" fontId="5" fillId="0" borderId="0" xfId="0" applyNumberFormat="1" applyFont="1" applyFill="1" applyAlignment="1">
      <alignment horizontal="left" vertical="center"/>
    </xf>
    <xf numFmtId="176" fontId="0" fillId="6" borderId="0" xfId="0" applyNumberFormat="1" applyFont="1" applyFill="1" applyBorder="1" applyAlignment="1">
      <alignment horizontal="right"/>
    </xf>
    <xf numFmtId="176" fontId="0" fillId="6" borderId="1" xfId="0" applyNumberFormat="1" applyFont="1" applyFill="1" applyBorder="1" applyAlignment="1">
      <alignment horizontal="right"/>
    </xf>
    <xf numFmtId="176" fontId="0" fillId="7" borderId="0" xfId="0" applyNumberFormat="1" applyFont="1" applyFill="1" applyAlignment="1">
      <alignment horizontal="right"/>
    </xf>
    <xf numFmtId="176" fontId="0" fillId="7" borderId="14" xfId="0" applyNumberFormat="1" applyFont="1" applyFill="1" applyBorder="1" applyAlignment="1">
      <alignment horizontal="right"/>
    </xf>
    <xf numFmtId="176" fontId="0" fillId="0" borderId="2" xfId="0" applyNumberFormat="1" applyFill="1" applyBorder="1" applyAlignment="1">
      <alignment horizontal="center" vertical="center"/>
    </xf>
    <xf numFmtId="176" fontId="5" fillId="0" borderId="0" xfId="0" applyNumberFormat="1" applyFont="1" applyFill="1" applyAlignment="1">
      <alignment horizontal="right" vertical="center"/>
    </xf>
    <xf numFmtId="176" fontId="0" fillId="0" borderId="1" xfId="0" applyNumberFormat="1" applyFont="1" applyFill="1" applyBorder="1"/>
    <xf numFmtId="176" fontId="1" fillId="0" borderId="0" xfId="0" applyNumberFormat="1" applyFont="1" applyFill="1" applyAlignment="1">
      <alignment horizontal="right"/>
    </xf>
    <xf numFmtId="176" fontId="5" fillId="0" borderId="0" xfId="0" applyNumberFormat="1" applyFont="1" applyFill="1" applyAlignment="1">
      <alignment vertical="center"/>
    </xf>
    <xf numFmtId="0" fontId="4" fillId="0" borderId="0" xfId="0" applyFont="1" applyFill="1" applyBorder="1" applyAlignment="1"/>
    <xf numFmtId="0" fontId="1" fillId="0" borderId="3" xfId="0" applyFont="1" applyFill="1" applyBorder="1" applyAlignment="1"/>
    <xf numFmtId="176" fontId="4" fillId="0" borderId="0" xfId="0" applyNumberFormat="1" applyFont="1" applyFill="1" applyBorder="1" applyAlignment="1"/>
    <xf numFmtId="176" fontId="1" fillId="0" borderId="3" xfId="0" applyNumberFormat="1" applyFont="1" applyFill="1" applyBorder="1" applyAlignment="1"/>
    <xf numFmtId="0" fontId="0" fillId="0" borderId="3" xfId="0" applyFont="1" applyFill="1" applyBorder="1" applyAlignment="1">
      <alignment shrinkToFit="1"/>
    </xf>
    <xf numFmtId="0" fontId="0" fillId="0" borderId="1" xfId="0" applyFont="1" applyFill="1" applyBorder="1"/>
    <xf numFmtId="0" fontId="0" fillId="0" borderId="4" xfId="0" applyFont="1" applyFill="1" applyBorder="1"/>
    <xf numFmtId="176" fontId="0" fillId="0" borderId="0" xfId="0" applyNumberFormat="1" applyFont="1" applyFill="1" applyBorder="1" applyAlignment="1"/>
    <xf numFmtId="176" fontId="0" fillId="0" borderId="3" xfId="0" applyNumberFormat="1" applyFont="1" applyFill="1" applyBorder="1" applyAlignment="1">
      <alignment horizontal="center"/>
    </xf>
    <xf numFmtId="176" fontId="2" fillId="0" borderId="1" xfId="0" applyNumberFormat="1" applyFont="1" applyFill="1" applyBorder="1" applyAlignment="1">
      <alignment horizontal="right"/>
    </xf>
    <xf numFmtId="176" fontId="0" fillId="0" borderId="1" xfId="0" applyNumberFormat="1" applyFill="1" applyBorder="1" applyAlignment="1">
      <alignment horizontal="right"/>
    </xf>
    <xf numFmtId="176" fontId="0" fillId="0" borderId="15" xfId="0" applyNumberFormat="1" applyFill="1" applyBorder="1"/>
    <xf numFmtId="176" fontId="0" fillId="0" borderId="16" xfId="0" quotePrefix="1" applyNumberFormat="1" applyFont="1" applyFill="1" applyBorder="1"/>
    <xf numFmtId="176" fontId="1" fillId="10" borderId="0" xfId="0" applyNumberFormat="1" applyFont="1" applyFill="1" applyAlignment="1">
      <alignment horizontal="right"/>
    </xf>
    <xf numFmtId="176" fontId="0" fillId="7" borderId="6" xfId="0" applyNumberFormat="1" applyFont="1" applyFill="1" applyBorder="1" applyAlignment="1">
      <alignment horizontal="right"/>
    </xf>
    <xf numFmtId="176" fontId="1" fillId="11" borderId="0" xfId="0" applyNumberFormat="1" applyFont="1" applyFill="1" applyAlignment="1">
      <alignment horizontal="right"/>
    </xf>
    <xf numFmtId="176" fontId="1" fillId="13" borderId="0" xfId="0" applyNumberFormat="1" applyFont="1" applyFill="1" applyAlignment="1">
      <alignment horizontal="right"/>
    </xf>
    <xf numFmtId="176" fontId="1" fillId="10" borderId="0" xfId="0" applyNumberFormat="1" applyFont="1" applyFill="1" applyBorder="1" applyAlignment="1">
      <alignment horizontal="right"/>
    </xf>
    <xf numFmtId="176" fontId="1" fillId="8" borderId="0" xfId="0" applyNumberFormat="1" applyFont="1" applyFill="1" applyBorder="1" applyAlignment="1">
      <alignment horizontal="right"/>
    </xf>
    <xf numFmtId="176" fontId="0" fillId="9" borderId="0" xfId="0" applyNumberFormat="1" applyFont="1" applyFill="1" applyBorder="1" applyAlignment="1">
      <alignment horizontal="right"/>
    </xf>
    <xf numFmtId="176" fontId="0" fillId="5" borderId="0" xfId="0" applyNumberFormat="1" applyFont="1" applyFill="1" applyBorder="1" applyAlignment="1">
      <alignment horizontal="right"/>
    </xf>
    <xf numFmtId="176" fontId="0" fillId="9" borderId="1" xfId="0" applyNumberFormat="1" applyFont="1" applyFill="1" applyBorder="1" applyAlignment="1">
      <alignment horizontal="right"/>
    </xf>
    <xf numFmtId="176" fontId="1" fillId="11" borderId="0" xfId="0" applyNumberFormat="1" applyFont="1" applyFill="1" applyBorder="1" applyAlignment="1">
      <alignment horizontal="right"/>
    </xf>
    <xf numFmtId="176" fontId="1" fillId="13" borderId="0" xfId="0" applyNumberFormat="1" applyFont="1" applyFill="1" applyBorder="1" applyAlignment="1">
      <alignment horizontal="right"/>
    </xf>
    <xf numFmtId="176" fontId="0" fillId="12" borderId="0" xfId="0" applyNumberFormat="1" applyFont="1" applyFill="1" applyBorder="1" applyAlignment="1">
      <alignment horizontal="right"/>
    </xf>
    <xf numFmtId="176" fontId="0" fillId="12" borderId="1" xfId="0" applyNumberFormat="1" applyFont="1" applyFill="1" applyBorder="1" applyAlignment="1">
      <alignment horizontal="right"/>
    </xf>
    <xf numFmtId="176" fontId="0" fillId="0" borderId="1" xfId="0" applyNumberFormat="1" applyFill="1" applyBorder="1" applyAlignment="1"/>
    <xf numFmtId="176" fontId="2" fillId="0" borderId="1" xfId="0" applyNumberFormat="1" applyFont="1" applyFill="1" applyBorder="1" applyAlignment="1"/>
    <xf numFmtId="176" fontId="0" fillId="0" borderId="2" xfId="0" applyNumberForma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right"/>
    </xf>
    <xf numFmtId="176" fontId="0" fillId="0" borderId="11" xfId="0" applyNumberFormat="1" applyFill="1" applyBorder="1" applyAlignment="1">
      <alignment horizontal="center" vertical="center"/>
    </xf>
    <xf numFmtId="176" fontId="0" fillId="0" borderId="12" xfId="0" applyNumberFormat="1" applyFill="1" applyBorder="1" applyAlignment="1">
      <alignment horizontal="center" vertical="center"/>
    </xf>
    <xf numFmtId="176" fontId="0" fillId="0" borderId="10" xfId="0" applyNumberFormat="1" applyFill="1" applyBorder="1" applyAlignment="1">
      <alignment horizontal="center" vertical="center"/>
    </xf>
    <xf numFmtId="176" fontId="0" fillId="0" borderId="2" xfId="0" applyNumberFormat="1" applyFill="1" applyBorder="1" applyAlignment="1">
      <alignment horizontal="center" vertical="center"/>
    </xf>
    <xf numFmtId="176" fontId="0" fillId="0" borderId="9" xfId="0" applyNumberFormat="1" applyFill="1" applyBorder="1" applyAlignment="1">
      <alignment horizontal="center" vertical="center" wrapText="1"/>
    </xf>
    <xf numFmtId="176" fontId="0" fillId="0" borderId="10" xfId="0" applyNumberFormat="1" applyFill="1" applyBorder="1" applyAlignment="1">
      <alignment horizontal="center" vertical="center" wrapText="1"/>
    </xf>
    <xf numFmtId="176" fontId="0" fillId="2" borderId="8" xfId="0" applyNumberFormat="1" applyFont="1" applyFill="1" applyBorder="1" applyAlignment="1">
      <alignment horizontal="center" vertical="center"/>
    </xf>
    <xf numFmtId="176" fontId="0" fillId="2" borderId="12" xfId="0" applyNumberFormat="1" applyFont="1" applyFill="1" applyBorder="1" applyAlignment="1">
      <alignment horizontal="center" vertical="center"/>
    </xf>
    <xf numFmtId="176" fontId="0" fillId="2" borderId="13" xfId="0" applyNumberFormat="1" applyFont="1" applyFill="1" applyBorder="1" applyAlignment="1">
      <alignment horizontal="center" vertical="center"/>
    </xf>
    <xf numFmtId="176" fontId="0" fillId="2" borderId="8" xfId="0" applyNumberFormat="1" applyFill="1" applyBorder="1" applyAlignment="1">
      <alignment horizontal="center" vertical="center"/>
    </xf>
    <xf numFmtId="176" fontId="0" fillId="0" borderId="1" xfId="0" applyNumberFormat="1" applyFont="1" applyFill="1" applyBorder="1"/>
    <xf numFmtId="176" fontId="0" fillId="0" borderId="1" xfId="0" applyNumberFormat="1" applyFont="1" applyFill="1" applyBorder="1" applyAlignment="1">
      <alignment horizontal="right"/>
    </xf>
    <xf numFmtId="176" fontId="0" fillId="0" borderId="1" xfId="0" applyNumberFormat="1" applyFill="1" applyBorder="1"/>
    <xf numFmtId="176" fontId="0" fillId="0" borderId="1" xfId="0" applyNumberFormat="1" applyFill="1" applyBorder="1" applyAlignment="1">
      <alignment horizontal="right"/>
    </xf>
    <xf numFmtId="176" fontId="0" fillId="2" borderId="12" xfId="0" applyNumberFormat="1" applyFill="1" applyBorder="1" applyAlignment="1">
      <alignment horizontal="center" vertical="center"/>
    </xf>
    <xf numFmtId="176" fontId="0" fillId="2" borderId="17" xfId="0" applyNumberFormat="1" applyFill="1" applyBorder="1" applyAlignment="1">
      <alignment horizontal="center" vertical="center"/>
    </xf>
    <xf numFmtId="176" fontId="0" fillId="0" borderId="18" xfId="0" applyNumberFormat="1" applyFill="1" applyBorder="1" applyAlignment="1">
      <alignment horizontal="center" vertical="center"/>
    </xf>
    <xf numFmtId="176" fontId="1" fillId="8" borderId="19" xfId="0" applyNumberFormat="1" applyFont="1" applyFill="1" applyBorder="1" applyAlignment="1">
      <alignment horizontal="right"/>
    </xf>
    <xf numFmtId="176" fontId="0" fillId="5" borderId="19" xfId="0" applyNumberFormat="1" applyFont="1" applyFill="1" applyBorder="1" applyAlignment="1">
      <alignment horizontal="right"/>
    </xf>
    <xf numFmtId="176" fontId="0" fillId="5" borderId="20" xfId="0" applyNumberFormat="1" applyFont="1" applyFill="1" applyBorder="1" applyAlignment="1">
      <alignment horizontal="right"/>
    </xf>
    <xf numFmtId="176" fontId="0" fillId="2" borderId="17" xfId="0" applyNumberFormat="1" applyFont="1" applyFill="1" applyBorder="1" applyAlignment="1">
      <alignment horizontal="center" vertical="center"/>
    </xf>
    <xf numFmtId="176" fontId="0" fillId="0" borderId="20" xfId="0" applyNumberFormat="1" applyFont="1" applyFill="1" applyBorder="1" applyAlignment="1">
      <alignment horizontal="right"/>
    </xf>
    <xf numFmtId="176" fontId="2" fillId="0" borderId="20" xfId="0" applyNumberFormat="1" applyFont="1" applyFill="1" applyBorder="1" applyAlignment="1">
      <alignment horizontal="right"/>
    </xf>
    <xf numFmtId="0" fontId="7" fillId="0" borderId="21" xfId="0" applyFont="1" applyFill="1" applyBorder="1" applyAlignment="1">
      <alignment horizontal="left" vertical="top" wrapText="1" indent="1"/>
    </xf>
    <xf numFmtId="0" fontId="7" fillId="0" borderId="22" xfId="0" applyFont="1" applyFill="1" applyBorder="1" applyAlignment="1">
      <alignment horizontal="left" vertical="top" wrapText="1" indent="1"/>
    </xf>
    <xf numFmtId="0" fontId="0" fillId="0" borderId="21" xfId="0" applyFill="1" applyBorder="1" applyAlignment="1">
      <alignment horizontal="left" wrapText="1"/>
    </xf>
    <xf numFmtId="0" fontId="0" fillId="0" borderId="23" xfId="0" applyFill="1" applyBorder="1" applyAlignment="1">
      <alignment horizontal="left" wrapText="1"/>
    </xf>
    <xf numFmtId="1" fontId="17" fillId="0" borderId="23" xfId="0" applyNumberFormat="1" applyFont="1" applyFill="1" applyBorder="1" applyAlignment="1">
      <alignment horizontal="left" vertical="top" shrinkToFit="1"/>
    </xf>
    <xf numFmtId="179" fontId="18" fillId="0" borderId="23" xfId="0" applyNumberFormat="1" applyFont="1" applyFill="1" applyBorder="1" applyAlignment="1">
      <alignment horizontal="left" vertical="top" shrinkToFit="1"/>
    </xf>
    <xf numFmtId="181" fontId="18" fillId="0" borderId="23" xfId="0" applyNumberFormat="1" applyFont="1" applyFill="1" applyBorder="1" applyAlignment="1">
      <alignment horizontal="left" vertical="top" shrinkToFit="1"/>
    </xf>
    <xf numFmtId="182" fontId="18" fillId="0" borderId="23" xfId="0" applyNumberFormat="1" applyFont="1" applyFill="1" applyBorder="1" applyAlignment="1">
      <alignment horizontal="left" vertical="top" shrinkToFit="1"/>
    </xf>
    <xf numFmtId="1" fontId="18" fillId="0" borderId="23" xfId="0" applyNumberFormat="1" applyFont="1" applyFill="1" applyBorder="1" applyAlignment="1">
      <alignment horizontal="left" vertical="top" shrinkToFit="1"/>
    </xf>
    <xf numFmtId="1" fontId="18" fillId="0" borderId="22" xfId="0" applyNumberFormat="1" applyFont="1" applyFill="1" applyBorder="1" applyAlignment="1">
      <alignment horizontal="left" vertical="top" shrinkToFit="1"/>
    </xf>
    <xf numFmtId="1" fontId="15" fillId="0" borderId="0" xfId="3" applyNumberFormat="1" applyFill="1" applyBorder="1" applyAlignment="1">
      <alignment horizontal="left" vertical="top"/>
    </xf>
    <xf numFmtId="179" fontId="15" fillId="0" borderId="0" xfId="3" applyNumberForma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 wrapText="1" indent="1"/>
    </xf>
    <xf numFmtId="0" fontId="7" fillId="0" borderId="21" xfId="0" applyFont="1" applyFill="1" applyBorder="1" applyAlignment="1">
      <alignment horizontal="left" vertical="top" wrapText="1" indent="5"/>
    </xf>
    <xf numFmtId="0" fontId="7" fillId="0" borderId="21" xfId="0" applyFont="1" applyFill="1" applyBorder="1" applyAlignment="1">
      <alignment horizontal="left" vertical="top" wrapText="1"/>
    </xf>
    <xf numFmtId="0" fontId="7" fillId="0" borderId="24" xfId="0" applyFont="1" applyFill="1" applyBorder="1" applyAlignment="1">
      <alignment horizontal="right" vertical="top" wrapText="1"/>
    </xf>
    <xf numFmtId="0" fontId="7" fillId="0" borderId="25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/>
    </xf>
    <xf numFmtId="0" fontId="7" fillId="0" borderId="22" xfId="0" applyFont="1" applyFill="1" applyBorder="1" applyAlignment="1">
      <alignment horizontal="left" vertical="top" wrapText="1" indent="5"/>
    </xf>
    <xf numFmtId="0" fontId="7" fillId="0" borderId="22" xfId="0" applyFont="1" applyFill="1" applyBorder="1" applyAlignment="1">
      <alignment horizontal="left" vertical="top" wrapText="1"/>
    </xf>
    <xf numFmtId="0" fontId="20" fillId="0" borderId="26" xfId="0" applyFont="1" applyFill="1" applyBorder="1" applyAlignment="1">
      <alignment horizontal="left" vertical="top" wrapText="1" indent="2"/>
    </xf>
    <xf numFmtId="0" fontId="0" fillId="0" borderId="21" xfId="0" applyFill="1" applyBorder="1" applyAlignment="1">
      <alignment horizontal="left" vertical="top" wrapText="1"/>
    </xf>
    <xf numFmtId="0" fontId="20" fillId="0" borderId="21" xfId="0" applyFont="1" applyFill="1" applyBorder="1" applyAlignment="1">
      <alignment horizontal="right" vertical="top" wrapText="1"/>
    </xf>
    <xf numFmtId="0" fontId="0" fillId="0" borderId="23" xfId="0" applyFill="1" applyBorder="1" applyAlignment="1">
      <alignment horizontal="left" vertical="top" wrapText="1"/>
    </xf>
    <xf numFmtId="3" fontId="17" fillId="0" borderId="23" xfId="0" applyNumberFormat="1" applyFont="1" applyFill="1" applyBorder="1" applyAlignment="1">
      <alignment horizontal="right" vertical="top" shrinkToFit="1"/>
    </xf>
    <xf numFmtId="0" fontId="20" fillId="0" borderId="23" xfId="0" applyFont="1" applyFill="1" applyBorder="1" applyAlignment="1">
      <alignment horizontal="center" vertical="top" wrapText="1"/>
    </xf>
    <xf numFmtId="3" fontId="18" fillId="0" borderId="23" xfId="0" applyNumberFormat="1" applyFont="1" applyFill="1" applyBorder="1" applyAlignment="1">
      <alignment horizontal="right" vertical="top" shrinkToFit="1"/>
    </xf>
    <xf numFmtId="1" fontId="18" fillId="0" borderId="23" xfId="0" applyNumberFormat="1" applyFont="1" applyFill="1" applyBorder="1" applyAlignment="1">
      <alignment horizontal="right" vertical="top" shrinkToFit="1"/>
    </xf>
    <xf numFmtId="0" fontId="0" fillId="0" borderId="22" xfId="0" applyFill="1" applyBorder="1" applyAlignment="1">
      <alignment horizontal="left" vertical="top" wrapText="1"/>
    </xf>
    <xf numFmtId="0" fontId="0" fillId="0" borderId="22" xfId="0" applyFill="1" applyBorder="1" applyAlignment="1">
      <alignment horizontal="left" wrapText="1"/>
    </xf>
    <xf numFmtId="3" fontId="18" fillId="0" borderId="22" xfId="0" applyNumberFormat="1" applyFont="1" applyFill="1" applyBorder="1" applyAlignment="1">
      <alignment horizontal="right" vertical="top" shrinkToFit="1"/>
    </xf>
    <xf numFmtId="0" fontId="14" fillId="0" borderId="0" xfId="3" applyNumberFormat="1" applyFont="1" applyFill="1" applyBorder="1" applyAlignment="1">
      <alignment horizontal="left" vertical="top"/>
    </xf>
    <xf numFmtId="0" fontId="14" fillId="2" borderId="0" xfId="3" applyNumberFormat="1" applyFont="1" applyFill="1" applyBorder="1" applyAlignment="1">
      <alignment horizontal="left" vertical="top"/>
    </xf>
    <xf numFmtId="0" fontId="14" fillId="2" borderId="0" xfId="3" quotePrefix="1" applyNumberFormat="1" applyFont="1" applyFill="1" applyBorder="1" applyAlignment="1">
      <alignment horizontal="left" vertical="top"/>
    </xf>
    <xf numFmtId="0" fontId="15" fillId="2" borderId="0" xfId="3" applyFill="1" applyBorder="1" applyAlignment="1">
      <alignment horizontal="left" vertical="top"/>
    </xf>
    <xf numFmtId="0" fontId="25" fillId="0" borderId="0" xfId="3" applyFont="1" applyFill="1" applyBorder="1" applyAlignment="1">
      <alignment horizontal="left" vertical="top"/>
    </xf>
    <xf numFmtId="0" fontId="25" fillId="2" borderId="0" xfId="3" applyFont="1" applyFill="1" applyBorder="1" applyAlignment="1">
      <alignment horizontal="left" vertical="top"/>
    </xf>
    <xf numFmtId="3" fontId="17" fillId="0" borderId="23" xfId="0" applyNumberFormat="1" applyFont="1" applyFill="1" applyBorder="1" applyAlignment="1">
      <alignment horizontal="left" vertical="top" indent="3" shrinkToFit="1"/>
    </xf>
    <xf numFmtId="0" fontId="20" fillId="0" borderId="23" xfId="0" applyFont="1" applyFill="1" applyBorder="1" applyAlignment="1">
      <alignment horizontal="right" vertical="top" wrapText="1"/>
    </xf>
    <xf numFmtId="1" fontId="17" fillId="0" borderId="23" xfId="0" applyNumberFormat="1" applyFont="1" applyFill="1" applyBorder="1" applyAlignment="1">
      <alignment horizontal="right" vertical="top" shrinkToFit="1"/>
    </xf>
    <xf numFmtId="0" fontId="26" fillId="0" borderId="23" xfId="0" applyFont="1" applyFill="1" applyBorder="1" applyAlignment="1">
      <alignment horizontal="right" vertical="top" wrapText="1"/>
    </xf>
    <xf numFmtId="0" fontId="27" fillId="0" borderId="0" xfId="3" applyFont="1" applyFill="1" applyBorder="1" applyAlignment="1">
      <alignment horizontal="left" vertical="top"/>
    </xf>
  </cellXfs>
  <cellStyles count="4">
    <cellStyle name="標準" xfId="0" builtinId="0"/>
    <cellStyle name="標準 2" xfId="1"/>
    <cellStyle name="標準 3" xfId="2"/>
    <cellStyle name="標準 4" xfId="3"/>
  </cellStyles>
  <dxfs count="0"/>
  <tableStyles count="0" defaultTableStyle="TableStyleMedium9" defaultPivotStyle="PivotStyleLight16"/>
  <colors>
    <mruColors>
      <color rgb="FFCCFF99"/>
      <color rgb="FFFFCC99"/>
      <color rgb="FFFF9933"/>
      <color rgb="FFFF99CC"/>
      <color rgb="FFCCECFF"/>
      <color rgb="FF6699FF"/>
      <color rgb="FFFFCCCC"/>
      <color rgb="FFFF99FF"/>
      <color rgb="FFCC99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9"/>
  <sheetViews>
    <sheetView tabSelected="1" view="pageBreakPreview" zoomScale="60" zoomScaleNormal="100" workbookViewId="0"/>
  </sheetViews>
  <sheetFormatPr defaultColWidth="8.5703125" defaultRowHeight="13.5" x14ac:dyDescent="0.15"/>
  <cols>
    <col min="1" max="1" width="3.42578125" style="2" customWidth="1"/>
    <col min="2" max="2" width="3.28515625" style="2" customWidth="1"/>
    <col min="3" max="3" width="23.7109375" style="2" customWidth="1"/>
    <col min="4" max="4" width="4.85546875" style="2" customWidth="1"/>
    <col min="5" max="5" width="11.140625" style="2" customWidth="1"/>
    <col min="6" max="6" width="21.7109375" style="2" customWidth="1"/>
    <col min="7" max="7" width="11.140625" style="2" customWidth="1"/>
    <col min="8" max="8" width="21.7109375" style="2" customWidth="1"/>
    <col min="9" max="9" width="3.42578125" style="2" customWidth="1"/>
    <col min="10" max="10" width="3.28515625" style="2" customWidth="1"/>
    <col min="11" max="11" width="23.7109375" style="2" customWidth="1"/>
    <col min="12" max="12" width="4.85546875" style="2" customWidth="1"/>
    <col min="13" max="13" width="11.140625" style="2" customWidth="1"/>
    <col min="14" max="14" width="21.7109375" style="2" customWidth="1"/>
    <col min="15" max="15" width="11.140625" style="2" customWidth="1"/>
    <col min="16" max="16" width="21.7109375" style="2" customWidth="1"/>
    <col min="17" max="17" width="1.5703125" style="54" customWidth="1"/>
    <col min="18" max="18" width="13.140625" style="54" customWidth="1"/>
    <col min="19" max="20" width="8.5703125" style="2"/>
    <col min="21" max="21" width="13.140625" style="2" customWidth="1"/>
    <col min="22" max="16384" width="8.5703125" style="2"/>
  </cols>
  <sheetData>
    <row r="1" spans="1:26" ht="18.75" x14ac:dyDescent="0.15">
      <c r="B1" s="80"/>
      <c r="C1" s="80"/>
      <c r="D1" s="80"/>
      <c r="E1" s="80"/>
      <c r="F1" s="80"/>
      <c r="G1" s="80"/>
      <c r="H1" s="77" t="s">
        <v>22</v>
      </c>
      <c r="I1" s="80" t="s">
        <v>23</v>
      </c>
      <c r="L1" s="80"/>
      <c r="M1" s="80"/>
      <c r="N1" s="80"/>
      <c r="O1" s="80"/>
      <c r="P1" s="80"/>
      <c r="Q1" s="49"/>
      <c r="R1" s="50" t="s">
        <v>26</v>
      </c>
      <c r="S1" s="37"/>
      <c r="T1" s="37"/>
      <c r="U1" s="37" t="s">
        <v>2545</v>
      </c>
      <c r="V1" s="37"/>
      <c r="W1" s="37"/>
      <c r="X1" s="37"/>
      <c r="Y1" s="37"/>
      <c r="Z1" s="37"/>
    </row>
    <row r="2" spans="1:26" s="37" customFormat="1" ht="14.25" customHeight="1" thickBot="1" x14ac:dyDescent="0.25">
      <c r="A2" s="3" t="s">
        <v>5</v>
      </c>
      <c r="B2" s="3"/>
      <c r="C2" s="3"/>
      <c r="D2" s="3"/>
      <c r="E2" s="3"/>
      <c r="F2" s="3"/>
      <c r="G2" s="3"/>
      <c r="H2" s="4"/>
      <c r="I2" s="3"/>
      <c r="J2" s="3"/>
      <c r="K2" s="3"/>
      <c r="L2" s="3"/>
      <c r="M2" s="3"/>
      <c r="N2" s="3"/>
      <c r="O2" s="3"/>
      <c r="P2" s="4" t="s">
        <v>4</v>
      </c>
      <c r="Q2" s="48"/>
      <c r="R2" s="51">
        <v>2021</v>
      </c>
      <c r="S2" s="2"/>
      <c r="T2" s="2"/>
      <c r="U2" s="2" t="s">
        <v>2546</v>
      </c>
      <c r="V2" s="2" t="s">
        <v>2547</v>
      </c>
      <c r="W2" s="2" t="s">
        <v>2548</v>
      </c>
      <c r="X2" s="2"/>
      <c r="Y2" s="2"/>
      <c r="Z2" s="2"/>
    </row>
    <row r="3" spans="1:26" ht="12" x14ac:dyDescent="0.15">
      <c r="A3" s="111" t="s">
        <v>3</v>
      </c>
      <c r="B3" s="112"/>
      <c r="C3" s="112"/>
      <c r="D3" s="115" t="s">
        <v>0</v>
      </c>
      <c r="E3" s="120" t="str">
        <f>TEXT(EDATE($R$2&amp;"/12/31",-3),"ggg")&amp;IF(TEXT(EDATE($R$2&amp;"/12/31",-3),"e")="1","元",TEXT(EDATE($R$2&amp;"/12/31",-3),"e"))&amp;"年"</f>
        <v>令和3年</v>
      </c>
      <c r="F3" s="120"/>
      <c r="G3" s="125" t="str">
        <f>TEXT(EDATE($R$2&amp;"/12/31",-3)-365*1,"ggg")&amp;IF(TEXT(EDATE($R$2&amp;"/12/31",-3)-365*1,"e")="1","元",TEXT(EDATE($R$2&amp;"/12/31",-3)-365*1,"e"))&amp;"年"</f>
        <v>令和2年</v>
      </c>
      <c r="H3" s="126"/>
      <c r="I3" s="111" t="s">
        <v>3</v>
      </c>
      <c r="J3" s="112"/>
      <c r="K3" s="112"/>
      <c r="L3" s="115" t="s">
        <v>0</v>
      </c>
      <c r="M3" s="117" t="str">
        <f>$E$3</f>
        <v>令和3年</v>
      </c>
      <c r="N3" s="117"/>
      <c r="O3" s="118" t="str">
        <f>$G$3</f>
        <v>令和2年</v>
      </c>
      <c r="P3" s="119"/>
      <c r="Q3" s="52"/>
      <c r="R3" s="52"/>
      <c r="S3" s="5"/>
      <c r="T3" s="5"/>
      <c r="U3" s="67" t="s">
        <v>2551</v>
      </c>
      <c r="V3" s="5" t="s">
        <v>2549</v>
      </c>
      <c r="W3" s="5" t="s">
        <v>2550</v>
      </c>
      <c r="X3" s="5"/>
      <c r="Y3" s="5"/>
      <c r="Z3" s="5"/>
    </row>
    <row r="4" spans="1:26" s="5" customFormat="1" ht="14.25" customHeight="1" x14ac:dyDescent="0.15">
      <c r="A4" s="113"/>
      <c r="B4" s="114"/>
      <c r="C4" s="114"/>
      <c r="D4" s="116"/>
      <c r="E4" s="6" t="s">
        <v>1</v>
      </c>
      <c r="F4" s="6" t="s">
        <v>6</v>
      </c>
      <c r="G4" s="109" t="s">
        <v>1</v>
      </c>
      <c r="H4" s="127" t="s">
        <v>6</v>
      </c>
      <c r="I4" s="113"/>
      <c r="J4" s="114"/>
      <c r="K4" s="114"/>
      <c r="L4" s="116"/>
      <c r="M4" s="6" t="s">
        <v>1</v>
      </c>
      <c r="N4" s="6" t="s">
        <v>6</v>
      </c>
      <c r="O4" s="47" t="s">
        <v>1</v>
      </c>
      <c r="P4" s="15" t="s">
        <v>6</v>
      </c>
      <c r="Q4" s="52"/>
      <c r="R4" s="53"/>
      <c r="U4" s="5" t="s">
        <v>2552</v>
      </c>
    </row>
    <row r="5" spans="1:26" s="5" customFormat="1" ht="14.25" customHeight="1" x14ac:dyDescent="0.15">
      <c r="A5" s="8" t="s">
        <v>7</v>
      </c>
      <c r="B5" s="7"/>
      <c r="C5" s="9"/>
      <c r="D5" s="79"/>
      <c r="E5" s="98">
        <f ca="1">IFERROR(OFFSET(INDIRECT("'輸出"&amp;$R5&amp;"'!$A$1"),MATCH("総額",INDIRECT("'輸出"&amp;$R5&amp;"'!"&amp;$U$8),0)-1,MATCH($V$7,INDIRECT("'輸出"&amp;$R5&amp;"'!"&amp;$V$8),0)-1),"")</f>
        <v>0</v>
      </c>
      <c r="F5" s="94">
        <f ca="1">IFERROR(OFFSET(INDIRECT("'輸出"&amp;$R5&amp;"'!$A$1"),MATCH("総額",INDIRECT("'輸出"&amp;$R5&amp;"'!"&amp;$U$8),0)-1,MATCH($V$7,INDIRECT("'輸出"&amp;$R5&amp;"'!"&amp;$V$8),0)),"")</f>
        <v>3933657</v>
      </c>
      <c r="G5" s="99">
        <f ca="1">IFERROR(OFFSET(INDIRECT("'輸出"&amp;$R5&amp;"'!$A$1"),MATCH("総額",INDIRECT("'輸出"&amp;$R5&amp;"'!"&amp;$U$8),0)-1,MATCH($W$7,INDIRECT("'輸出"&amp;$R5&amp;"'!"&amp;$W$8),0)-1),"")</f>
        <v>0</v>
      </c>
      <c r="H5" s="128">
        <f ca="1">IFERROR(OFFSET(INDIRECT("'輸出"&amp;$R5&amp;"'!$A$1"),MATCH("総額",INDIRECT("'輸出"&amp;$R5&amp;"'!"&amp;$U$8),0)-1,MATCH($W$7,INDIRECT("'輸出"&amp;$R5&amp;"'!"&amp;$W$8),0)),"")</f>
        <v>6040590</v>
      </c>
      <c r="I5" s="8" t="s">
        <v>2</v>
      </c>
      <c r="J5" s="7"/>
      <c r="K5" s="9"/>
      <c r="L5" s="79"/>
      <c r="M5" s="103">
        <f ca="1">IFERROR(OFFSET(INDIRECT("'輸入"&amp;$R5&amp;"'!$A$1"),MATCH("総額",INDIRECT("'輸入"&amp;$R5&amp;"'!"&amp;$U$8),0)-1,MATCH($V$7,INDIRECT("'輸入"&amp;$R5&amp;"'!"&amp;$V$8),0)-1),"")</f>
        <v>0</v>
      </c>
      <c r="N5" s="96">
        <f ca="1">IFERROR(OFFSET(INDIRECT("'輸入"&amp;$R5&amp;"'!$A$1"),MATCH("総額",INDIRECT("'輸入"&amp;$R5&amp;"'!"&amp;$U$8),0)-1,MATCH($V$7,INDIRECT("'輸入"&amp;$R5&amp;"'!"&amp;$V$8),0)),"")</f>
        <v>683674</v>
      </c>
      <c r="O5" s="104">
        <f ca="1">IFERROR(OFFSET(INDIRECT("'輸入"&amp;$R5&amp;"'!$A$1"),MATCH("総額",INDIRECT("'輸入"&amp;$R5&amp;"'!"&amp;$U$8),0)-1,MATCH($W$7,INDIRECT("'輸入"&amp;$R5&amp;"'!"&amp;$W$8),0)-1),"")</f>
        <v>0</v>
      </c>
      <c r="P5" s="97">
        <f ca="1">IFERROR(OFFSET(INDIRECT("'輸入"&amp;$R5&amp;"'!$A$1"),MATCH("総額",INDIRECT("'輸入"&amp;$R5&amp;"'!"&amp;$U$8),0)-1,MATCH($W$7,INDIRECT("'輸入"&amp;$R5&amp;"'!"&amp;$W$8),0)),"")</f>
        <v>627180</v>
      </c>
      <c r="Q5" s="48"/>
      <c r="R5" s="48" t="s">
        <v>1890</v>
      </c>
      <c r="S5" s="10"/>
      <c r="T5" s="10"/>
      <c r="U5" s="10"/>
      <c r="V5" s="10"/>
      <c r="W5" s="10"/>
      <c r="X5" s="10"/>
      <c r="Y5" s="10"/>
      <c r="Z5" s="10"/>
    </row>
    <row r="6" spans="1:26" s="10" customFormat="1" ht="27" customHeight="1" thickBot="1" x14ac:dyDescent="0.2">
      <c r="A6" s="18" t="s">
        <v>36</v>
      </c>
      <c r="B6" s="18"/>
      <c r="C6" s="19"/>
      <c r="D6" s="74" t="str">
        <f t="shared" ref="D6:D11" ca="1" si="0">IFERROR(OFFSET(INDIRECT("'輸出"&amp;$R6&amp;"'!$A$1"),MATCH($A6,INDIRECT("'輸出"&amp;$R6&amp;"'!"&amp;$U$8),0)-1,MATCH($X$7,INDIRECT("'輸出"&amp;$R6&amp;"'!"&amp;$X$8),0)-1),"")</f>
        <v xml:space="preserve"> </v>
      </c>
      <c r="E6" s="100">
        <f ca="1">IFERROR(OFFSET(INDIRECT("'輸出"&amp;$R6&amp;"'!$A$1"),MATCH($A6,INDIRECT("'輸出"&amp;$R6&amp;"'!"&amp;$U$8),0)-1,MATCH($V$7,INDIRECT("'輸出"&amp;$R6&amp;"'!"&amp;$V$8),0)-1),"")</f>
        <v>0</v>
      </c>
      <c r="F6" s="100">
        <f ca="1">IFERROR(OFFSET(INDIRECT("'輸出"&amp;$R6&amp;"'!$A$1"),MATCH($A6,INDIRECT("'輸出"&amp;$R6&amp;"'!"&amp;$U$8),0)-1,MATCH($V$7,INDIRECT("'輸出"&amp;$R6&amp;"'!"&amp;$V$8),0)),"")</f>
        <v>109798</v>
      </c>
      <c r="G6" s="101">
        <f ca="1">IFERROR(OFFSET(INDIRECT("'輸出"&amp;$R6&amp;"'!$A$1"),MATCH($A6,INDIRECT("'輸出"&amp;$R6&amp;"'!"&amp;$U$8),0)-1,MATCH($W$7,INDIRECT("'輸出"&amp;$R6&amp;"'!"&amp;$W$8),0)-1),"")</f>
        <v>0</v>
      </c>
      <c r="H6" s="129">
        <f ca="1">IFERROR(OFFSET(INDIRECT("'輸出"&amp;$R6&amp;"'!$A$1"),MATCH($A6,INDIRECT("'輸出"&amp;$R6&amp;"'!"&amp;$U$8),0)-1,MATCH($W$7,INDIRECT("'輸出"&amp;$R6&amp;"'!"&amp;$W$8),0)),"")</f>
        <v>123447</v>
      </c>
      <c r="I6" s="18" t="s">
        <v>36</v>
      </c>
      <c r="J6" s="7"/>
      <c r="K6" s="9"/>
      <c r="L6" s="74" t="str">
        <f ca="1">IFERROR(OFFSET(INDIRECT("'輸入"&amp;$R6&amp;"'!$A$1"),MATCH($I6,INDIRECT("'輸入"&amp;$R6&amp;"'!"&amp;$U$8),0)-1,MATCH($X$7,INDIRECT("'輸入"&amp;$R6&amp;"'!"&amp;$X$8),0)-1),"")</f>
        <v xml:space="preserve"> </v>
      </c>
      <c r="M6" s="105">
        <f ca="1">IFERROR(OFFSET(INDIRECT("'輸入"&amp;$R6&amp;"'!$A$1"),MATCH($I6,INDIRECT("'輸入"&amp;$R6&amp;"'!"&amp;$U$8),0)-1,MATCH($V$7,INDIRECT("'輸入"&amp;$R6&amp;"'!"&amp;$V$8),0)-1),"")</f>
        <v>0</v>
      </c>
      <c r="N6" s="105">
        <f ca="1">IFERROR(OFFSET(INDIRECT("'輸入"&amp;$R6&amp;"'!$A$1"),MATCH($I6,INDIRECT("'輸入"&amp;$R6&amp;"'!"&amp;$U$8),0)-1,MATCH($V$7,INDIRECT("'輸入"&amp;$R6&amp;"'!"&amp;$V$8),0)),"")</f>
        <v>46862</v>
      </c>
      <c r="O6" s="72">
        <f ca="1">IFERROR(OFFSET(INDIRECT("'輸入"&amp;$R6&amp;"'!$A$1"),MATCH($I6,INDIRECT("'輸入"&amp;$R6&amp;"'!"&amp;$U$8),0)-1,MATCH($W$7,INDIRECT("'輸入"&amp;$R6&amp;"'!"&amp;$W$8),0)-1),"")</f>
        <v>0</v>
      </c>
      <c r="P6" s="72">
        <f ca="1">IFERROR(OFFSET(INDIRECT("'輸入"&amp;$R6&amp;"'!$A$1"),MATCH($I6,INDIRECT("'輸入"&amp;$R6&amp;"'!"&amp;$U$8),0)-1,MATCH($W$7,INDIRECT("'輸入"&amp;$R6&amp;"'!"&amp;$W$8),0)),"")</f>
        <v>131022</v>
      </c>
      <c r="Q6" s="48"/>
      <c r="R6" s="54" t="s">
        <v>1890</v>
      </c>
      <c r="S6" s="2"/>
      <c r="T6" s="2"/>
      <c r="U6" s="2" t="s">
        <v>2559</v>
      </c>
      <c r="V6" s="2" t="s">
        <v>2554</v>
      </c>
      <c r="W6" s="2" t="s">
        <v>2555</v>
      </c>
      <c r="X6" s="2" t="s">
        <v>2562</v>
      </c>
      <c r="Y6" s="2"/>
      <c r="Z6" s="2"/>
    </row>
    <row r="7" spans="1:26" ht="16.5" customHeight="1" thickTop="1" x14ac:dyDescent="0.15">
      <c r="A7" s="18" t="s">
        <v>91</v>
      </c>
      <c r="B7" s="18"/>
      <c r="C7" s="19"/>
      <c r="D7" s="74" t="str">
        <f t="shared" ca="1" si="0"/>
        <v>KG</v>
      </c>
      <c r="E7" s="100">
        <f ca="1">IFERROR(OFFSET(INDIRECT("'輸出"&amp;$R7&amp;"'!$A$1"),MATCH($A7,INDIRECT("'輸出"&amp;$R7&amp;"'!$B:$B"),0)-1,MATCH($V$7,INDIRECT("'輸出"&amp;$R7&amp;"'!"&amp;$V$8),0)-1),"")</f>
        <v>326689</v>
      </c>
      <c r="F7" s="100">
        <f ca="1">IFERROR(OFFSET(INDIRECT("'輸出"&amp;$R7&amp;"'!$A$1"),MATCH($A7,INDIRECT("'輸出"&amp;$R7&amp;"'!"&amp;$U$8),0)-1,MATCH($V$7,INDIRECT("'輸出"&amp;$R7&amp;"'!"&amp;$V$8),0)),"")</f>
        <v>109798</v>
      </c>
      <c r="G7" s="101">
        <f t="shared" ref="G7:G54" ca="1" si="1">IFERROR(OFFSET(INDIRECT("'輸出"&amp;$R7&amp;"'!$A$1"),MATCH($A7,INDIRECT("'輸出"&amp;$R7&amp;"'!"&amp;$U$8),0)-1,MATCH($W$7,INDIRECT("'輸出"&amp;$R7&amp;"'!"&amp;$W$8),0)-1),"")</f>
        <v>364554</v>
      </c>
      <c r="H7" s="129">
        <f t="shared" ref="H7:H54" ca="1" si="2">IFERROR(OFFSET(INDIRECT("'輸出"&amp;$R7&amp;"'!$A$1"),MATCH($A7,INDIRECT("'輸出"&amp;$R7&amp;"'!"&amp;$U$8),0)-1,MATCH($W$7,INDIRECT("'輸出"&amp;$R7&amp;"'!"&amp;$W$8),0)),"")</f>
        <v>123447</v>
      </c>
      <c r="I7" s="18" t="s">
        <v>43</v>
      </c>
      <c r="J7" s="18"/>
      <c r="K7" s="19"/>
      <c r="L7" s="74" t="str">
        <f t="shared" ref="L7:L54" ca="1" si="3">IFERROR(OFFSET(INDIRECT("'輸入"&amp;$R7&amp;"'!$A$1"),MATCH($I7,INDIRECT("'輸入"&amp;$R7&amp;"'!"&amp;$U$8),0)-1,MATCH($X$7,INDIRECT("'輸入"&amp;$R7&amp;"'!"&amp;$X$8),0)-1),"")</f>
        <v>MT</v>
      </c>
      <c r="M7" s="105" t="str">
        <f t="shared" ref="M7:M54" ca="1" si="4">IFERROR(OFFSET(INDIRECT("'輸入"&amp;$R7&amp;"'!$A$1"),MATCH($I7,INDIRECT("'輸入"&amp;$R7&amp;"'!"&amp;$U$8),0)-1,MATCH($V$7,INDIRECT("'輸入"&amp;$R7&amp;"'!"&amp;$V$8),0)-1),"")</f>
        <v/>
      </c>
      <c r="N7" s="105" t="str">
        <f t="shared" ref="N7:N54" ca="1" si="5">IFERROR(OFFSET(INDIRECT("'輸入"&amp;$R7&amp;"'!$A$1"),MATCH($I7,INDIRECT("'輸入"&amp;$R7&amp;"'!"&amp;$U$8),0)-1,MATCH($V$7,INDIRECT("'輸入"&amp;$R7&amp;"'!"&amp;$V$8),0)),"")</f>
        <v/>
      </c>
      <c r="O7" s="72">
        <f t="shared" ref="O7:O54" ca="1" si="6">IFERROR(OFFSET(INDIRECT("'輸入"&amp;$R7&amp;"'!$A$1"),MATCH($I7,INDIRECT("'輸入"&amp;$R7&amp;"'!"&amp;$U$8),0)-1,MATCH($W$7,INDIRECT("'輸入"&amp;$R7&amp;"'!"&amp;$W$8),0)-1),"")</f>
        <v>35</v>
      </c>
      <c r="P7" s="72">
        <f t="shared" ref="P7:P54" ca="1" si="7">IFERROR(OFFSET(INDIRECT("'輸入"&amp;$R7&amp;"'!$A$1"),MATCH($I7,INDIRECT("'輸入"&amp;$R7&amp;"'!"&amp;$U$8),0)-1,MATCH($W$7,INDIRECT("'輸入"&amp;$R7&amp;"'!"&amp;$W$8),0)),"")</f>
        <v>18162</v>
      </c>
      <c r="Q7" s="48"/>
      <c r="R7" s="48" t="s">
        <v>1890</v>
      </c>
      <c r="T7" s="2" t="s">
        <v>2556</v>
      </c>
      <c r="U7" s="92" t="s">
        <v>2561</v>
      </c>
      <c r="V7" s="92" t="str">
        <f>DBCS(E3)</f>
        <v>令和３年</v>
      </c>
      <c r="W7" s="92" t="str">
        <f>DBCS(G3)</f>
        <v>令和２年</v>
      </c>
      <c r="X7" s="92" t="s">
        <v>2563</v>
      </c>
    </row>
    <row r="8" spans="1:26" ht="16.5" customHeight="1" thickBot="1" x14ac:dyDescent="0.2">
      <c r="A8" s="18" t="s">
        <v>94</v>
      </c>
      <c r="B8" s="18"/>
      <c r="C8" s="19"/>
      <c r="D8" s="74" t="str">
        <f t="shared" ca="1" si="0"/>
        <v>KG</v>
      </c>
      <c r="E8" s="100">
        <f ca="1">IFERROR(OFFSET(INDIRECT("'輸出"&amp;$R8&amp;"'!$A$1"),MATCH($A8,INDIRECT("'輸出"&amp;$R8&amp;"'!$B:$B"),0)-1,MATCH($V$7,INDIRECT("'輸出"&amp;$R8&amp;"'!"&amp;$V$8),0)-1),"")</f>
        <v>326689</v>
      </c>
      <c r="F8" s="100">
        <f ca="1">IFERROR(OFFSET(INDIRECT("'輸出"&amp;$R8&amp;"'!$A$1"),MATCH($A8,INDIRECT("'輸出"&amp;$R8&amp;"'!"&amp;$U$8),0)-1,MATCH($V$7,INDIRECT("'輸出"&amp;$R8&amp;"'!"&amp;$V$8),0)),"")</f>
        <v>109798</v>
      </c>
      <c r="G8" s="101">
        <f t="shared" ca="1" si="1"/>
        <v>364554</v>
      </c>
      <c r="H8" s="129">
        <f t="shared" ca="1" si="2"/>
        <v>123447</v>
      </c>
      <c r="I8" s="18" t="s">
        <v>52</v>
      </c>
      <c r="J8" s="1"/>
      <c r="K8" s="19"/>
      <c r="L8" s="74" t="str">
        <f t="shared" ca="1" si="3"/>
        <v>MT</v>
      </c>
      <c r="M8" s="105">
        <f t="shared" ca="1" si="4"/>
        <v>9</v>
      </c>
      <c r="N8" s="105">
        <f t="shared" ca="1" si="5"/>
        <v>6907</v>
      </c>
      <c r="O8" s="72">
        <f t="shared" ca="1" si="6"/>
        <v>105</v>
      </c>
      <c r="P8" s="72">
        <f t="shared" ca="1" si="7"/>
        <v>39397</v>
      </c>
      <c r="Q8" s="55"/>
      <c r="R8" s="56" t="s">
        <v>1890</v>
      </c>
      <c r="S8" s="17"/>
      <c r="T8" s="17" t="s">
        <v>2557</v>
      </c>
      <c r="U8" s="93" t="s">
        <v>2560</v>
      </c>
      <c r="V8" s="93" t="s">
        <v>2558</v>
      </c>
      <c r="W8" s="93" t="s">
        <v>2558</v>
      </c>
      <c r="X8" s="93" t="s">
        <v>2558</v>
      </c>
      <c r="Y8" s="17"/>
      <c r="Z8" s="17"/>
    </row>
    <row r="9" spans="1:26" s="17" customFormat="1" ht="16.5" customHeight="1" thickTop="1" x14ac:dyDescent="0.15">
      <c r="A9" s="18" t="s">
        <v>100</v>
      </c>
      <c r="B9" s="18"/>
      <c r="C9" s="19"/>
      <c r="D9" s="74" t="str">
        <f t="shared" ca="1" si="0"/>
        <v>MT</v>
      </c>
      <c r="E9" s="100">
        <f ca="1">IFERROR(OFFSET(INDIRECT("'輸出"&amp;$R9&amp;"'!$A$1"),MATCH($A9,INDIRECT("'輸出"&amp;$R9&amp;"'!$B:$B"),0)-1,MATCH($V$7,INDIRECT("'輸出"&amp;$R9&amp;"'!"&amp;$V$8),0)-1),"")</f>
        <v>326</v>
      </c>
      <c r="F9" s="100">
        <f ca="1">IFERROR(OFFSET(INDIRECT("'輸出"&amp;$R9&amp;"'!$A$1"),MATCH($A9,INDIRECT("'輸出"&amp;$R9&amp;"'!"&amp;$U$8),0)-1,MATCH($V$7,INDIRECT("'輸出"&amp;$R9&amp;"'!"&amp;$V$8),0)),"")</f>
        <v>109798</v>
      </c>
      <c r="G9" s="101">
        <f t="shared" ca="1" si="1"/>
        <v>364</v>
      </c>
      <c r="H9" s="129">
        <f t="shared" ca="1" si="2"/>
        <v>123447</v>
      </c>
      <c r="I9" s="18" t="s">
        <v>55</v>
      </c>
      <c r="J9" s="1"/>
      <c r="K9" s="19"/>
      <c r="L9" s="74" t="str">
        <f t="shared" ca="1" si="3"/>
        <v>KG</v>
      </c>
      <c r="M9" s="105">
        <f t="shared" ca="1" si="4"/>
        <v>9000</v>
      </c>
      <c r="N9" s="105">
        <f t="shared" ca="1" si="5"/>
        <v>6907</v>
      </c>
      <c r="O9" s="72" t="str">
        <f t="shared" ca="1" si="6"/>
        <v/>
      </c>
      <c r="P9" s="72" t="str">
        <f t="shared" ca="1" si="7"/>
        <v/>
      </c>
      <c r="Q9" s="55"/>
      <c r="R9" s="48" t="s">
        <v>1890</v>
      </c>
    </row>
    <row r="10" spans="1:26" s="17" customFormat="1" ht="16.5" customHeight="1" x14ac:dyDescent="0.15">
      <c r="A10" s="18" t="s">
        <v>19</v>
      </c>
      <c r="B10" s="18"/>
      <c r="C10" s="19"/>
      <c r="D10" s="74" t="str">
        <f t="shared" ca="1" si="0"/>
        <v xml:space="preserve"> </v>
      </c>
      <c r="E10" s="100">
        <f t="shared" ref="E10:E54" ca="1" si="8">IFERROR(OFFSET(INDIRECT("'輸出"&amp;$R10&amp;"'!$A$1"),MATCH($A10,INDIRECT("'輸出"&amp;$R10&amp;"'!$B:$B"),0)-1,MATCH($V$7,INDIRECT("'輸出"&amp;$R10&amp;"'!"&amp;$V$8),0)-1),"")</f>
        <v>0</v>
      </c>
      <c r="F10" s="100">
        <f t="shared" ref="F10:F54" ca="1" si="9">IFERROR(OFFSET(INDIRECT("'輸出"&amp;$R10&amp;"'!$A$1"),MATCH($A10,INDIRECT("'輸出"&amp;$R10&amp;"'!"&amp;$U$8),0)-1,MATCH($V$7,INDIRECT("'輸出"&amp;$R10&amp;"'!"&amp;$V$8),0)),"")</f>
        <v>10392</v>
      </c>
      <c r="G10" s="101">
        <f t="shared" ca="1" si="1"/>
        <v>0</v>
      </c>
      <c r="H10" s="129">
        <f t="shared" ca="1" si="2"/>
        <v>14535</v>
      </c>
      <c r="I10" s="18" t="s">
        <v>91</v>
      </c>
      <c r="J10" s="10"/>
      <c r="K10" s="12"/>
      <c r="L10" s="74" t="str">
        <f t="shared" ca="1" si="3"/>
        <v>KG</v>
      </c>
      <c r="M10" s="105">
        <f t="shared" ca="1" si="4"/>
        <v>202555</v>
      </c>
      <c r="N10" s="105">
        <f t="shared" ca="1" si="5"/>
        <v>39955</v>
      </c>
      <c r="O10" s="72">
        <f t="shared" ca="1" si="6"/>
        <v>467029</v>
      </c>
      <c r="P10" s="72">
        <f t="shared" ca="1" si="7"/>
        <v>73463</v>
      </c>
      <c r="Q10" s="55"/>
      <c r="R10" s="48" t="s">
        <v>1890</v>
      </c>
      <c r="V10" s="17" t="s">
        <v>2613</v>
      </c>
    </row>
    <row r="11" spans="1:26" s="17" customFormat="1" ht="16.5" customHeight="1" x14ac:dyDescent="0.15">
      <c r="A11" s="18" t="s">
        <v>274</v>
      </c>
      <c r="B11" s="18"/>
      <c r="C11" s="19"/>
      <c r="D11" s="95" t="str">
        <f t="shared" ca="1" si="0"/>
        <v>KG</v>
      </c>
      <c r="E11" s="100">
        <f t="shared" ca="1" si="8"/>
        <v>1906</v>
      </c>
      <c r="F11" s="100">
        <f t="shared" ca="1" si="9"/>
        <v>10392</v>
      </c>
      <c r="G11" s="101">
        <f t="shared" ca="1" si="1"/>
        <v>2887</v>
      </c>
      <c r="H11" s="129">
        <f t="shared" ca="1" si="2"/>
        <v>14535</v>
      </c>
      <c r="I11" s="18" t="s">
        <v>103</v>
      </c>
      <c r="J11" s="18"/>
      <c r="K11" s="19"/>
      <c r="L11" s="74" t="str">
        <f t="shared" ca="1" si="3"/>
        <v>KG</v>
      </c>
      <c r="M11" s="105">
        <f t="shared" ca="1" si="4"/>
        <v>178555</v>
      </c>
      <c r="N11" s="105">
        <f t="shared" ca="1" si="5"/>
        <v>33829</v>
      </c>
      <c r="O11" s="72">
        <f t="shared" ca="1" si="6"/>
        <v>442753</v>
      </c>
      <c r="P11" s="72">
        <f t="shared" ca="1" si="7"/>
        <v>66013</v>
      </c>
      <c r="Q11" s="55"/>
      <c r="R11" s="57" t="s">
        <v>1890</v>
      </c>
    </row>
    <row r="12" spans="1:26" s="17" customFormat="1" ht="16.5" customHeight="1" x14ac:dyDescent="0.15">
      <c r="A12" s="18" t="s">
        <v>661</v>
      </c>
      <c r="B12" s="18"/>
      <c r="C12" s="19"/>
      <c r="D12" s="95" t="str">
        <f t="shared" ref="D12:D54" ca="1" si="10">IFERROR(OFFSET(INDIRECT("'輸出"&amp;$R12&amp;"'!$A$1"),MATCH($A12,INDIRECT("'輸出"&amp;$R12&amp;"'!"&amp;$U$8),0)-1,MATCH($X$7,INDIRECT("'輸出"&amp;$R12&amp;"'!"&amp;$X$8),0)-1),"")</f>
        <v xml:space="preserve"> </v>
      </c>
      <c r="E12" s="100">
        <f t="shared" ca="1" si="8"/>
        <v>0</v>
      </c>
      <c r="F12" s="100">
        <f t="shared" ca="1" si="9"/>
        <v>3527673</v>
      </c>
      <c r="G12" s="101">
        <f t="shared" ca="1" si="1"/>
        <v>0</v>
      </c>
      <c r="H12" s="129">
        <f t="shared" ca="1" si="2"/>
        <v>5442860</v>
      </c>
      <c r="I12" s="18" t="s">
        <v>138</v>
      </c>
      <c r="J12" s="1"/>
      <c r="K12" s="12"/>
      <c r="L12" s="74" t="str">
        <f t="shared" ca="1" si="3"/>
        <v xml:space="preserve"> </v>
      </c>
      <c r="M12" s="105">
        <f t="shared" ca="1" si="4"/>
        <v>0</v>
      </c>
      <c r="N12" s="105">
        <f t="shared" ca="1" si="5"/>
        <v>218668</v>
      </c>
      <c r="O12" s="72">
        <f t="shared" ca="1" si="6"/>
        <v>0</v>
      </c>
      <c r="P12" s="72">
        <f t="shared" ca="1" si="7"/>
        <v>59942</v>
      </c>
      <c r="Q12" s="48"/>
      <c r="R12" s="57" t="s">
        <v>1890</v>
      </c>
    </row>
    <row r="13" spans="1:26" s="17" customFormat="1" ht="16.5" customHeight="1" x14ac:dyDescent="0.15">
      <c r="A13" s="18" t="s">
        <v>664</v>
      </c>
      <c r="B13" s="18"/>
      <c r="C13" s="19"/>
      <c r="D13" s="95" t="str">
        <f t="shared" ca="1" si="10"/>
        <v xml:space="preserve"> </v>
      </c>
      <c r="E13" s="100">
        <f t="shared" ca="1" si="8"/>
        <v>0</v>
      </c>
      <c r="F13" s="100">
        <f t="shared" ca="1" si="9"/>
        <v>3527673</v>
      </c>
      <c r="G13" s="101">
        <f t="shared" ca="1" si="1"/>
        <v>0</v>
      </c>
      <c r="H13" s="129">
        <f t="shared" ca="1" si="2"/>
        <v>5442860</v>
      </c>
      <c r="I13" s="18" t="s">
        <v>175</v>
      </c>
      <c r="J13" s="18"/>
      <c r="K13" s="20"/>
      <c r="L13" s="74" t="str">
        <f t="shared" ca="1" si="3"/>
        <v>MT</v>
      </c>
      <c r="M13" s="105">
        <f t="shared" ca="1" si="4"/>
        <v>17890</v>
      </c>
      <c r="N13" s="105">
        <f t="shared" ca="1" si="5"/>
        <v>218668</v>
      </c>
      <c r="O13" s="72">
        <f t="shared" ca="1" si="6"/>
        <v>8650</v>
      </c>
      <c r="P13" s="72">
        <f t="shared" ca="1" si="7"/>
        <v>59942</v>
      </c>
      <c r="Q13" s="48"/>
      <c r="R13" s="57" t="s">
        <v>1890</v>
      </c>
      <c r="S13" s="10"/>
      <c r="T13" s="10"/>
      <c r="U13" s="10"/>
      <c r="V13" s="10"/>
      <c r="W13" s="10"/>
      <c r="X13" s="10"/>
      <c r="Y13" s="10"/>
      <c r="Z13" s="10"/>
    </row>
    <row r="14" spans="1:26" s="10" customFormat="1" ht="16.5" customHeight="1" x14ac:dyDescent="0.15">
      <c r="A14" s="18" t="s">
        <v>774</v>
      </c>
      <c r="B14" s="17"/>
      <c r="C14" s="68"/>
      <c r="D14" s="95" t="str">
        <f t="shared" ca="1" si="10"/>
        <v xml:space="preserve"> </v>
      </c>
      <c r="E14" s="100">
        <f t="shared" ca="1" si="8"/>
        <v>0</v>
      </c>
      <c r="F14" s="100">
        <f t="shared" ca="1" si="9"/>
        <v>3527673</v>
      </c>
      <c r="G14" s="101">
        <f t="shared" ca="1" si="1"/>
        <v>0</v>
      </c>
      <c r="H14" s="129">
        <f t="shared" ca="1" si="2"/>
        <v>5442860</v>
      </c>
      <c r="I14" s="18" t="s">
        <v>1452</v>
      </c>
      <c r="J14" s="18"/>
      <c r="K14" s="12"/>
      <c r="L14" s="74" t="str">
        <f t="shared" ca="1" si="3"/>
        <v>MT</v>
      </c>
      <c r="M14" s="105">
        <f t="shared" ca="1" si="4"/>
        <v>17890</v>
      </c>
      <c r="N14" s="105">
        <f t="shared" ca="1" si="5"/>
        <v>218668</v>
      </c>
      <c r="O14" s="72">
        <f t="shared" ca="1" si="6"/>
        <v>8650</v>
      </c>
      <c r="P14" s="72">
        <f t="shared" ca="1" si="7"/>
        <v>59942</v>
      </c>
      <c r="Q14" s="48"/>
      <c r="R14" s="57" t="s">
        <v>1890</v>
      </c>
      <c r="S14" s="2"/>
      <c r="T14" s="2"/>
      <c r="U14" s="2"/>
      <c r="V14" s="2"/>
      <c r="W14" s="2"/>
      <c r="X14" s="2"/>
      <c r="Y14" s="2"/>
      <c r="Z14" s="2"/>
    </row>
    <row r="15" spans="1:26" ht="16.5" customHeight="1" x14ac:dyDescent="0.15">
      <c r="A15" s="18" t="s">
        <v>962</v>
      </c>
      <c r="B15" s="18"/>
      <c r="C15" s="19"/>
      <c r="D15" s="95" t="str">
        <f t="shared" ca="1" si="10"/>
        <v xml:space="preserve"> </v>
      </c>
      <c r="E15" s="100">
        <f t="shared" ca="1" si="8"/>
        <v>0</v>
      </c>
      <c r="F15" s="100">
        <f t="shared" ca="1" si="9"/>
        <v>285794</v>
      </c>
      <c r="G15" s="101">
        <f t="shared" ca="1" si="1"/>
        <v>0</v>
      </c>
      <c r="H15" s="129">
        <f t="shared" ca="1" si="2"/>
        <v>459748</v>
      </c>
      <c r="I15" s="18" t="s">
        <v>192</v>
      </c>
      <c r="J15" s="18"/>
      <c r="K15" s="19"/>
      <c r="L15" s="74" t="str">
        <f t="shared" ca="1" si="3"/>
        <v xml:space="preserve"> </v>
      </c>
      <c r="M15" s="105">
        <f t="shared" ca="1" si="4"/>
        <v>0</v>
      </c>
      <c r="N15" s="105">
        <f t="shared" ca="1" si="5"/>
        <v>55506</v>
      </c>
      <c r="O15" s="72">
        <f t="shared" ca="1" si="6"/>
        <v>0</v>
      </c>
      <c r="P15" s="72">
        <f t="shared" ca="1" si="7"/>
        <v>65543</v>
      </c>
      <c r="Q15" s="48"/>
      <c r="R15" s="57" t="s">
        <v>1890</v>
      </c>
      <c r="S15" s="10"/>
      <c r="T15" s="10"/>
      <c r="U15" s="10"/>
      <c r="V15" s="10"/>
      <c r="W15" s="10"/>
      <c r="X15" s="10"/>
      <c r="Y15" s="10"/>
      <c r="Z15" s="10"/>
    </row>
    <row r="16" spans="1:26" s="10" customFormat="1" ht="16.5" customHeight="1" x14ac:dyDescent="0.15">
      <c r="A16" s="18" t="s">
        <v>1017</v>
      </c>
      <c r="B16" s="17"/>
      <c r="C16" s="68"/>
      <c r="D16" s="95" t="str">
        <f t="shared" ca="1" si="10"/>
        <v xml:space="preserve"> </v>
      </c>
      <c r="E16" s="100">
        <f t="shared" ca="1" si="8"/>
        <v>0</v>
      </c>
      <c r="F16" s="100">
        <f t="shared" ca="1" si="9"/>
        <v>285794</v>
      </c>
      <c r="G16" s="101">
        <f t="shared" ca="1" si="1"/>
        <v>0</v>
      </c>
      <c r="H16" s="129">
        <f t="shared" ca="1" si="2"/>
        <v>459748</v>
      </c>
      <c r="I16" s="18" t="s">
        <v>195</v>
      </c>
      <c r="J16" s="18"/>
      <c r="K16" s="12"/>
      <c r="L16" s="74" t="str">
        <f t="shared" ca="1" si="3"/>
        <v>MT</v>
      </c>
      <c r="M16" s="105">
        <f t="shared" ca="1" si="4"/>
        <v>5000</v>
      </c>
      <c r="N16" s="105">
        <f t="shared" ca="1" si="5"/>
        <v>55506</v>
      </c>
      <c r="O16" s="72">
        <f t="shared" ca="1" si="6"/>
        <v>5526</v>
      </c>
      <c r="P16" s="72">
        <f t="shared" ca="1" si="7"/>
        <v>65543</v>
      </c>
      <c r="Q16" s="48"/>
      <c r="R16" s="57" t="s">
        <v>1890</v>
      </c>
    </row>
    <row r="17" spans="1:26" s="10" customFormat="1" ht="16.5" customHeight="1" x14ac:dyDescent="0.15">
      <c r="A17" s="18" t="s">
        <v>1020</v>
      </c>
      <c r="B17" s="18"/>
      <c r="C17" s="19"/>
      <c r="D17" s="95" t="str">
        <f t="shared" ca="1" si="10"/>
        <v xml:space="preserve"> </v>
      </c>
      <c r="E17" s="100">
        <f t="shared" ca="1" si="8"/>
        <v>0</v>
      </c>
      <c r="F17" s="100">
        <f t="shared" ca="1" si="9"/>
        <v>285794</v>
      </c>
      <c r="G17" s="101">
        <f t="shared" ca="1" si="1"/>
        <v>0</v>
      </c>
      <c r="H17" s="129">
        <f t="shared" ca="1" si="2"/>
        <v>459748</v>
      </c>
      <c r="I17" s="18" t="s">
        <v>19</v>
      </c>
      <c r="J17" s="18"/>
      <c r="K17" s="12"/>
      <c r="L17" s="74" t="str">
        <f t="shared" ca="1" si="3"/>
        <v xml:space="preserve"> </v>
      </c>
      <c r="M17" s="105">
        <f t="shared" ca="1" si="4"/>
        <v>0</v>
      </c>
      <c r="N17" s="105">
        <f t="shared" ca="1" si="5"/>
        <v>25926</v>
      </c>
      <c r="O17" s="72">
        <f t="shared" ca="1" si="6"/>
        <v>0</v>
      </c>
      <c r="P17" s="72">
        <f t="shared" ca="1" si="7"/>
        <v>23658</v>
      </c>
      <c r="Q17" s="48"/>
      <c r="R17" s="57" t="s">
        <v>1890</v>
      </c>
      <c r="S17" s="17"/>
      <c r="T17" s="17"/>
      <c r="U17" s="17"/>
      <c r="V17" s="17"/>
      <c r="W17" s="17"/>
      <c r="X17" s="17"/>
      <c r="Y17" s="17"/>
      <c r="Z17" s="17"/>
    </row>
    <row r="18" spans="1:26" s="17" customFormat="1" ht="16.5" customHeight="1" x14ac:dyDescent="0.15">
      <c r="A18" s="18"/>
      <c r="B18" s="18"/>
      <c r="C18" s="19"/>
      <c r="D18" s="95" t="str">
        <f t="shared" ca="1" si="10"/>
        <v/>
      </c>
      <c r="E18" s="100" t="str">
        <f t="shared" ca="1" si="8"/>
        <v/>
      </c>
      <c r="F18" s="100" t="str">
        <f t="shared" ca="1" si="9"/>
        <v/>
      </c>
      <c r="G18" s="101" t="str">
        <f t="shared" ca="1" si="1"/>
        <v/>
      </c>
      <c r="H18" s="129" t="str">
        <f t="shared" ca="1" si="2"/>
        <v/>
      </c>
      <c r="I18" s="18" t="s">
        <v>235</v>
      </c>
      <c r="J18" s="7"/>
      <c r="K18" s="9"/>
      <c r="L18" s="74" t="str">
        <f t="shared" ca="1" si="3"/>
        <v xml:space="preserve"> </v>
      </c>
      <c r="M18" s="105">
        <f t="shared" ca="1" si="4"/>
        <v>0</v>
      </c>
      <c r="N18" s="105">
        <f t="shared" ca="1" si="5"/>
        <v>23392</v>
      </c>
      <c r="O18" s="72">
        <f t="shared" ca="1" si="6"/>
        <v>0</v>
      </c>
      <c r="P18" s="72">
        <f t="shared" ca="1" si="7"/>
        <v>23658</v>
      </c>
      <c r="Q18" s="48"/>
      <c r="R18" s="57" t="s">
        <v>1890</v>
      </c>
    </row>
    <row r="19" spans="1:26" s="17" customFormat="1" ht="16.5" customHeight="1" x14ac:dyDescent="0.15">
      <c r="A19" s="18"/>
      <c r="B19" s="18"/>
      <c r="C19" s="19"/>
      <c r="D19" s="95" t="str">
        <f t="shared" ca="1" si="10"/>
        <v/>
      </c>
      <c r="E19" s="100" t="str">
        <f t="shared" ca="1" si="8"/>
        <v/>
      </c>
      <c r="F19" s="100" t="str">
        <f t="shared" ca="1" si="9"/>
        <v/>
      </c>
      <c r="G19" s="101" t="str">
        <f t="shared" ca="1" si="1"/>
        <v/>
      </c>
      <c r="H19" s="129" t="str">
        <f t="shared" ca="1" si="2"/>
        <v/>
      </c>
      <c r="I19" s="18" t="s">
        <v>250</v>
      </c>
      <c r="J19" s="18"/>
      <c r="K19" s="19"/>
      <c r="L19" s="74" t="str">
        <f t="shared" ca="1" si="3"/>
        <v>MT</v>
      </c>
      <c r="M19" s="105">
        <f t="shared" ca="1" si="4"/>
        <v>6000</v>
      </c>
      <c r="N19" s="105">
        <f t="shared" ca="1" si="5"/>
        <v>23392</v>
      </c>
      <c r="O19" s="72">
        <f t="shared" ca="1" si="6"/>
        <v>9000</v>
      </c>
      <c r="P19" s="72">
        <f t="shared" ca="1" si="7"/>
        <v>23658</v>
      </c>
      <c r="Q19" s="48"/>
      <c r="R19" s="57" t="s">
        <v>1890</v>
      </c>
      <c r="S19" s="17" t="s">
        <v>2553</v>
      </c>
    </row>
    <row r="20" spans="1:26" s="17" customFormat="1" ht="16.5" customHeight="1" x14ac:dyDescent="0.15">
      <c r="A20" s="18"/>
      <c r="B20" s="18"/>
      <c r="C20" s="19"/>
      <c r="D20" s="95" t="str">
        <f t="shared" ca="1" si="10"/>
        <v/>
      </c>
      <c r="E20" s="100" t="str">
        <f t="shared" ca="1" si="8"/>
        <v/>
      </c>
      <c r="F20" s="100" t="str">
        <f t="shared" ca="1" si="9"/>
        <v/>
      </c>
      <c r="G20" s="101" t="str">
        <f t="shared" ca="1" si="1"/>
        <v/>
      </c>
      <c r="H20" s="129" t="str">
        <f t="shared" ca="1" si="2"/>
        <v/>
      </c>
      <c r="I20" s="18" t="s">
        <v>323</v>
      </c>
      <c r="J20" s="18"/>
      <c r="K20" s="19"/>
      <c r="L20" s="74" t="str">
        <f t="shared" ca="1" si="3"/>
        <v>MT</v>
      </c>
      <c r="M20" s="105">
        <f t="shared" ca="1" si="4"/>
        <v>240</v>
      </c>
      <c r="N20" s="105">
        <f t="shared" ca="1" si="5"/>
        <v>2534</v>
      </c>
      <c r="O20" s="72" t="str">
        <f t="shared" ca="1" si="6"/>
        <v/>
      </c>
      <c r="P20" s="72" t="str">
        <f t="shared" ca="1" si="7"/>
        <v/>
      </c>
      <c r="Q20" s="48"/>
      <c r="R20" s="57" t="s">
        <v>1890</v>
      </c>
    </row>
    <row r="21" spans="1:26" s="17" customFormat="1" ht="16.5" customHeight="1" x14ac:dyDescent="0.15">
      <c r="A21" s="18"/>
      <c r="B21" s="18"/>
      <c r="C21" s="19"/>
      <c r="D21" s="95" t="str">
        <f t="shared" ca="1" si="10"/>
        <v/>
      </c>
      <c r="E21" s="100" t="str">
        <f t="shared" ca="1" si="8"/>
        <v/>
      </c>
      <c r="F21" s="100" t="str">
        <f t="shared" ca="1" si="9"/>
        <v/>
      </c>
      <c r="G21" s="101" t="str">
        <f t="shared" ca="1" si="1"/>
        <v/>
      </c>
      <c r="H21" s="129" t="str">
        <f t="shared" ca="1" si="2"/>
        <v/>
      </c>
      <c r="I21" s="18" t="s">
        <v>21</v>
      </c>
      <c r="J21" s="18"/>
      <c r="K21" s="19"/>
      <c r="L21" s="74" t="str">
        <f t="shared" ca="1" si="3"/>
        <v xml:space="preserve"> </v>
      </c>
      <c r="M21" s="105">
        <f t="shared" ca="1" si="4"/>
        <v>0</v>
      </c>
      <c r="N21" s="105">
        <f t="shared" ca="1" si="5"/>
        <v>29156</v>
      </c>
      <c r="O21" s="72">
        <f t="shared" ca="1" si="6"/>
        <v>0</v>
      </c>
      <c r="P21" s="72" t="str">
        <f t="shared" ca="1" si="7"/>
        <v/>
      </c>
      <c r="Q21" s="48"/>
      <c r="R21" s="57" t="s">
        <v>1890</v>
      </c>
    </row>
    <row r="22" spans="1:26" s="17" customFormat="1" ht="16.5" customHeight="1" x14ac:dyDescent="0.15">
      <c r="A22" s="18"/>
      <c r="B22" s="18"/>
      <c r="C22" s="19"/>
      <c r="D22" s="95" t="str">
        <f t="shared" ca="1" si="10"/>
        <v/>
      </c>
      <c r="E22" s="100" t="str">
        <f t="shared" ca="1" si="8"/>
        <v/>
      </c>
      <c r="F22" s="100" t="str">
        <f t="shared" ca="1" si="9"/>
        <v/>
      </c>
      <c r="G22" s="101" t="str">
        <f t="shared" ca="1" si="1"/>
        <v/>
      </c>
      <c r="H22" s="129" t="str">
        <f t="shared" ca="1" si="2"/>
        <v/>
      </c>
      <c r="I22" s="18" t="s">
        <v>598</v>
      </c>
      <c r="J22" s="18"/>
      <c r="K22" s="12"/>
      <c r="L22" s="74" t="str">
        <f t="shared" ca="1" si="3"/>
        <v xml:space="preserve"> </v>
      </c>
      <c r="M22" s="105">
        <f t="shared" ca="1" si="4"/>
        <v>0</v>
      </c>
      <c r="N22" s="105">
        <f t="shared" ca="1" si="5"/>
        <v>29156</v>
      </c>
      <c r="O22" s="72">
        <f t="shared" ca="1" si="6"/>
        <v>0</v>
      </c>
      <c r="P22" s="72" t="str">
        <f t="shared" ca="1" si="7"/>
        <v/>
      </c>
      <c r="Q22" s="48"/>
      <c r="R22" s="57" t="s">
        <v>1890</v>
      </c>
    </row>
    <row r="23" spans="1:26" s="17" customFormat="1" ht="16.5" customHeight="1" x14ac:dyDescent="0.15">
      <c r="A23" s="18"/>
      <c r="B23" s="18"/>
      <c r="C23" s="19"/>
      <c r="D23" s="95" t="str">
        <f t="shared" ca="1" si="10"/>
        <v/>
      </c>
      <c r="E23" s="100" t="str">
        <f t="shared" ca="1" si="8"/>
        <v/>
      </c>
      <c r="F23" s="100" t="str">
        <f t="shared" ca="1" si="9"/>
        <v/>
      </c>
      <c r="G23" s="101" t="str">
        <f t="shared" ca="1" si="1"/>
        <v/>
      </c>
      <c r="H23" s="129" t="str">
        <f t="shared" ca="1" si="2"/>
        <v/>
      </c>
      <c r="I23" s="18" t="s">
        <v>1749</v>
      </c>
      <c r="J23" s="18"/>
      <c r="K23" s="19"/>
      <c r="L23" s="74" t="str">
        <f t="shared" ca="1" si="3"/>
        <v>MT</v>
      </c>
      <c r="M23" s="105">
        <f t="shared" ca="1" si="4"/>
        <v>45</v>
      </c>
      <c r="N23" s="105">
        <f t="shared" ca="1" si="5"/>
        <v>29156</v>
      </c>
      <c r="O23" s="72" t="str">
        <f t="shared" ca="1" si="6"/>
        <v/>
      </c>
      <c r="P23" s="72" t="str">
        <f t="shared" ca="1" si="7"/>
        <v/>
      </c>
      <c r="Q23" s="48"/>
      <c r="R23" s="57" t="s">
        <v>1890</v>
      </c>
      <c r="S23" s="10"/>
      <c r="T23" s="10"/>
      <c r="U23" s="10"/>
      <c r="V23" s="10"/>
      <c r="W23" s="10"/>
      <c r="X23" s="10"/>
      <c r="Y23" s="10"/>
      <c r="Z23" s="10"/>
    </row>
    <row r="24" spans="1:26" s="10" customFormat="1" ht="16.5" customHeight="1" x14ac:dyDescent="0.15">
      <c r="A24" s="18"/>
      <c r="B24" s="18"/>
      <c r="C24" s="19"/>
      <c r="D24" s="95" t="str">
        <f t="shared" ca="1" si="10"/>
        <v/>
      </c>
      <c r="E24" s="100" t="str">
        <f t="shared" ca="1" si="8"/>
        <v/>
      </c>
      <c r="F24" s="100" t="str">
        <f t="shared" ca="1" si="9"/>
        <v/>
      </c>
      <c r="G24" s="101" t="str">
        <f t="shared" ca="1" si="1"/>
        <v/>
      </c>
      <c r="H24" s="129" t="str">
        <f t="shared" ca="1" si="2"/>
        <v/>
      </c>
      <c r="I24" s="18" t="s">
        <v>1123</v>
      </c>
      <c r="J24" s="18"/>
      <c r="K24" s="19"/>
      <c r="L24" s="74" t="str">
        <f t="shared" ca="1" si="3"/>
        <v xml:space="preserve"> </v>
      </c>
      <c r="M24" s="105">
        <f t="shared" ca="1" si="4"/>
        <v>0</v>
      </c>
      <c r="N24" s="105">
        <f t="shared" ca="1" si="5"/>
        <v>307556</v>
      </c>
      <c r="O24" s="72">
        <f t="shared" ca="1" si="6"/>
        <v>0</v>
      </c>
      <c r="P24" s="72">
        <f t="shared" ca="1" si="7"/>
        <v>347015</v>
      </c>
      <c r="Q24" s="48"/>
      <c r="R24" s="48" t="s">
        <v>1890</v>
      </c>
    </row>
    <row r="25" spans="1:26" s="10" customFormat="1" ht="16.5" customHeight="1" x14ac:dyDescent="0.15">
      <c r="A25" s="18"/>
      <c r="B25" s="18"/>
      <c r="C25" s="19"/>
      <c r="D25" s="95" t="str">
        <f t="shared" ca="1" si="10"/>
        <v/>
      </c>
      <c r="E25" s="100" t="str">
        <f t="shared" ca="1" si="8"/>
        <v/>
      </c>
      <c r="F25" s="100" t="str">
        <f t="shared" ca="1" si="9"/>
        <v/>
      </c>
      <c r="G25" s="101" t="str">
        <f t="shared" ca="1" si="1"/>
        <v/>
      </c>
      <c r="H25" s="129" t="str">
        <f t="shared" ca="1" si="2"/>
        <v/>
      </c>
      <c r="I25" s="18" t="s">
        <v>1884</v>
      </c>
      <c r="J25" s="18"/>
      <c r="K25" s="19"/>
      <c r="L25" s="74" t="str">
        <f t="shared" ca="1" si="3"/>
        <v xml:space="preserve"> </v>
      </c>
      <c r="M25" s="105">
        <f t="shared" ca="1" si="4"/>
        <v>0</v>
      </c>
      <c r="N25" s="105">
        <f t="shared" ca="1" si="5"/>
        <v>307556</v>
      </c>
      <c r="O25" s="72">
        <f t="shared" ca="1" si="6"/>
        <v>0</v>
      </c>
      <c r="P25" s="72">
        <f t="shared" ca="1" si="7"/>
        <v>347015</v>
      </c>
      <c r="Q25" s="54"/>
      <c r="R25" s="54" t="s">
        <v>1890</v>
      </c>
    </row>
    <row r="26" spans="1:26" s="10" customFormat="1" ht="16.5" customHeight="1" x14ac:dyDescent="0.15">
      <c r="A26" s="18"/>
      <c r="B26" s="17"/>
      <c r="C26" s="19"/>
      <c r="D26" s="95" t="str">
        <f t="shared" ca="1" si="10"/>
        <v/>
      </c>
      <c r="E26" s="100" t="str">
        <f t="shared" ca="1" si="8"/>
        <v/>
      </c>
      <c r="F26" s="100" t="str">
        <f t="shared" ca="1" si="9"/>
        <v/>
      </c>
      <c r="G26" s="101" t="str">
        <f t="shared" ca="1" si="1"/>
        <v/>
      </c>
      <c r="H26" s="129" t="str">
        <f t="shared" ca="1" si="2"/>
        <v/>
      </c>
      <c r="I26" s="18"/>
      <c r="J26" s="18"/>
      <c r="K26" s="19"/>
      <c r="L26" s="74" t="str">
        <f t="shared" ca="1" si="3"/>
        <v/>
      </c>
      <c r="M26" s="105" t="str">
        <f t="shared" ca="1" si="4"/>
        <v/>
      </c>
      <c r="N26" s="105" t="str">
        <f t="shared" ca="1" si="5"/>
        <v/>
      </c>
      <c r="O26" s="72" t="str">
        <f t="shared" ca="1" si="6"/>
        <v/>
      </c>
      <c r="P26" s="72" t="str">
        <f t="shared" ca="1" si="7"/>
        <v/>
      </c>
      <c r="Q26" s="58"/>
      <c r="R26" s="54" t="s">
        <v>1890</v>
      </c>
      <c r="S26" s="17"/>
      <c r="T26" s="17"/>
      <c r="U26" s="17"/>
      <c r="V26" s="17"/>
      <c r="W26" s="17"/>
      <c r="X26" s="17"/>
      <c r="Y26" s="17"/>
      <c r="Z26" s="17"/>
    </row>
    <row r="27" spans="1:26" s="17" customFormat="1" ht="16.5" customHeight="1" x14ac:dyDescent="0.15">
      <c r="A27" s="18"/>
      <c r="B27" s="18"/>
      <c r="C27" s="19"/>
      <c r="D27" s="95" t="str">
        <f t="shared" ca="1" si="10"/>
        <v/>
      </c>
      <c r="E27" s="100" t="str">
        <f t="shared" ca="1" si="8"/>
        <v/>
      </c>
      <c r="F27" s="100" t="str">
        <f t="shared" ca="1" si="9"/>
        <v/>
      </c>
      <c r="G27" s="101" t="str">
        <f t="shared" ca="1" si="1"/>
        <v/>
      </c>
      <c r="H27" s="129" t="str">
        <f t="shared" ca="1" si="2"/>
        <v/>
      </c>
      <c r="I27" s="18"/>
      <c r="J27" s="18"/>
      <c r="K27" s="19"/>
      <c r="L27" s="74" t="str">
        <f t="shared" ca="1" si="3"/>
        <v/>
      </c>
      <c r="M27" s="105" t="str">
        <f t="shared" ca="1" si="4"/>
        <v/>
      </c>
      <c r="N27" s="105" t="str">
        <f t="shared" ca="1" si="5"/>
        <v/>
      </c>
      <c r="O27" s="72" t="str">
        <f t="shared" ca="1" si="6"/>
        <v/>
      </c>
      <c r="P27" s="72" t="str">
        <f t="shared" ca="1" si="7"/>
        <v/>
      </c>
      <c r="Q27" s="58"/>
      <c r="R27" s="54" t="s">
        <v>1890</v>
      </c>
      <c r="S27" s="10"/>
      <c r="T27" s="10"/>
      <c r="U27" s="10"/>
      <c r="V27" s="10"/>
      <c r="W27" s="10"/>
      <c r="X27" s="10"/>
      <c r="Y27" s="10"/>
      <c r="Z27" s="10"/>
    </row>
    <row r="28" spans="1:26" s="10" customFormat="1" ht="16.5" customHeight="1" x14ac:dyDescent="0.15">
      <c r="A28" s="18"/>
      <c r="B28" s="18"/>
      <c r="C28" s="19"/>
      <c r="D28" s="95" t="str">
        <f t="shared" ca="1" si="10"/>
        <v/>
      </c>
      <c r="E28" s="100" t="str">
        <f t="shared" ca="1" si="8"/>
        <v/>
      </c>
      <c r="F28" s="100" t="str">
        <f t="shared" ca="1" si="9"/>
        <v/>
      </c>
      <c r="G28" s="101" t="str">
        <f t="shared" ca="1" si="1"/>
        <v/>
      </c>
      <c r="H28" s="129" t="str">
        <f t="shared" ca="1" si="2"/>
        <v/>
      </c>
      <c r="I28" s="18"/>
      <c r="J28" s="7"/>
      <c r="K28" s="9"/>
      <c r="L28" s="74" t="str">
        <f t="shared" ca="1" si="3"/>
        <v/>
      </c>
      <c r="M28" s="105" t="str">
        <f t="shared" ca="1" si="4"/>
        <v/>
      </c>
      <c r="N28" s="105" t="str">
        <f t="shared" ca="1" si="5"/>
        <v/>
      </c>
      <c r="O28" s="72" t="str">
        <f t="shared" ca="1" si="6"/>
        <v/>
      </c>
      <c r="P28" s="72" t="str">
        <f t="shared" ca="1" si="7"/>
        <v/>
      </c>
      <c r="Q28" s="58"/>
      <c r="R28" s="54" t="s">
        <v>1890</v>
      </c>
    </row>
    <row r="29" spans="1:26" s="10" customFormat="1" ht="16.5" customHeight="1" x14ac:dyDescent="0.15">
      <c r="A29" s="18"/>
      <c r="B29" s="18"/>
      <c r="C29" s="19"/>
      <c r="D29" s="95" t="str">
        <f t="shared" ca="1" si="10"/>
        <v/>
      </c>
      <c r="E29" s="100" t="str">
        <f t="shared" ca="1" si="8"/>
        <v/>
      </c>
      <c r="F29" s="100" t="str">
        <f t="shared" ca="1" si="9"/>
        <v/>
      </c>
      <c r="G29" s="101" t="str">
        <f t="shared" ca="1" si="1"/>
        <v/>
      </c>
      <c r="H29" s="129" t="str">
        <f t="shared" ca="1" si="2"/>
        <v/>
      </c>
      <c r="I29" s="18"/>
      <c r="J29" s="16"/>
      <c r="K29" s="12"/>
      <c r="L29" s="74" t="str">
        <f t="shared" ca="1" si="3"/>
        <v/>
      </c>
      <c r="M29" s="105" t="str">
        <f t="shared" ca="1" si="4"/>
        <v/>
      </c>
      <c r="N29" s="105" t="str">
        <f t="shared" ca="1" si="5"/>
        <v/>
      </c>
      <c r="O29" s="72" t="str">
        <f t="shared" ca="1" si="6"/>
        <v/>
      </c>
      <c r="P29" s="72" t="str">
        <f t="shared" ca="1" si="7"/>
        <v/>
      </c>
      <c r="Q29" s="58"/>
      <c r="R29" s="54" t="s">
        <v>1890</v>
      </c>
    </row>
    <row r="30" spans="1:26" s="10" customFormat="1" ht="16.5" customHeight="1" x14ac:dyDescent="0.15">
      <c r="A30" s="18"/>
      <c r="B30" s="18"/>
      <c r="C30" s="19"/>
      <c r="D30" s="95" t="str">
        <f t="shared" ca="1" si="10"/>
        <v/>
      </c>
      <c r="E30" s="100" t="str">
        <f t="shared" ca="1" si="8"/>
        <v/>
      </c>
      <c r="F30" s="100" t="str">
        <f t="shared" ca="1" si="9"/>
        <v/>
      </c>
      <c r="G30" s="101" t="str">
        <f t="shared" ca="1" si="1"/>
        <v/>
      </c>
      <c r="H30" s="129" t="str">
        <f t="shared" ca="1" si="2"/>
        <v/>
      </c>
      <c r="I30" s="18"/>
      <c r="J30" s="7"/>
      <c r="K30" s="9"/>
      <c r="L30" s="74" t="str">
        <f t="shared" ca="1" si="3"/>
        <v/>
      </c>
      <c r="M30" s="105" t="str">
        <f t="shared" ca="1" si="4"/>
        <v/>
      </c>
      <c r="N30" s="105" t="str">
        <f t="shared" ca="1" si="5"/>
        <v/>
      </c>
      <c r="O30" s="72" t="str">
        <f t="shared" ca="1" si="6"/>
        <v/>
      </c>
      <c r="P30" s="72" t="str">
        <f t="shared" ca="1" si="7"/>
        <v/>
      </c>
      <c r="Q30" s="58"/>
      <c r="R30" s="54" t="s">
        <v>1890</v>
      </c>
    </row>
    <row r="31" spans="1:26" s="10" customFormat="1" ht="16.5" customHeight="1" x14ac:dyDescent="0.15">
      <c r="A31" s="18"/>
      <c r="B31" s="18"/>
      <c r="C31" s="19"/>
      <c r="D31" s="95" t="str">
        <f t="shared" ca="1" si="10"/>
        <v/>
      </c>
      <c r="E31" s="100" t="str">
        <f t="shared" ca="1" si="8"/>
        <v/>
      </c>
      <c r="F31" s="100" t="str">
        <f t="shared" ca="1" si="9"/>
        <v/>
      </c>
      <c r="G31" s="101" t="str">
        <f t="shared" ca="1" si="1"/>
        <v/>
      </c>
      <c r="H31" s="129" t="str">
        <f t="shared" ca="1" si="2"/>
        <v/>
      </c>
      <c r="I31" s="18"/>
      <c r="J31" s="18"/>
      <c r="K31" s="9"/>
      <c r="L31" s="74" t="str">
        <f t="shared" ca="1" si="3"/>
        <v/>
      </c>
      <c r="M31" s="105" t="str">
        <f t="shared" ca="1" si="4"/>
        <v/>
      </c>
      <c r="N31" s="105" t="str">
        <f t="shared" ca="1" si="5"/>
        <v/>
      </c>
      <c r="O31" s="72" t="str">
        <f t="shared" ca="1" si="6"/>
        <v/>
      </c>
      <c r="P31" s="72" t="str">
        <f t="shared" ca="1" si="7"/>
        <v/>
      </c>
      <c r="Q31" s="58"/>
      <c r="R31" s="54" t="s">
        <v>1890</v>
      </c>
    </row>
    <row r="32" spans="1:26" s="10" customFormat="1" ht="16.5" customHeight="1" x14ac:dyDescent="0.15">
      <c r="A32" s="18"/>
      <c r="B32" s="18"/>
      <c r="C32" s="19"/>
      <c r="D32" s="95" t="str">
        <f t="shared" ca="1" si="10"/>
        <v/>
      </c>
      <c r="E32" s="100" t="str">
        <f t="shared" ca="1" si="8"/>
        <v/>
      </c>
      <c r="F32" s="100" t="str">
        <f t="shared" ca="1" si="9"/>
        <v/>
      </c>
      <c r="G32" s="101" t="str">
        <f t="shared" ca="1" si="1"/>
        <v/>
      </c>
      <c r="H32" s="129" t="str">
        <f t="shared" ca="1" si="2"/>
        <v/>
      </c>
      <c r="I32" s="18"/>
      <c r="J32" s="7"/>
      <c r="K32" s="19"/>
      <c r="L32" s="74" t="str">
        <f t="shared" ca="1" si="3"/>
        <v/>
      </c>
      <c r="M32" s="105" t="str">
        <f t="shared" ca="1" si="4"/>
        <v/>
      </c>
      <c r="N32" s="105" t="str">
        <f t="shared" ca="1" si="5"/>
        <v/>
      </c>
      <c r="O32" s="72" t="str">
        <f t="shared" ca="1" si="6"/>
        <v/>
      </c>
      <c r="P32" s="72" t="str">
        <f t="shared" ca="1" si="7"/>
        <v/>
      </c>
      <c r="Q32" s="58"/>
      <c r="R32" s="54" t="s">
        <v>1890</v>
      </c>
    </row>
    <row r="33" spans="1:26" s="10" customFormat="1" ht="16.5" customHeight="1" x14ac:dyDescent="0.15">
      <c r="A33" s="18"/>
      <c r="B33" s="18"/>
      <c r="C33" s="19"/>
      <c r="D33" s="95" t="str">
        <f t="shared" ca="1" si="10"/>
        <v/>
      </c>
      <c r="E33" s="100" t="str">
        <f t="shared" ca="1" si="8"/>
        <v/>
      </c>
      <c r="F33" s="100" t="str">
        <f t="shared" ca="1" si="9"/>
        <v/>
      </c>
      <c r="G33" s="101" t="str">
        <f t="shared" ca="1" si="1"/>
        <v/>
      </c>
      <c r="H33" s="129" t="str">
        <f t="shared" ca="1" si="2"/>
        <v/>
      </c>
      <c r="I33" s="18"/>
      <c r="J33" s="1"/>
      <c r="K33" s="19"/>
      <c r="L33" s="74" t="str">
        <f t="shared" ca="1" si="3"/>
        <v/>
      </c>
      <c r="M33" s="105" t="str">
        <f t="shared" ca="1" si="4"/>
        <v/>
      </c>
      <c r="N33" s="105" t="str">
        <f t="shared" ca="1" si="5"/>
        <v/>
      </c>
      <c r="O33" s="72" t="str">
        <f t="shared" ca="1" si="6"/>
        <v/>
      </c>
      <c r="P33" s="72" t="str">
        <f t="shared" ca="1" si="7"/>
        <v/>
      </c>
      <c r="Q33" s="58"/>
      <c r="R33" s="48" t="s">
        <v>1890</v>
      </c>
    </row>
    <row r="34" spans="1:26" s="10" customFormat="1" ht="16.5" customHeight="1" x14ac:dyDescent="0.15">
      <c r="A34" s="18"/>
      <c r="B34" s="18"/>
      <c r="C34" s="19"/>
      <c r="D34" s="95" t="str">
        <f t="shared" ca="1" si="10"/>
        <v/>
      </c>
      <c r="E34" s="100" t="str">
        <f t="shared" ca="1" si="8"/>
        <v/>
      </c>
      <c r="F34" s="100" t="str">
        <f t="shared" ca="1" si="9"/>
        <v/>
      </c>
      <c r="G34" s="101" t="str">
        <f t="shared" ca="1" si="1"/>
        <v/>
      </c>
      <c r="H34" s="129" t="str">
        <f t="shared" ca="1" si="2"/>
        <v/>
      </c>
      <c r="I34" s="18"/>
      <c r="J34" s="1"/>
      <c r="K34" s="19"/>
      <c r="L34" s="74" t="str">
        <f t="shared" ca="1" si="3"/>
        <v/>
      </c>
      <c r="M34" s="105" t="str">
        <f t="shared" ca="1" si="4"/>
        <v/>
      </c>
      <c r="N34" s="105" t="str">
        <f t="shared" ca="1" si="5"/>
        <v/>
      </c>
      <c r="O34" s="72" t="str">
        <f t="shared" ca="1" si="6"/>
        <v/>
      </c>
      <c r="P34" s="72" t="str">
        <f t="shared" ca="1" si="7"/>
        <v/>
      </c>
      <c r="Q34" s="58"/>
      <c r="R34" s="55" t="s">
        <v>1890</v>
      </c>
    </row>
    <row r="35" spans="1:26" s="10" customFormat="1" ht="16.5" customHeight="1" x14ac:dyDescent="0.15">
      <c r="A35" s="18"/>
      <c r="B35" s="18"/>
      <c r="C35" s="19"/>
      <c r="D35" s="95" t="str">
        <f t="shared" ca="1" si="10"/>
        <v/>
      </c>
      <c r="E35" s="100" t="str">
        <f t="shared" ca="1" si="8"/>
        <v/>
      </c>
      <c r="F35" s="100" t="str">
        <f t="shared" ca="1" si="9"/>
        <v/>
      </c>
      <c r="G35" s="101" t="str">
        <f t="shared" ca="1" si="1"/>
        <v/>
      </c>
      <c r="H35" s="129" t="str">
        <f t="shared" ca="1" si="2"/>
        <v/>
      </c>
      <c r="I35" s="18"/>
      <c r="J35" s="1"/>
      <c r="K35" s="19"/>
      <c r="L35" s="74" t="str">
        <f t="shared" ca="1" si="3"/>
        <v/>
      </c>
      <c r="M35" s="105" t="str">
        <f t="shared" ca="1" si="4"/>
        <v/>
      </c>
      <c r="N35" s="105" t="str">
        <f t="shared" ca="1" si="5"/>
        <v/>
      </c>
      <c r="O35" s="72" t="str">
        <f t="shared" ca="1" si="6"/>
        <v/>
      </c>
      <c r="P35" s="72" t="str">
        <f t="shared" ca="1" si="7"/>
        <v/>
      </c>
      <c r="Q35" s="58"/>
      <c r="R35" s="57" t="s">
        <v>1890</v>
      </c>
    </row>
    <row r="36" spans="1:26" s="10" customFormat="1" ht="16.5" customHeight="1" x14ac:dyDescent="0.15">
      <c r="A36" s="18"/>
      <c r="B36" s="18"/>
      <c r="C36" s="19"/>
      <c r="D36" s="95" t="str">
        <f t="shared" ca="1" si="10"/>
        <v/>
      </c>
      <c r="E36" s="100" t="str">
        <f t="shared" ca="1" si="8"/>
        <v/>
      </c>
      <c r="F36" s="100" t="str">
        <f t="shared" ca="1" si="9"/>
        <v/>
      </c>
      <c r="G36" s="101" t="str">
        <f t="shared" ca="1" si="1"/>
        <v/>
      </c>
      <c r="H36" s="129" t="str">
        <f t="shared" ca="1" si="2"/>
        <v/>
      </c>
      <c r="I36" s="18"/>
      <c r="J36" s="1"/>
      <c r="K36" s="19"/>
      <c r="L36" s="74" t="str">
        <f t="shared" ca="1" si="3"/>
        <v/>
      </c>
      <c r="M36" s="105" t="str">
        <f t="shared" ca="1" si="4"/>
        <v/>
      </c>
      <c r="N36" s="105" t="str">
        <f t="shared" ca="1" si="5"/>
        <v/>
      </c>
      <c r="O36" s="72" t="str">
        <f t="shared" ca="1" si="6"/>
        <v/>
      </c>
      <c r="P36" s="72" t="str">
        <f t="shared" ca="1" si="7"/>
        <v/>
      </c>
      <c r="Q36" s="58"/>
      <c r="R36" s="57" t="s">
        <v>1890</v>
      </c>
    </row>
    <row r="37" spans="1:26" s="10" customFormat="1" ht="16.5" customHeight="1" x14ac:dyDescent="0.15">
      <c r="A37" s="18"/>
      <c r="B37" s="18"/>
      <c r="C37" s="19"/>
      <c r="D37" s="95" t="str">
        <f t="shared" ca="1" si="10"/>
        <v/>
      </c>
      <c r="E37" s="100" t="str">
        <f t="shared" ca="1" si="8"/>
        <v/>
      </c>
      <c r="F37" s="100" t="str">
        <f t="shared" ca="1" si="9"/>
        <v/>
      </c>
      <c r="G37" s="101" t="str">
        <f t="shared" ca="1" si="1"/>
        <v/>
      </c>
      <c r="H37" s="129" t="str">
        <f t="shared" ca="1" si="2"/>
        <v/>
      </c>
      <c r="I37" s="18"/>
      <c r="J37" s="1"/>
      <c r="K37" s="19"/>
      <c r="L37" s="74" t="str">
        <f t="shared" ca="1" si="3"/>
        <v/>
      </c>
      <c r="M37" s="105" t="str">
        <f t="shared" ca="1" si="4"/>
        <v/>
      </c>
      <c r="N37" s="105" t="str">
        <f t="shared" ca="1" si="5"/>
        <v/>
      </c>
      <c r="O37" s="72" t="str">
        <f t="shared" ca="1" si="6"/>
        <v/>
      </c>
      <c r="P37" s="72" t="str">
        <f t="shared" ca="1" si="7"/>
        <v/>
      </c>
      <c r="Q37" s="54"/>
      <c r="R37" s="57" t="s">
        <v>1890</v>
      </c>
    </row>
    <row r="38" spans="1:26" s="10" customFormat="1" ht="16.5" customHeight="1" x14ac:dyDescent="0.15">
      <c r="A38" s="18"/>
      <c r="B38" s="18"/>
      <c r="C38" s="19"/>
      <c r="D38" s="95" t="str">
        <f t="shared" ca="1" si="10"/>
        <v/>
      </c>
      <c r="E38" s="100" t="str">
        <f t="shared" ca="1" si="8"/>
        <v/>
      </c>
      <c r="F38" s="100" t="str">
        <f t="shared" ca="1" si="9"/>
        <v/>
      </c>
      <c r="G38" s="101" t="str">
        <f t="shared" ca="1" si="1"/>
        <v/>
      </c>
      <c r="H38" s="129" t="str">
        <f t="shared" ca="1" si="2"/>
        <v/>
      </c>
      <c r="I38" s="18"/>
      <c r="J38" s="1"/>
      <c r="K38" s="19"/>
      <c r="L38" s="74" t="str">
        <f t="shared" ca="1" si="3"/>
        <v/>
      </c>
      <c r="M38" s="105" t="str">
        <f t="shared" ca="1" si="4"/>
        <v/>
      </c>
      <c r="N38" s="105" t="str">
        <f t="shared" ca="1" si="5"/>
        <v/>
      </c>
      <c r="O38" s="72" t="str">
        <f t="shared" ca="1" si="6"/>
        <v/>
      </c>
      <c r="P38" s="72" t="str">
        <f t="shared" ca="1" si="7"/>
        <v/>
      </c>
      <c r="Q38" s="54"/>
      <c r="R38" s="57" t="s">
        <v>1890</v>
      </c>
    </row>
    <row r="39" spans="1:26" s="10" customFormat="1" ht="16.5" customHeight="1" x14ac:dyDescent="0.15">
      <c r="A39" s="18"/>
      <c r="B39" s="18"/>
      <c r="C39" s="19"/>
      <c r="D39" s="95" t="str">
        <f t="shared" ca="1" si="10"/>
        <v/>
      </c>
      <c r="E39" s="100" t="str">
        <f t="shared" ca="1" si="8"/>
        <v/>
      </c>
      <c r="F39" s="100" t="str">
        <f t="shared" ca="1" si="9"/>
        <v/>
      </c>
      <c r="G39" s="101" t="str">
        <f t="shared" ca="1" si="1"/>
        <v/>
      </c>
      <c r="H39" s="129" t="str">
        <f t="shared" ca="1" si="2"/>
        <v/>
      </c>
      <c r="I39" s="18"/>
      <c r="J39" s="1"/>
      <c r="K39" s="19"/>
      <c r="L39" s="74" t="str">
        <f t="shared" ca="1" si="3"/>
        <v/>
      </c>
      <c r="M39" s="105" t="str">
        <f t="shared" ca="1" si="4"/>
        <v/>
      </c>
      <c r="N39" s="105" t="str">
        <f t="shared" ca="1" si="5"/>
        <v/>
      </c>
      <c r="O39" s="72" t="str">
        <f t="shared" ca="1" si="6"/>
        <v/>
      </c>
      <c r="P39" s="72" t="str">
        <f t="shared" ca="1" si="7"/>
        <v/>
      </c>
      <c r="Q39" s="54"/>
      <c r="R39" s="57" t="s">
        <v>1890</v>
      </c>
    </row>
    <row r="40" spans="1:26" s="10" customFormat="1" ht="16.5" customHeight="1" x14ac:dyDescent="0.15">
      <c r="A40" s="18"/>
      <c r="B40" s="18"/>
      <c r="C40" s="19"/>
      <c r="D40" s="95" t="str">
        <f t="shared" ca="1" si="10"/>
        <v/>
      </c>
      <c r="E40" s="100" t="str">
        <f t="shared" ca="1" si="8"/>
        <v/>
      </c>
      <c r="F40" s="100" t="str">
        <f t="shared" ca="1" si="9"/>
        <v/>
      </c>
      <c r="G40" s="101" t="str">
        <f t="shared" ca="1" si="1"/>
        <v/>
      </c>
      <c r="H40" s="129" t="str">
        <f t="shared" ca="1" si="2"/>
        <v/>
      </c>
      <c r="I40" s="18"/>
      <c r="J40" s="1"/>
      <c r="K40" s="12"/>
      <c r="L40" s="74" t="str">
        <f t="shared" ca="1" si="3"/>
        <v/>
      </c>
      <c r="M40" s="105" t="str">
        <f t="shared" ca="1" si="4"/>
        <v/>
      </c>
      <c r="N40" s="105" t="str">
        <f t="shared" ca="1" si="5"/>
        <v/>
      </c>
      <c r="O40" s="72" t="str">
        <f t="shared" ca="1" si="6"/>
        <v/>
      </c>
      <c r="P40" s="72" t="str">
        <f t="shared" ca="1" si="7"/>
        <v/>
      </c>
      <c r="Q40" s="54"/>
      <c r="R40" s="57" t="s">
        <v>1890</v>
      </c>
    </row>
    <row r="41" spans="1:26" s="10" customFormat="1" ht="16.5" customHeight="1" x14ac:dyDescent="0.15">
      <c r="A41" s="18"/>
      <c r="B41" s="18"/>
      <c r="C41" s="19"/>
      <c r="D41" s="95" t="str">
        <f t="shared" ca="1" si="10"/>
        <v/>
      </c>
      <c r="E41" s="100" t="str">
        <f t="shared" ca="1" si="8"/>
        <v/>
      </c>
      <c r="F41" s="100" t="str">
        <f t="shared" ca="1" si="9"/>
        <v/>
      </c>
      <c r="G41" s="101" t="str">
        <f t="shared" ca="1" si="1"/>
        <v/>
      </c>
      <c r="H41" s="129" t="str">
        <f t="shared" ca="1" si="2"/>
        <v/>
      </c>
      <c r="I41" s="1"/>
      <c r="J41" s="1"/>
      <c r="K41" s="12"/>
      <c r="L41" s="74" t="str">
        <f t="shared" ca="1" si="3"/>
        <v/>
      </c>
      <c r="M41" s="105" t="str">
        <f t="shared" ca="1" si="4"/>
        <v/>
      </c>
      <c r="N41" s="105" t="str">
        <f t="shared" ca="1" si="5"/>
        <v/>
      </c>
      <c r="O41" s="72" t="str">
        <f t="shared" ca="1" si="6"/>
        <v/>
      </c>
      <c r="P41" s="72" t="str">
        <f t="shared" ca="1" si="7"/>
        <v/>
      </c>
      <c r="Q41" s="54"/>
      <c r="R41" s="57" t="s">
        <v>1890</v>
      </c>
      <c r="S41" s="17"/>
      <c r="T41" s="17"/>
      <c r="U41" s="17"/>
      <c r="V41" s="17"/>
      <c r="W41" s="17"/>
      <c r="X41" s="17"/>
      <c r="Y41" s="17"/>
      <c r="Z41" s="17"/>
    </row>
    <row r="42" spans="1:26" s="17" customFormat="1" ht="16.5" customHeight="1" x14ac:dyDescent="0.15">
      <c r="A42" s="18"/>
      <c r="B42" s="18"/>
      <c r="C42" s="19"/>
      <c r="D42" s="95" t="str">
        <f t="shared" ca="1" si="10"/>
        <v/>
      </c>
      <c r="E42" s="100" t="str">
        <f t="shared" ca="1" si="8"/>
        <v/>
      </c>
      <c r="F42" s="100" t="str">
        <f t="shared" ca="1" si="9"/>
        <v/>
      </c>
      <c r="G42" s="101" t="str">
        <f t="shared" ca="1" si="1"/>
        <v/>
      </c>
      <c r="H42" s="129" t="str">
        <f t="shared" ca="1" si="2"/>
        <v/>
      </c>
      <c r="I42" s="1"/>
      <c r="J42" s="1"/>
      <c r="K42" s="12"/>
      <c r="L42" s="74" t="str">
        <f t="shared" ca="1" si="3"/>
        <v/>
      </c>
      <c r="M42" s="105" t="str">
        <f t="shared" ca="1" si="4"/>
        <v/>
      </c>
      <c r="N42" s="105" t="str">
        <f t="shared" ca="1" si="5"/>
        <v/>
      </c>
      <c r="O42" s="72" t="str">
        <f t="shared" ca="1" si="6"/>
        <v/>
      </c>
      <c r="P42" s="72" t="str">
        <f t="shared" ca="1" si="7"/>
        <v/>
      </c>
      <c r="Q42" s="54"/>
      <c r="R42" s="57" t="s">
        <v>1890</v>
      </c>
    </row>
    <row r="43" spans="1:26" s="17" customFormat="1" ht="16.5" customHeight="1" x14ac:dyDescent="0.15">
      <c r="A43" s="18"/>
      <c r="B43" s="18"/>
      <c r="C43" s="19"/>
      <c r="D43" s="95" t="str">
        <f t="shared" ca="1" si="10"/>
        <v/>
      </c>
      <c r="E43" s="100" t="str">
        <f t="shared" ca="1" si="8"/>
        <v/>
      </c>
      <c r="F43" s="100" t="str">
        <f t="shared" ca="1" si="9"/>
        <v/>
      </c>
      <c r="G43" s="101" t="str">
        <f t="shared" ca="1" si="1"/>
        <v/>
      </c>
      <c r="H43" s="129" t="str">
        <f t="shared" ca="1" si="2"/>
        <v/>
      </c>
      <c r="I43" s="1"/>
      <c r="J43" s="1"/>
      <c r="K43" s="12"/>
      <c r="L43" s="74" t="str">
        <f t="shared" ca="1" si="3"/>
        <v/>
      </c>
      <c r="M43" s="105" t="str">
        <f t="shared" ca="1" si="4"/>
        <v/>
      </c>
      <c r="N43" s="105" t="str">
        <f t="shared" ca="1" si="5"/>
        <v/>
      </c>
      <c r="O43" s="72" t="str">
        <f t="shared" ca="1" si="6"/>
        <v/>
      </c>
      <c r="P43" s="72" t="str">
        <f t="shared" ca="1" si="7"/>
        <v/>
      </c>
      <c r="Q43" s="54"/>
      <c r="R43" s="57" t="s">
        <v>1890</v>
      </c>
    </row>
    <row r="44" spans="1:26" s="17" customFormat="1" ht="16.5" customHeight="1" x14ac:dyDescent="0.15">
      <c r="A44" s="18"/>
      <c r="B44" s="18"/>
      <c r="C44" s="19"/>
      <c r="D44" s="95" t="str">
        <f t="shared" ca="1" si="10"/>
        <v/>
      </c>
      <c r="E44" s="100" t="str">
        <f t="shared" ca="1" si="8"/>
        <v/>
      </c>
      <c r="F44" s="100" t="str">
        <f t="shared" ca="1" si="9"/>
        <v/>
      </c>
      <c r="G44" s="101" t="str">
        <f t="shared" ca="1" si="1"/>
        <v/>
      </c>
      <c r="H44" s="129" t="str">
        <f t="shared" ca="1" si="2"/>
        <v/>
      </c>
      <c r="I44" s="1"/>
      <c r="J44" s="1"/>
      <c r="K44" s="12"/>
      <c r="L44" s="74" t="str">
        <f t="shared" ca="1" si="3"/>
        <v/>
      </c>
      <c r="M44" s="105" t="str">
        <f t="shared" ca="1" si="4"/>
        <v/>
      </c>
      <c r="N44" s="105" t="str">
        <f t="shared" ca="1" si="5"/>
        <v/>
      </c>
      <c r="O44" s="72" t="str">
        <f t="shared" ca="1" si="6"/>
        <v/>
      </c>
      <c r="P44" s="72" t="str">
        <f t="shared" ca="1" si="7"/>
        <v/>
      </c>
      <c r="Q44" s="54"/>
      <c r="R44" s="57" t="s">
        <v>1890</v>
      </c>
      <c r="S44" s="10"/>
      <c r="T44" s="10"/>
      <c r="U44" s="10"/>
      <c r="V44" s="10"/>
      <c r="W44" s="10"/>
      <c r="X44" s="10"/>
      <c r="Y44" s="10"/>
      <c r="Z44" s="10"/>
    </row>
    <row r="45" spans="1:26" s="10" customFormat="1" ht="16.5" customHeight="1" x14ac:dyDescent="0.15">
      <c r="A45" s="18"/>
      <c r="B45" s="18"/>
      <c r="C45" s="19"/>
      <c r="D45" s="95" t="str">
        <f t="shared" ca="1" si="10"/>
        <v/>
      </c>
      <c r="E45" s="100" t="str">
        <f t="shared" ca="1" si="8"/>
        <v/>
      </c>
      <c r="F45" s="100" t="str">
        <f t="shared" ca="1" si="9"/>
        <v/>
      </c>
      <c r="G45" s="101" t="str">
        <f t="shared" ca="1" si="1"/>
        <v/>
      </c>
      <c r="H45" s="129" t="str">
        <f t="shared" ca="1" si="2"/>
        <v/>
      </c>
      <c r="I45" s="1"/>
      <c r="J45" s="1"/>
      <c r="K45" s="12"/>
      <c r="L45" s="74" t="str">
        <f t="shared" ca="1" si="3"/>
        <v/>
      </c>
      <c r="M45" s="105" t="str">
        <f t="shared" ca="1" si="4"/>
        <v/>
      </c>
      <c r="N45" s="105" t="str">
        <f t="shared" ca="1" si="5"/>
        <v/>
      </c>
      <c r="O45" s="72" t="str">
        <f t="shared" ca="1" si="6"/>
        <v/>
      </c>
      <c r="P45" s="72" t="str">
        <f t="shared" ca="1" si="7"/>
        <v/>
      </c>
      <c r="Q45" s="54"/>
      <c r="R45" s="57" t="s">
        <v>1890</v>
      </c>
      <c r="S45" s="17"/>
      <c r="T45" s="17"/>
      <c r="U45" s="17"/>
      <c r="V45" s="17"/>
      <c r="W45" s="17"/>
      <c r="X45" s="17"/>
      <c r="Y45" s="17"/>
      <c r="Z45" s="17"/>
    </row>
    <row r="46" spans="1:26" s="17" customFormat="1" ht="16.5" customHeight="1" x14ac:dyDescent="0.15">
      <c r="A46" s="18"/>
      <c r="B46" s="18"/>
      <c r="C46" s="19"/>
      <c r="D46" s="95" t="str">
        <f t="shared" ca="1" si="10"/>
        <v/>
      </c>
      <c r="E46" s="100" t="str">
        <f t="shared" ca="1" si="8"/>
        <v/>
      </c>
      <c r="F46" s="100" t="str">
        <f t="shared" ca="1" si="9"/>
        <v/>
      </c>
      <c r="G46" s="101" t="str">
        <f t="shared" ca="1" si="1"/>
        <v/>
      </c>
      <c r="H46" s="129" t="str">
        <f t="shared" ca="1" si="2"/>
        <v/>
      </c>
      <c r="I46" s="1"/>
      <c r="J46" s="1"/>
      <c r="K46" s="12"/>
      <c r="L46" s="74" t="str">
        <f t="shared" ca="1" si="3"/>
        <v/>
      </c>
      <c r="M46" s="105" t="str">
        <f t="shared" ca="1" si="4"/>
        <v/>
      </c>
      <c r="N46" s="105" t="str">
        <f t="shared" ca="1" si="5"/>
        <v/>
      </c>
      <c r="O46" s="72" t="str">
        <f t="shared" ca="1" si="6"/>
        <v/>
      </c>
      <c r="P46" s="72" t="str">
        <f t="shared" ca="1" si="7"/>
        <v/>
      </c>
      <c r="Q46" s="54"/>
      <c r="R46" s="57" t="s">
        <v>1890</v>
      </c>
    </row>
    <row r="47" spans="1:26" s="17" customFormat="1" ht="16.5" customHeight="1" x14ac:dyDescent="0.15">
      <c r="A47" s="18"/>
      <c r="B47" s="18"/>
      <c r="C47" s="19"/>
      <c r="D47" s="95" t="str">
        <f t="shared" ca="1" si="10"/>
        <v/>
      </c>
      <c r="E47" s="100" t="str">
        <f t="shared" ca="1" si="8"/>
        <v/>
      </c>
      <c r="F47" s="100" t="str">
        <f t="shared" ca="1" si="9"/>
        <v/>
      </c>
      <c r="G47" s="101" t="str">
        <f t="shared" ca="1" si="1"/>
        <v/>
      </c>
      <c r="H47" s="129" t="str">
        <f t="shared" ca="1" si="2"/>
        <v/>
      </c>
      <c r="I47" s="1"/>
      <c r="J47" s="1"/>
      <c r="K47" s="12"/>
      <c r="L47" s="74" t="str">
        <f t="shared" ca="1" si="3"/>
        <v/>
      </c>
      <c r="M47" s="105" t="str">
        <f t="shared" ca="1" si="4"/>
        <v/>
      </c>
      <c r="N47" s="105" t="str">
        <f t="shared" ca="1" si="5"/>
        <v/>
      </c>
      <c r="O47" s="72" t="str">
        <f t="shared" ca="1" si="6"/>
        <v/>
      </c>
      <c r="P47" s="72" t="str">
        <f t="shared" ca="1" si="7"/>
        <v/>
      </c>
      <c r="Q47" s="54"/>
      <c r="R47" s="57" t="s">
        <v>1890</v>
      </c>
    </row>
    <row r="48" spans="1:26" s="17" customFormat="1" ht="16.5" customHeight="1" x14ac:dyDescent="0.15">
      <c r="A48" s="18"/>
      <c r="B48" s="18"/>
      <c r="C48" s="19"/>
      <c r="D48" s="95" t="str">
        <f t="shared" ca="1" si="10"/>
        <v/>
      </c>
      <c r="E48" s="100" t="str">
        <f t="shared" ca="1" si="8"/>
        <v/>
      </c>
      <c r="F48" s="100" t="str">
        <f t="shared" ca="1" si="9"/>
        <v/>
      </c>
      <c r="G48" s="101" t="str">
        <f t="shared" ca="1" si="1"/>
        <v/>
      </c>
      <c r="H48" s="129" t="str">
        <f t="shared" ca="1" si="2"/>
        <v/>
      </c>
      <c r="I48" s="1"/>
      <c r="J48" s="1"/>
      <c r="K48" s="12"/>
      <c r="L48" s="74" t="str">
        <f t="shared" ca="1" si="3"/>
        <v/>
      </c>
      <c r="M48" s="105" t="str">
        <f t="shared" ca="1" si="4"/>
        <v/>
      </c>
      <c r="N48" s="105" t="str">
        <f t="shared" ca="1" si="5"/>
        <v/>
      </c>
      <c r="O48" s="72" t="str">
        <f t="shared" ca="1" si="6"/>
        <v/>
      </c>
      <c r="P48" s="72" t="str">
        <f t="shared" ca="1" si="7"/>
        <v/>
      </c>
      <c r="Q48" s="54"/>
      <c r="R48" s="57" t="s">
        <v>1890</v>
      </c>
      <c r="S48" s="2"/>
      <c r="T48" s="2"/>
      <c r="U48" s="2"/>
      <c r="V48" s="2"/>
      <c r="W48" s="2"/>
      <c r="X48" s="2"/>
      <c r="Y48" s="2"/>
      <c r="Z48" s="2"/>
    </row>
    <row r="49" spans="1:26" s="17" customFormat="1" x14ac:dyDescent="0.15">
      <c r="A49" s="18"/>
      <c r="B49" s="18"/>
      <c r="C49" s="19"/>
      <c r="D49" s="95" t="str">
        <f t="shared" ca="1" si="10"/>
        <v/>
      </c>
      <c r="E49" s="100" t="str">
        <f t="shared" ca="1" si="8"/>
        <v/>
      </c>
      <c r="F49" s="100" t="str">
        <f t="shared" ca="1" si="9"/>
        <v/>
      </c>
      <c r="G49" s="101" t="str">
        <f t="shared" ca="1" si="1"/>
        <v/>
      </c>
      <c r="H49" s="129" t="str">
        <f t="shared" ca="1" si="2"/>
        <v/>
      </c>
      <c r="I49" s="1"/>
      <c r="J49" s="1"/>
      <c r="K49" s="12"/>
      <c r="L49" s="74" t="str">
        <f t="shared" ca="1" si="3"/>
        <v/>
      </c>
      <c r="M49" s="105" t="str">
        <f t="shared" ca="1" si="4"/>
        <v/>
      </c>
      <c r="N49" s="105" t="str">
        <f t="shared" ca="1" si="5"/>
        <v/>
      </c>
      <c r="O49" s="72" t="str">
        <f t="shared" ca="1" si="6"/>
        <v/>
      </c>
      <c r="P49" s="72" t="str">
        <f t="shared" ca="1" si="7"/>
        <v/>
      </c>
      <c r="Q49" s="54"/>
      <c r="R49" s="57" t="s">
        <v>1890</v>
      </c>
      <c r="S49" s="39"/>
      <c r="T49" s="39"/>
      <c r="U49" s="39"/>
      <c r="V49" s="39"/>
      <c r="W49" s="39"/>
      <c r="X49" s="39"/>
      <c r="Y49" s="39"/>
      <c r="Z49" s="39"/>
    </row>
    <row r="50" spans="1:26" s="17" customFormat="1" x14ac:dyDescent="0.15">
      <c r="A50" s="18"/>
      <c r="B50" s="18"/>
      <c r="C50" s="19"/>
      <c r="D50" s="95" t="str">
        <f t="shared" ca="1" si="10"/>
        <v/>
      </c>
      <c r="E50" s="100" t="str">
        <f t="shared" ca="1" si="8"/>
        <v/>
      </c>
      <c r="F50" s="100" t="str">
        <f t="shared" ca="1" si="9"/>
        <v/>
      </c>
      <c r="G50" s="101" t="str">
        <f t="shared" ca="1" si="1"/>
        <v/>
      </c>
      <c r="H50" s="129" t="str">
        <f t="shared" ca="1" si="2"/>
        <v/>
      </c>
      <c r="I50" s="1"/>
      <c r="J50" s="1"/>
      <c r="K50" s="12"/>
      <c r="L50" s="74" t="str">
        <f t="shared" ca="1" si="3"/>
        <v/>
      </c>
      <c r="M50" s="105" t="str">
        <f t="shared" ca="1" si="4"/>
        <v/>
      </c>
      <c r="N50" s="105" t="str">
        <f t="shared" ca="1" si="5"/>
        <v/>
      </c>
      <c r="O50" s="72" t="str">
        <f t="shared" ca="1" si="6"/>
        <v/>
      </c>
      <c r="P50" s="72" t="str">
        <f t="shared" ca="1" si="7"/>
        <v/>
      </c>
      <c r="Q50" s="54"/>
      <c r="R50" s="57" t="s">
        <v>1890</v>
      </c>
      <c r="S50" s="39"/>
      <c r="T50" s="39"/>
      <c r="U50" s="39"/>
      <c r="V50" s="39"/>
      <c r="W50" s="39"/>
      <c r="X50" s="39"/>
      <c r="Y50" s="39"/>
      <c r="Z50" s="39"/>
    </row>
    <row r="51" spans="1:26" s="39" customFormat="1" x14ac:dyDescent="0.15">
      <c r="A51" s="18"/>
      <c r="B51" s="18"/>
      <c r="C51" s="19"/>
      <c r="D51" s="95" t="str">
        <f t="shared" ca="1" si="10"/>
        <v/>
      </c>
      <c r="E51" s="100" t="str">
        <f t="shared" ca="1" si="8"/>
        <v/>
      </c>
      <c r="F51" s="100" t="str">
        <f t="shared" ca="1" si="9"/>
        <v/>
      </c>
      <c r="G51" s="101" t="str">
        <f t="shared" ca="1" si="1"/>
        <v/>
      </c>
      <c r="H51" s="129" t="str">
        <f t="shared" ca="1" si="2"/>
        <v/>
      </c>
      <c r="I51" s="1"/>
      <c r="J51" s="1"/>
      <c r="K51" s="12"/>
      <c r="L51" s="74" t="str">
        <f t="shared" ca="1" si="3"/>
        <v/>
      </c>
      <c r="M51" s="105" t="str">
        <f t="shared" ca="1" si="4"/>
        <v/>
      </c>
      <c r="N51" s="105" t="str">
        <f t="shared" ca="1" si="5"/>
        <v/>
      </c>
      <c r="O51" s="72" t="str">
        <f t="shared" ca="1" si="6"/>
        <v/>
      </c>
      <c r="P51" s="72" t="str">
        <f t="shared" ca="1" si="7"/>
        <v/>
      </c>
      <c r="Q51" s="54"/>
      <c r="R51" s="57" t="s">
        <v>1890</v>
      </c>
      <c r="S51" s="17"/>
      <c r="T51" s="17"/>
      <c r="U51" s="17"/>
      <c r="V51" s="17"/>
      <c r="W51" s="17"/>
      <c r="X51" s="17"/>
      <c r="Y51" s="17"/>
      <c r="Z51" s="17"/>
    </row>
    <row r="52" spans="1:26" s="17" customFormat="1" x14ac:dyDescent="0.15">
      <c r="A52" s="18"/>
      <c r="B52" s="18"/>
      <c r="C52" s="19"/>
      <c r="D52" s="95" t="str">
        <f t="shared" ca="1" si="10"/>
        <v/>
      </c>
      <c r="E52" s="100" t="str">
        <f t="shared" ca="1" si="8"/>
        <v/>
      </c>
      <c r="F52" s="100" t="str">
        <f t="shared" ca="1" si="9"/>
        <v/>
      </c>
      <c r="G52" s="101" t="str">
        <f t="shared" ca="1" si="1"/>
        <v/>
      </c>
      <c r="H52" s="129" t="str">
        <f t="shared" ca="1" si="2"/>
        <v/>
      </c>
      <c r="I52" s="1"/>
      <c r="J52" s="1"/>
      <c r="K52" s="12"/>
      <c r="L52" s="74" t="str">
        <f t="shared" ca="1" si="3"/>
        <v/>
      </c>
      <c r="M52" s="105" t="str">
        <f t="shared" ca="1" si="4"/>
        <v/>
      </c>
      <c r="N52" s="105" t="str">
        <f t="shared" ca="1" si="5"/>
        <v/>
      </c>
      <c r="O52" s="72" t="str">
        <f t="shared" ca="1" si="6"/>
        <v/>
      </c>
      <c r="P52" s="72" t="str">
        <f t="shared" ca="1" si="7"/>
        <v/>
      </c>
      <c r="Q52" s="54"/>
      <c r="R52" s="57" t="s">
        <v>1890</v>
      </c>
      <c r="S52" s="23"/>
      <c r="T52" s="23"/>
      <c r="U52" s="23"/>
      <c r="V52" s="23"/>
      <c r="W52" s="23"/>
      <c r="X52" s="23"/>
      <c r="Y52" s="23"/>
      <c r="Z52" s="23"/>
    </row>
    <row r="53" spans="1:26" s="23" customFormat="1" ht="14.25" customHeight="1" x14ac:dyDescent="0.15">
      <c r="A53" s="18"/>
      <c r="B53" s="18"/>
      <c r="C53" s="19"/>
      <c r="D53" s="95" t="str">
        <f t="shared" ca="1" si="10"/>
        <v/>
      </c>
      <c r="E53" s="100" t="str">
        <f t="shared" ca="1" si="8"/>
        <v/>
      </c>
      <c r="F53" s="100" t="str">
        <f t="shared" ca="1" si="9"/>
        <v/>
      </c>
      <c r="G53" s="101" t="str">
        <f t="shared" ca="1" si="1"/>
        <v/>
      </c>
      <c r="H53" s="129" t="str">
        <f t="shared" ca="1" si="2"/>
        <v/>
      </c>
      <c r="I53" s="1"/>
      <c r="J53" s="1"/>
      <c r="K53" s="12"/>
      <c r="L53" s="74" t="str">
        <f t="shared" ca="1" si="3"/>
        <v/>
      </c>
      <c r="M53" s="105" t="str">
        <f t="shared" ca="1" si="4"/>
        <v/>
      </c>
      <c r="N53" s="105" t="str">
        <f t="shared" ca="1" si="5"/>
        <v/>
      </c>
      <c r="O53" s="72" t="str">
        <f t="shared" ca="1" si="6"/>
        <v/>
      </c>
      <c r="P53" s="72" t="str">
        <f t="shared" ca="1" si="7"/>
        <v/>
      </c>
      <c r="Q53" s="54"/>
      <c r="R53" s="57" t="s">
        <v>1890</v>
      </c>
    </row>
    <row r="54" spans="1:26" s="23" customFormat="1" ht="14.25" customHeight="1" thickBot="1" x14ac:dyDescent="0.2">
      <c r="A54" s="21"/>
      <c r="B54" s="21"/>
      <c r="C54" s="41"/>
      <c r="D54" s="75" t="str">
        <f t="shared" ca="1" si="10"/>
        <v/>
      </c>
      <c r="E54" s="102" t="str">
        <f t="shared" ca="1" si="8"/>
        <v/>
      </c>
      <c r="F54" s="102" t="str">
        <f t="shared" ca="1" si="9"/>
        <v/>
      </c>
      <c r="G54" s="69" t="str">
        <f t="shared" ca="1" si="1"/>
        <v/>
      </c>
      <c r="H54" s="130" t="str">
        <f t="shared" ca="1" si="2"/>
        <v/>
      </c>
      <c r="I54" s="3"/>
      <c r="J54" s="3"/>
      <c r="K54" s="14"/>
      <c r="L54" s="75" t="str">
        <f t="shared" ca="1" si="3"/>
        <v/>
      </c>
      <c r="M54" s="106" t="str">
        <f t="shared" ca="1" si="4"/>
        <v/>
      </c>
      <c r="N54" s="106" t="str">
        <f t="shared" ca="1" si="5"/>
        <v/>
      </c>
      <c r="O54" s="73" t="str">
        <f t="shared" ca="1" si="6"/>
        <v/>
      </c>
      <c r="P54" s="73" t="str">
        <f t="shared" ca="1" si="7"/>
        <v/>
      </c>
      <c r="Q54" s="54"/>
      <c r="R54" s="57" t="s">
        <v>1890</v>
      </c>
      <c r="S54" s="24"/>
      <c r="T54" s="24"/>
      <c r="U54" s="24"/>
      <c r="V54" s="24"/>
      <c r="W54" s="24"/>
      <c r="X54" s="24"/>
      <c r="Y54" s="24"/>
      <c r="Z54" s="24"/>
    </row>
    <row r="55" spans="1:26" s="24" customFormat="1" ht="18" customHeight="1" x14ac:dyDescent="0.15">
      <c r="A55" s="42" t="s">
        <v>8</v>
      </c>
      <c r="B55" s="42"/>
      <c r="C55" s="42"/>
      <c r="D55" s="43"/>
      <c r="E55" s="44"/>
      <c r="F55" s="44"/>
      <c r="G55" s="43"/>
      <c r="H55" s="43"/>
      <c r="I55" s="1"/>
      <c r="J55" s="1"/>
      <c r="K55" s="1"/>
      <c r="L55" s="1"/>
      <c r="M55" s="1"/>
      <c r="N55" s="1"/>
      <c r="O55" s="1"/>
      <c r="P55" s="1"/>
      <c r="Q55" s="54"/>
      <c r="R55" s="57"/>
      <c r="S55" s="10"/>
      <c r="T55" s="10"/>
      <c r="U55" s="10"/>
      <c r="V55" s="10"/>
      <c r="W55" s="10"/>
      <c r="X55" s="10"/>
      <c r="Y55" s="10"/>
      <c r="Z55" s="10"/>
    </row>
    <row r="56" spans="1:26" s="10" customFormat="1" ht="14.25" customHeight="1" x14ac:dyDescent="0.15">
      <c r="A56" s="2" t="s">
        <v>25</v>
      </c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54"/>
      <c r="R56" s="57"/>
    </row>
    <row r="57" spans="1:26" s="10" customFormat="1" ht="14.25" customHeight="1" x14ac:dyDescent="0.15">
      <c r="A57" s="2"/>
      <c r="B57" s="17"/>
      <c r="C57" s="17" t="s">
        <v>10</v>
      </c>
      <c r="D57" s="17"/>
      <c r="E57" s="17"/>
      <c r="F57" s="17"/>
      <c r="G57" s="17"/>
      <c r="H57" s="17"/>
      <c r="I57" s="2"/>
      <c r="J57" s="2"/>
      <c r="K57" s="2"/>
      <c r="L57" s="2"/>
      <c r="M57" s="2"/>
      <c r="N57" s="2"/>
      <c r="O57" s="2"/>
      <c r="P57" s="2"/>
      <c r="Q57" s="54"/>
      <c r="R57" s="57"/>
    </row>
    <row r="58" spans="1:26" s="10" customFormat="1" ht="14.25" customHeight="1" x14ac:dyDescent="0.15">
      <c r="A58" s="2"/>
      <c r="B58" s="2"/>
      <c r="C58" s="2" t="s">
        <v>11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54"/>
      <c r="R58" s="57"/>
    </row>
    <row r="59" spans="1:26" s="10" customFormat="1" ht="14.25" customHeight="1" x14ac:dyDescent="0.15">
      <c r="A59" s="2" t="s">
        <v>2564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54"/>
      <c r="R59" s="48"/>
    </row>
    <row r="60" spans="1:26" s="10" customFormat="1" ht="14.25" customHeight="1" x14ac:dyDescent="0.15">
      <c r="A60" s="2" t="s">
        <v>9</v>
      </c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54"/>
      <c r="R60" s="54"/>
    </row>
    <row r="61" spans="1:26" s="10" customFormat="1" ht="18.75" x14ac:dyDescent="0.15">
      <c r="B61" s="70"/>
      <c r="C61" s="70"/>
      <c r="D61" s="70"/>
      <c r="E61" s="70"/>
      <c r="F61" s="70"/>
      <c r="G61" s="70"/>
      <c r="H61" s="70" t="s">
        <v>22</v>
      </c>
      <c r="I61" s="71" t="s">
        <v>24</v>
      </c>
      <c r="L61" s="71"/>
      <c r="M61" s="71"/>
      <c r="N61" s="71"/>
      <c r="O61" s="71"/>
      <c r="P61" s="71"/>
      <c r="Q61" s="54"/>
      <c r="R61" s="54"/>
    </row>
    <row r="62" spans="1:26" s="10" customFormat="1" ht="14.25" customHeight="1" thickBot="1" x14ac:dyDescent="0.2">
      <c r="A62" s="121" t="s">
        <v>12</v>
      </c>
      <c r="B62" s="121"/>
      <c r="C62" s="121"/>
      <c r="D62" s="121"/>
      <c r="E62" s="121"/>
      <c r="F62" s="121"/>
      <c r="G62" s="121"/>
      <c r="H62" s="122"/>
      <c r="I62" s="107"/>
      <c r="J62" s="108"/>
      <c r="K62" s="108"/>
      <c r="L62" s="108"/>
      <c r="M62" s="108"/>
      <c r="N62" s="108"/>
      <c r="O62" s="108"/>
      <c r="P62" s="90" t="s">
        <v>4</v>
      </c>
      <c r="Q62" s="54"/>
      <c r="R62" s="54"/>
    </row>
    <row r="63" spans="1:26" s="10" customFormat="1" ht="14.25" customHeight="1" x14ac:dyDescent="0.15">
      <c r="A63" s="111" t="s">
        <v>3</v>
      </c>
      <c r="B63" s="112"/>
      <c r="C63" s="112"/>
      <c r="D63" s="115" t="s">
        <v>0</v>
      </c>
      <c r="E63" s="117" t="str">
        <f>$E$3</f>
        <v>令和3年</v>
      </c>
      <c r="F63" s="117"/>
      <c r="G63" s="118" t="str">
        <f>$G$3</f>
        <v>令和2年</v>
      </c>
      <c r="H63" s="131"/>
      <c r="I63" s="111" t="s">
        <v>3</v>
      </c>
      <c r="J63" s="112"/>
      <c r="K63" s="112"/>
      <c r="L63" s="115" t="s">
        <v>0</v>
      </c>
      <c r="M63" s="117" t="str">
        <f>$E$3</f>
        <v>令和3年</v>
      </c>
      <c r="N63" s="117"/>
      <c r="O63" s="118" t="str">
        <f>$G$3</f>
        <v>令和2年</v>
      </c>
      <c r="P63" s="119"/>
      <c r="Q63" s="54"/>
      <c r="R63" s="54"/>
      <c r="S63" s="17"/>
      <c r="T63" s="17"/>
      <c r="U63" s="17"/>
      <c r="V63" s="17"/>
      <c r="W63" s="17"/>
      <c r="X63" s="17"/>
      <c r="Y63" s="17"/>
      <c r="Z63" s="17"/>
    </row>
    <row r="64" spans="1:26" s="17" customFormat="1" ht="14.25" customHeight="1" x14ac:dyDescent="0.15">
      <c r="A64" s="113"/>
      <c r="B64" s="114"/>
      <c r="C64" s="114"/>
      <c r="D64" s="116"/>
      <c r="E64" s="76" t="s">
        <v>1</v>
      </c>
      <c r="F64" s="76" t="s">
        <v>6</v>
      </c>
      <c r="G64" s="109" t="s">
        <v>1</v>
      </c>
      <c r="H64" s="127" t="s">
        <v>6</v>
      </c>
      <c r="I64" s="113"/>
      <c r="J64" s="114"/>
      <c r="K64" s="114"/>
      <c r="L64" s="116"/>
      <c r="M64" s="76" t="s">
        <v>1</v>
      </c>
      <c r="N64" s="76" t="s">
        <v>6</v>
      </c>
      <c r="O64" s="76" t="s">
        <v>1</v>
      </c>
      <c r="P64" s="15" t="s">
        <v>6</v>
      </c>
      <c r="Q64" s="54"/>
      <c r="R64" s="54"/>
    </row>
    <row r="65" spans="1:26" s="17" customFormat="1" ht="14.25" customHeight="1" x14ac:dyDescent="0.15">
      <c r="A65" s="81" t="s">
        <v>13</v>
      </c>
      <c r="B65" s="33"/>
      <c r="C65" s="82"/>
      <c r="D65" s="79"/>
      <c r="E65" s="98">
        <f ca="1">IFERROR(OFFSET(INDIRECT("'輸出"&amp;$R65&amp;"'!$A$1"),MATCH("総額",INDIRECT("'輸出"&amp;$R65&amp;"'!"&amp;$U$8),0)-1,MATCH($V$7,INDIRECT("'輸出"&amp;$R65&amp;"'!"&amp;$V$8),0)-1),"")</f>
        <v>0</v>
      </c>
      <c r="F65" s="94">
        <f ca="1">IFERROR(OFFSET(INDIRECT("'輸出"&amp;$R65&amp;"'!$A$1"),MATCH("総額",INDIRECT("'輸出"&amp;$R65&amp;"'!"&amp;$U$8),0)-1,MATCH($V$7,INDIRECT("'輸出"&amp;$R65&amp;"'!"&amp;$V$8),0)),"")</f>
        <v>7955985</v>
      </c>
      <c r="G65" s="99">
        <f ca="1">IFERROR(OFFSET(INDIRECT("'輸出"&amp;$R65&amp;"'!$A$1"),MATCH("総額",INDIRECT("'輸出"&amp;$R65&amp;"'!"&amp;$U$8),0)-1,MATCH($W$7,INDIRECT("'輸出"&amp;$R65&amp;"'!"&amp;$W$8),0)-1),"")</f>
        <v>0</v>
      </c>
      <c r="H65" s="128">
        <f ca="1">IFERROR(OFFSET(INDIRECT("'輸出"&amp;$R65&amp;"'!$A$1"),MATCH("総額",INDIRECT("'輸出"&amp;$R65&amp;"'!"&amp;$U$8),0)-1,MATCH($W$7,INDIRECT("'輸出"&amp;$R65&amp;"'!"&amp;$W$8),0)),"")</f>
        <v>5660787</v>
      </c>
      <c r="I65" s="81" t="s">
        <v>2</v>
      </c>
      <c r="J65" s="33"/>
      <c r="K65" s="82"/>
      <c r="L65" s="79"/>
      <c r="M65" s="103">
        <f ca="1">IFERROR(OFFSET(INDIRECT("'輸入"&amp;$R65&amp;"'!$A$1"),MATCH("総額",INDIRECT("'輸入"&amp;$R65&amp;"'!"&amp;$U$8),0)-1,MATCH($V$7,INDIRECT("'輸入"&amp;$R65&amp;"'!"&amp;$V$8),0)-1),"")</f>
        <v>0</v>
      </c>
      <c r="N65" s="96">
        <f ca="1">IFERROR(OFFSET(INDIRECT("'輸入"&amp;$R65&amp;"'!$A$1"),MATCH("総額",INDIRECT("'輸入"&amp;$R65&amp;"'!"&amp;$U$8),0)-1,MATCH($V$7,INDIRECT("'輸入"&amp;$R65&amp;"'!"&amp;$V$8),0)),"")</f>
        <v>10212988</v>
      </c>
      <c r="O65" s="104">
        <f ca="1">IFERROR(OFFSET(INDIRECT("'輸入"&amp;$R65&amp;"'!$A$1"),MATCH("総額",INDIRECT("'輸入"&amp;$R65&amp;"'!"&amp;$U$8),0)-1,MATCH($W$7,INDIRECT("'輸入"&amp;$R65&amp;"'!"&amp;$W$8),0)-1),"")</f>
        <v>0</v>
      </c>
      <c r="P65" s="97">
        <f ca="1">IFERROR(OFFSET(INDIRECT("'輸入"&amp;$R65&amp;"'!$A$1"),MATCH("総額",INDIRECT("'輸入"&amp;$R65&amp;"'!"&amp;$U$8),0)-1,MATCH($W$7,INDIRECT("'輸入"&amp;$R65&amp;"'!"&amp;$W$8),0)),"")</f>
        <v>8256661</v>
      </c>
      <c r="Q65" s="54"/>
      <c r="R65" s="54" t="s">
        <v>1892</v>
      </c>
    </row>
    <row r="66" spans="1:26" s="17" customFormat="1" ht="14.25" customHeight="1" x14ac:dyDescent="0.15">
      <c r="A66" s="18" t="s">
        <v>36</v>
      </c>
      <c r="B66" s="18"/>
      <c r="C66" s="19"/>
      <c r="D66" s="74" t="str">
        <f ca="1">IFERROR(OFFSET(INDIRECT("'輸出"&amp;$R66&amp;"'!$A$1"),MATCH($A66,INDIRECT("'輸出"&amp;$R66&amp;"'!"&amp;$U$8),0)-1,MATCH($X$7,INDIRECT("'輸出"&amp;$R66&amp;"'!"&amp;$X$8),0)-1),"")</f>
        <v xml:space="preserve"> </v>
      </c>
      <c r="E66" s="100">
        <f ca="1">IFERROR(OFFSET(INDIRECT("'輸出"&amp;$R66&amp;"'!$A$1"),MATCH($A66,INDIRECT("'輸出"&amp;$R66&amp;"'!"&amp;$U$8),0)-1,MATCH($V$7,INDIRECT("'輸出"&amp;$R66&amp;"'!"&amp;$V$8),0)-1),"")</f>
        <v>0</v>
      </c>
      <c r="F66" s="100">
        <f ca="1">IFERROR(OFFSET(INDIRECT("'輸出"&amp;$R66&amp;"'!$A$1"),MATCH($A66,INDIRECT("'輸出"&amp;$R66&amp;"'!"&amp;$U$8),0)-1,MATCH($V$7,INDIRECT("'輸出"&amp;$R66&amp;"'!"&amp;$V$8),0)),"")</f>
        <v>3973</v>
      </c>
      <c r="G66" s="101">
        <f ca="1">IFERROR(OFFSET(INDIRECT("'輸出"&amp;$R66&amp;"'!$A$1"),MATCH($A66,INDIRECT("'輸出"&amp;$R66&amp;"'!"&amp;$U$8),0)-1,MATCH($W$7,INDIRECT("'輸出"&amp;$R66&amp;"'!"&amp;$W$8),0)-1),"")</f>
        <v>0</v>
      </c>
      <c r="H66" s="129">
        <f ca="1">IFERROR(OFFSET(INDIRECT("'輸出"&amp;$R66&amp;"'!$A$1"),MATCH($A66,INDIRECT("'輸出"&amp;$R66&amp;"'!"&amp;$U$8),0)-1,MATCH($W$7,INDIRECT("'輸出"&amp;$R66&amp;"'!"&amp;$W$8),0)),"")</f>
        <v>50736</v>
      </c>
      <c r="I66" s="30" t="s">
        <v>36</v>
      </c>
      <c r="J66" s="30"/>
      <c r="K66" s="32"/>
      <c r="L66" s="74" t="str">
        <f ca="1">IFERROR(OFFSET(INDIRECT("'輸入"&amp;$R66&amp;"'!$A$1"),MATCH($I66,INDIRECT("'輸入"&amp;$R66&amp;"'!"&amp;$U$8),0)-1,MATCH($X$7,INDIRECT("'輸入"&amp;$R66&amp;"'!"&amp;$X$8),0)-1),"")</f>
        <v xml:space="preserve"> </v>
      </c>
      <c r="M66" s="105">
        <f ca="1">IFERROR(OFFSET(INDIRECT("'輸入"&amp;$R66&amp;"'!$A$1"),MATCH($I66,INDIRECT("'輸入"&amp;$R66&amp;"'!"&amp;$U$8),0)-1,MATCH($V$7,INDIRECT("'輸入"&amp;$R66&amp;"'!"&amp;$V$8),0)-1),"")</f>
        <v>0</v>
      </c>
      <c r="N66" s="105">
        <f ca="1">IFERROR(OFFSET(INDIRECT("'輸入"&amp;$R66&amp;"'!$A$1"),MATCH($I66,INDIRECT("'輸入"&amp;$R66&amp;"'!"&amp;$U$8),0)-1,MATCH($V$7,INDIRECT("'輸入"&amp;$R66&amp;"'!"&amp;$V$8),0)),"")</f>
        <v>5982087</v>
      </c>
      <c r="O66" s="72">
        <f ca="1">IFERROR(OFFSET(INDIRECT("'輸入"&amp;$R66&amp;"'!$A$1"),MATCH($I66,INDIRECT("'輸入"&amp;$R66&amp;"'!"&amp;$U$8),0)-1,MATCH($W$7,INDIRECT("'輸入"&amp;$R66&amp;"'!"&amp;$W$8),0)-1),"")</f>
        <v>0</v>
      </c>
      <c r="P66" s="72">
        <f ca="1">IFERROR(OFFSET(INDIRECT("'輸入"&amp;$R66&amp;"'!$A$1"),MATCH($I66,INDIRECT("'輸入"&amp;$R66&amp;"'!"&amp;$U$8),0)-1,MATCH($W$7,INDIRECT("'輸入"&amp;$R66&amp;"'!"&amp;$W$8),0)),"")</f>
        <v>5443133</v>
      </c>
      <c r="Q66" s="54"/>
      <c r="R66" s="54" t="s">
        <v>1892</v>
      </c>
    </row>
    <row r="67" spans="1:26" s="17" customFormat="1" ht="14.25" customHeight="1" x14ac:dyDescent="0.15">
      <c r="A67" s="18" t="s">
        <v>91</v>
      </c>
      <c r="B67" s="18"/>
      <c r="C67" s="19"/>
      <c r="D67" s="74" t="str">
        <f t="shared" ref="D67:D122" ca="1" si="11">IFERROR(OFFSET(INDIRECT("'輸出"&amp;$R67&amp;"'!$A$1"),MATCH($A67,INDIRECT("'輸出"&amp;$R67&amp;"'!"&amp;$U$8),0)-1,MATCH($X$7,INDIRECT("'輸出"&amp;$R67&amp;"'!"&amp;$X$8),0)-1),"")</f>
        <v>KG</v>
      </c>
      <c r="E67" s="100">
        <f t="shared" ref="E67:E122" ca="1" si="12">IFERROR(OFFSET(INDIRECT("'輸出"&amp;$R67&amp;"'!$A$1"),MATCH($A67,INDIRECT("'輸出"&amp;$R67&amp;"'!"&amp;$U$8),0)-1,MATCH($V$7,INDIRECT("'輸出"&amp;$R67&amp;"'!"&amp;$V$8),0)-1),"")</f>
        <v>1344</v>
      </c>
      <c r="F67" s="100">
        <f t="shared" ref="F67:F122" ca="1" si="13">IFERROR(OFFSET(INDIRECT("'輸出"&amp;$R67&amp;"'!$A$1"),MATCH($A67,INDIRECT("'輸出"&amp;$R67&amp;"'!"&amp;$U$8),0)-1,MATCH($V$7,INDIRECT("'輸出"&amp;$R67&amp;"'!"&amp;$V$8),0)),"")</f>
        <v>917</v>
      </c>
      <c r="G67" s="101" t="str">
        <f t="shared" ref="G67:G122" ca="1" si="14">IFERROR(OFFSET(INDIRECT("'輸出"&amp;$R67&amp;"'!$A$1"),MATCH($A67,INDIRECT("'輸出"&amp;$R67&amp;"'!"&amp;$U$8),0)-1,MATCH($W$7,INDIRECT("'輸出"&amp;$R67&amp;"'!"&amp;$W$8),0)-1),"")</f>
        <v/>
      </c>
      <c r="H67" s="129" t="str">
        <f t="shared" ref="H67:H122" ca="1" si="15">IFERROR(OFFSET(INDIRECT("'輸出"&amp;$R67&amp;"'!$A$1"),MATCH($A67,INDIRECT("'輸出"&amp;$R67&amp;"'!"&amp;$U$8),0)-1,MATCH($W$7,INDIRECT("'輸出"&amp;$R67&amp;"'!"&amp;$W$8),0)),"")</f>
        <v/>
      </c>
      <c r="I67" s="30" t="s">
        <v>117</v>
      </c>
      <c r="J67" s="18"/>
      <c r="K67" s="32"/>
      <c r="L67" s="74" t="str">
        <f t="shared" ref="L67:L122" ca="1" si="16">IFERROR(OFFSET(INDIRECT("'輸入"&amp;$R67&amp;"'!$A$1"),MATCH($I67,INDIRECT("'輸入"&amp;$R67&amp;"'!"&amp;$U$8),0)-1,MATCH($X$7,INDIRECT("'輸入"&amp;$R67&amp;"'!"&amp;$X$8),0)-1),"")</f>
        <v>MT</v>
      </c>
      <c r="M67" s="105">
        <f t="shared" ref="M67:M122" ca="1" si="17">IFERROR(OFFSET(INDIRECT("'輸入"&amp;$R67&amp;"'!$A$1"),MATCH($I67,INDIRECT("'輸入"&amp;$R67&amp;"'!"&amp;$U$8),0)-1,MATCH($V$7,INDIRECT("'輸入"&amp;$R67&amp;"'!"&amp;$V$8),0)-1),"")</f>
        <v>361363</v>
      </c>
      <c r="N67" s="105">
        <f t="shared" ref="N67:N122" ca="1" si="18">IFERROR(OFFSET(INDIRECT("'輸入"&amp;$R67&amp;"'!$A$1"),MATCH($I67,INDIRECT("'輸入"&amp;$R67&amp;"'!"&amp;$U$8),0)-1,MATCH($V$7,INDIRECT("'輸入"&amp;$R67&amp;"'!"&amp;$V$8),0)),"")</f>
        <v>5982087</v>
      </c>
      <c r="O67" s="72">
        <f t="shared" ref="O67:O122" ca="1" si="19">IFERROR(OFFSET(INDIRECT("'輸入"&amp;$R67&amp;"'!$A$1"),MATCH($I67,INDIRECT("'輸入"&amp;$R67&amp;"'!"&amp;$U$8),0)-1,MATCH($W$7,INDIRECT("'輸入"&amp;$R67&amp;"'!"&amp;$W$8),0)-1),"")</f>
        <v>361504</v>
      </c>
      <c r="P67" s="72">
        <f t="shared" ref="P67:P122" ca="1" si="20">IFERROR(OFFSET(INDIRECT("'輸入"&amp;$R67&amp;"'!$A$1"),MATCH($I67,INDIRECT("'輸入"&amp;$R67&amp;"'!"&amp;$U$8),0)-1,MATCH($W$7,INDIRECT("'輸入"&amp;$R67&amp;"'!"&amp;$W$8),0)),"")</f>
        <v>5413286</v>
      </c>
      <c r="Q67" s="54"/>
      <c r="R67" s="54" t="s">
        <v>1892</v>
      </c>
    </row>
    <row r="68" spans="1:26" s="17" customFormat="1" ht="14.25" customHeight="1" x14ac:dyDescent="0.15">
      <c r="A68" s="18" t="s">
        <v>124</v>
      </c>
      <c r="B68" s="18"/>
      <c r="C68" s="19"/>
      <c r="D68" s="74" t="str">
        <f t="shared" ca="1" si="11"/>
        <v xml:space="preserve"> </v>
      </c>
      <c r="E68" s="100">
        <f t="shared" ca="1" si="12"/>
        <v>0</v>
      </c>
      <c r="F68" s="100">
        <f t="shared" ca="1" si="13"/>
        <v>2312</v>
      </c>
      <c r="G68" s="101">
        <f t="shared" ca="1" si="14"/>
        <v>0</v>
      </c>
      <c r="H68" s="129">
        <f t="shared" ca="1" si="15"/>
        <v>1382</v>
      </c>
      <c r="I68" s="30" t="s">
        <v>138</v>
      </c>
      <c r="J68" s="30"/>
      <c r="K68" s="19"/>
      <c r="L68" s="74" t="str">
        <f t="shared" ca="1" si="16"/>
        <v xml:space="preserve"> </v>
      </c>
      <c r="M68" s="105">
        <f t="shared" ca="1" si="17"/>
        <v>0</v>
      </c>
      <c r="N68" s="105">
        <f t="shared" ca="1" si="18"/>
        <v>8800</v>
      </c>
      <c r="O68" s="72">
        <f t="shared" ca="1" si="19"/>
        <v>0</v>
      </c>
      <c r="P68" s="72">
        <f t="shared" ca="1" si="20"/>
        <v>16100</v>
      </c>
      <c r="Q68" s="54"/>
      <c r="R68" s="54" t="s">
        <v>1892</v>
      </c>
    </row>
    <row r="69" spans="1:26" s="17" customFormat="1" ht="14.25" customHeight="1" x14ac:dyDescent="0.15">
      <c r="A69" s="18" t="s">
        <v>127</v>
      </c>
      <c r="B69" s="18"/>
      <c r="C69" s="19"/>
      <c r="D69" s="74" t="str">
        <f t="shared" ca="1" si="11"/>
        <v xml:space="preserve"> </v>
      </c>
      <c r="E69" s="100">
        <f t="shared" ca="1" si="12"/>
        <v>0</v>
      </c>
      <c r="F69" s="100">
        <f t="shared" ca="1" si="13"/>
        <v>3580</v>
      </c>
      <c r="G69" s="101">
        <f t="shared" ca="1" si="14"/>
        <v>0</v>
      </c>
      <c r="H69" s="129">
        <f t="shared" ca="1" si="15"/>
        <v>625</v>
      </c>
      <c r="I69" s="30" t="s">
        <v>147</v>
      </c>
      <c r="J69" s="30"/>
      <c r="K69" s="19"/>
      <c r="L69" s="74" t="str">
        <f t="shared" ca="1" si="16"/>
        <v>MT</v>
      </c>
      <c r="M69" s="105">
        <f t="shared" ca="1" si="17"/>
        <v>15</v>
      </c>
      <c r="N69" s="105">
        <f t="shared" ca="1" si="18"/>
        <v>7840</v>
      </c>
      <c r="O69" s="72">
        <f t="shared" ca="1" si="19"/>
        <v>23</v>
      </c>
      <c r="P69" s="72">
        <f t="shared" ca="1" si="20"/>
        <v>11629</v>
      </c>
      <c r="Q69" s="54"/>
      <c r="R69" s="54" t="s">
        <v>1892</v>
      </c>
    </row>
    <row r="70" spans="1:26" s="17" customFormat="1" ht="14.25" customHeight="1" x14ac:dyDescent="0.15">
      <c r="A70" s="18" t="s">
        <v>131</v>
      </c>
      <c r="B70" s="18"/>
      <c r="C70" s="19"/>
      <c r="D70" s="74" t="str">
        <f t="shared" ca="1" si="11"/>
        <v>KL</v>
      </c>
      <c r="E70" s="100">
        <f t="shared" ca="1" si="12"/>
        <v>4</v>
      </c>
      <c r="F70" s="100">
        <f t="shared" ca="1" si="13"/>
        <v>3580</v>
      </c>
      <c r="G70" s="101">
        <f t="shared" ca="1" si="14"/>
        <v>0</v>
      </c>
      <c r="H70" s="129">
        <f t="shared" ca="1" si="15"/>
        <v>625</v>
      </c>
      <c r="I70" s="30" t="s">
        <v>192</v>
      </c>
      <c r="J70" s="30"/>
      <c r="K70" s="19"/>
      <c r="L70" s="74" t="str">
        <f t="shared" ca="1" si="16"/>
        <v xml:space="preserve"> </v>
      </c>
      <c r="M70" s="105">
        <f t="shared" ca="1" si="17"/>
        <v>0</v>
      </c>
      <c r="N70" s="105">
        <f t="shared" ca="1" si="18"/>
        <v>3153963</v>
      </c>
      <c r="O70" s="72">
        <f t="shared" ca="1" si="19"/>
        <v>0</v>
      </c>
      <c r="P70" s="72">
        <f t="shared" ca="1" si="20"/>
        <v>2098997</v>
      </c>
      <c r="Q70" s="54"/>
      <c r="R70" s="54" t="s">
        <v>1892</v>
      </c>
    </row>
    <row r="71" spans="1:26" s="17" customFormat="1" ht="14.25" customHeight="1" x14ac:dyDescent="0.15">
      <c r="A71" s="18" t="s">
        <v>138</v>
      </c>
      <c r="B71" s="18"/>
      <c r="C71" s="68"/>
      <c r="D71" s="74" t="str">
        <f t="shared" ca="1" si="11"/>
        <v xml:space="preserve"> </v>
      </c>
      <c r="E71" s="100">
        <f t="shared" ca="1" si="12"/>
        <v>0</v>
      </c>
      <c r="F71" s="100">
        <f t="shared" ca="1" si="13"/>
        <v>105638</v>
      </c>
      <c r="G71" s="101">
        <f t="shared" ca="1" si="14"/>
        <v>0</v>
      </c>
      <c r="H71" s="129">
        <f t="shared" ca="1" si="15"/>
        <v>47222</v>
      </c>
      <c r="I71" s="30" t="s">
        <v>195</v>
      </c>
      <c r="J71" s="18"/>
      <c r="K71" s="85"/>
      <c r="L71" s="74" t="str">
        <f t="shared" ca="1" si="16"/>
        <v>MT</v>
      </c>
      <c r="M71" s="105">
        <f t="shared" ca="1" si="17"/>
        <v>236675</v>
      </c>
      <c r="N71" s="105">
        <f t="shared" ca="1" si="18"/>
        <v>3153963</v>
      </c>
      <c r="O71" s="72">
        <f t="shared" ca="1" si="19"/>
        <v>236152</v>
      </c>
      <c r="P71" s="72">
        <f t="shared" ca="1" si="20"/>
        <v>2098997</v>
      </c>
      <c r="Q71" s="54"/>
      <c r="R71" s="54" t="s">
        <v>1892</v>
      </c>
    </row>
    <row r="72" spans="1:26" s="17" customFormat="1" ht="14.25" customHeight="1" x14ac:dyDescent="0.15">
      <c r="A72" s="18" t="s">
        <v>153</v>
      </c>
      <c r="B72" s="18"/>
      <c r="C72" s="19"/>
      <c r="D72" s="74" t="str">
        <f t="shared" ca="1" si="11"/>
        <v xml:space="preserve"> </v>
      </c>
      <c r="E72" s="100">
        <f t="shared" ca="1" si="12"/>
        <v>0</v>
      </c>
      <c r="F72" s="100">
        <f t="shared" ca="1" si="13"/>
        <v>105638</v>
      </c>
      <c r="G72" s="101">
        <f t="shared" ca="1" si="14"/>
        <v>0</v>
      </c>
      <c r="H72" s="129">
        <f t="shared" ca="1" si="15"/>
        <v>47222</v>
      </c>
      <c r="I72" s="30" t="s">
        <v>1536</v>
      </c>
      <c r="J72" s="46"/>
      <c r="K72" s="85"/>
      <c r="L72" s="74" t="str">
        <f t="shared" ca="1" si="16"/>
        <v>MT</v>
      </c>
      <c r="M72" s="105">
        <f t="shared" ca="1" si="17"/>
        <v>236675</v>
      </c>
      <c r="N72" s="105">
        <f t="shared" ca="1" si="18"/>
        <v>3153963</v>
      </c>
      <c r="O72" s="72">
        <f t="shared" ca="1" si="19"/>
        <v>225270</v>
      </c>
      <c r="P72" s="72">
        <f t="shared" ca="1" si="20"/>
        <v>1946427</v>
      </c>
      <c r="Q72" s="54"/>
      <c r="R72" s="54" t="s">
        <v>1892</v>
      </c>
    </row>
    <row r="73" spans="1:26" s="17" customFormat="1" ht="14.25" customHeight="1" x14ac:dyDescent="0.15">
      <c r="A73" s="18" t="s">
        <v>156</v>
      </c>
      <c r="C73" s="19"/>
      <c r="D73" s="74" t="str">
        <f t="shared" ca="1" si="11"/>
        <v xml:space="preserve"> </v>
      </c>
      <c r="E73" s="100">
        <f t="shared" ca="1" si="12"/>
        <v>0</v>
      </c>
      <c r="F73" s="100">
        <f t="shared" ca="1" si="13"/>
        <v>105638</v>
      </c>
      <c r="G73" s="101">
        <f t="shared" ca="1" si="14"/>
        <v>0</v>
      </c>
      <c r="H73" s="129">
        <f t="shared" ca="1" si="15"/>
        <v>47222</v>
      </c>
      <c r="I73" s="30" t="s">
        <v>19</v>
      </c>
      <c r="J73" s="30"/>
      <c r="K73" s="32"/>
      <c r="L73" s="74" t="str">
        <f t="shared" ca="1" si="16"/>
        <v xml:space="preserve"> </v>
      </c>
      <c r="M73" s="105">
        <f t="shared" ca="1" si="17"/>
        <v>0</v>
      </c>
      <c r="N73" s="105">
        <f t="shared" ca="1" si="18"/>
        <v>19128</v>
      </c>
      <c r="O73" s="72">
        <f t="shared" ca="1" si="19"/>
        <v>0</v>
      </c>
      <c r="P73" s="72">
        <f t="shared" ca="1" si="20"/>
        <v>10831</v>
      </c>
      <c r="Q73" s="54"/>
      <c r="R73" s="54" t="s">
        <v>1892</v>
      </c>
      <c r="S73" s="25"/>
      <c r="T73" s="25"/>
      <c r="U73" s="25"/>
      <c r="V73" s="25"/>
      <c r="W73" s="25"/>
      <c r="X73" s="25"/>
      <c r="Y73" s="25"/>
      <c r="Z73" s="25"/>
    </row>
    <row r="74" spans="1:26" s="25" customFormat="1" ht="14.25" customHeight="1" x14ac:dyDescent="0.15">
      <c r="A74" s="18" t="s">
        <v>19</v>
      </c>
      <c r="B74" s="18"/>
      <c r="C74" s="19"/>
      <c r="D74" s="74" t="str">
        <f t="shared" ca="1" si="11"/>
        <v xml:space="preserve"> </v>
      </c>
      <c r="E74" s="100">
        <f t="shared" ca="1" si="12"/>
        <v>0</v>
      </c>
      <c r="F74" s="100">
        <f t="shared" ca="1" si="13"/>
        <v>83856</v>
      </c>
      <c r="G74" s="101">
        <f t="shared" ca="1" si="14"/>
        <v>0</v>
      </c>
      <c r="H74" s="129">
        <f t="shared" ca="1" si="15"/>
        <v>58631</v>
      </c>
      <c r="I74" s="30" t="s">
        <v>20</v>
      </c>
      <c r="J74" s="30"/>
      <c r="K74" s="32"/>
      <c r="L74" s="74" t="str">
        <f t="shared" ca="1" si="16"/>
        <v>MT</v>
      </c>
      <c r="M74" s="105">
        <f t="shared" ca="1" si="17"/>
        <v>129</v>
      </c>
      <c r="N74" s="105">
        <f t="shared" ca="1" si="18"/>
        <v>19128</v>
      </c>
      <c r="O74" s="72">
        <f t="shared" ca="1" si="19"/>
        <v>60</v>
      </c>
      <c r="P74" s="72">
        <f t="shared" ca="1" si="20"/>
        <v>8688</v>
      </c>
      <c r="Q74" s="54"/>
      <c r="R74" s="54" t="s">
        <v>1892</v>
      </c>
      <c r="S74" s="24"/>
      <c r="T74" s="24"/>
      <c r="U74" s="24"/>
      <c r="V74" s="24"/>
      <c r="W74" s="24"/>
      <c r="X74" s="24"/>
      <c r="Y74" s="24"/>
      <c r="Z74" s="24"/>
    </row>
    <row r="75" spans="1:26" s="24" customFormat="1" ht="14.25" customHeight="1" x14ac:dyDescent="0.15">
      <c r="A75" s="18" t="s">
        <v>20</v>
      </c>
      <c r="B75" s="18"/>
      <c r="C75" s="19"/>
      <c r="D75" s="74" t="str">
        <f t="shared" ca="1" si="11"/>
        <v>MT</v>
      </c>
      <c r="E75" s="100">
        <f t="shared" ca="1" si="12"/>
        <v>1413</v>
      </c>
      <c r="F75" s="100">
        <f t="shared" ca="1" si="13"/>
        <v>83856</v>
      </c>
      <c r="G75" s="101">
        <f t="shared" ca="1" si="14"/>
        <v>1231</v>
      </c>
      <c r="H75" s="129">
        <f t="shared" ca="1" si="15"/>
        <v>58631</v>
      </c>
      <c r="I75" s="30" t="s">
        <v>21</v>
      </c>
      <c r="J75" s="30"/>
      <c r="K75" s="32"/>
      <c r="L75" s="74" t="str">
        <f t="shared" ca="1" si="16"/>
        <v xml:space="preserve"> </v>
      </c>
      <c r="M75" s="105">
        <f t="shared" ca="1" si="17"/>
        <v>0</v>
      </c>
      <c r="N75" s="105">
        <f t="shared" ca="1" si="18"/>
        <v>910038</v>
      </c>
      <c r="O75" s="72">
        <f t="shared" ca="1" si="19"/>
        <v>0</v>
      </c>
      <c r="P75" s="72">
        <f t="shared" ca="1" si="20"/>
        <v>564576</v>
      </c>
      <c r="Q75" s="54"/>
      <c r="R75" s="54" t="s">
        <v>1892</v>
      </c>
    </row>
    <row r="76" spans="1:26" s="24" customFormat="1" ht="14.25" customHeight="1" x14ac:dyDescent="0.15">
      <c r="A76" s="18" t="s">
        <v>21</v>
      </c>
      <c r="B76" s="18"/>
      <c r="C76" s="19"/>
      <c r="D76" s="74" t="str">
        <f t="shared" ca="1" si="11"/>
        <v xml:space="preserve"> </v>
      </c>
      <c r="E76" s="100">
        <f t="shared" ca="1" si="12"/>
        <v>0</v>
      </c>
      <c r="F76" s="100">
        <f t="shared" ca="1" si="13"/>
        <v>4865718</v>
      </c>
      <c r="G76" s="101">
        <f t="shared" ca="1" si="14"/>
        <v>0</v>
      </c>
      <c r="H76" s="129">
        <f t="shared" ca="1" si="15"/>
        <v>3733848</v>
      </c>
      <c r="I76" s="30" t="s">
        <v>348</v>
      </c>
      <c r="J76" s="30"/>
      <c r="K76" s="19"/>
      <c r="L76" s="74" t="str">
        <f t="shared" ca="1" si="16"/>
        <v xml:space="preserve"> </v>
      </c>
      <c r="M76" s="105">
        <f t="shared" ca="1" si="17"/>
        <v>0</v>
      </c>
      <c r="N76" s="105">
        <f t="shared" ca="1" si="18"/>
        <v>637258</v>
      </c>
      <c r="O76" s="72">
        <f t="shared" ca="1" si="19"/>
        <v>0</v>
      </c>
      <c r="P76" s="72">
        <f t="shared" ca="1" si="20"/>
        <v>385102</v>
      </c>
      <c r="Q76" s="54"/>
      <c r="R76" s="54" t="s">
        <v>1892</v>
      </c>
      <c r="S76" s="25"/>
      <c r="T76" s="25"/>
      <c r="U76" s="25"/>
      <c r="V76" s="25"/>
      <c r="W76" s="25"/>
      <c r="X76" s="25"/>
      <c r="Y76" s="25"/>
      <c r="Z76" s="25"/>
    </row>
    <row r="77" spans="1:26" s="25" customFormat="1" ht="14.25" customHeight="1" x14ac:dyDescent="0.15">
      <c r="A77" s="18" t="s">
        <v>348</v>
      </c>
      <c r="B77" s="18"/>
      <c r="C77" s="19"/>
      <c r="D77" s="74" t="str">
        <f t="shared" ca="1" si="11"/>
        <v xml:space="preserve"> </v>
      </c>
      <c r="E77" s="100">
        <f t="shared" ca="1" si="12"/>
        <v>0</v>
      </c>
      <c r="F77" s="100">
        <f t="shared" ca="1" si="13"/>
        <v>29204</v>
      </c>
      <c r="G77" s="101">
        <f t="shared" ca="1" si="14"/>
        <v>0</v>
      </c>
      <c r="H77" s="129" t="str">
        <f t="shared" ca="1" si="15"/>
        <v/>
      </c>
      <c r="I77" s="30" t="s">
        <v>1676</v>
      </c>
      <c r="J77" s="30"/>
      <c r="K77" s="19"/>
      <c r="L77" s="74" t="str">
        <f t="shared" ca="1" si="16"/>
        <v>KG</v>
      </c>
      <c r="M77" s="105">
        <f t="shared" ca="1" si="17"/>
        <v>2394733</v>
      </c>
      <c r="N77" s="105">
        <f t="shared" ca="1" si="18"/>
        <v>636268</v>
      </c>
      <c r="O77" s="72">
        <f t="shared" ca="1" si="19"/>
        <v>1489044</v>
      </c>
      <c r="P77" s="72">
        <f t="shared" ca="1" si="20"/>
        <v>385102</v>
      </c>
      <c r="Q77" s="54"/>
      <c r="R77" s="54" t="s">
        <v>1892</v>
      </c>
    </row>
    <row r="78" spans="1:26" s="25" customFormat="1" ht="14.25" customHeight="1" x14ac:dyDescent="0.15">
      <c r="A78" s="18" t="s">
        <v>351</v>
      </c>
      <c r="B78" s="18"/>
      <c r="C78" s="19"/>
      <c r="D78" s="74" t="str">
        <f t="shared" ca="1" si="11"/>
        <v xml:space="preserve"> </v>
      </c>
      <c r="E78" s="100">
        <f t="shared" ca="1" si="12"/>
        <v>0</v>
      </c>
      <c r="F78" s="100">
        <f t="shared" ca="1" si="13"/>
        <v>29204</v>
      </c>
      <c r="G78" s="101">
        <f t="shared" ca="1" si="14"/>
        <v>0</v>
      </c>
      <c r="H78" s="129" t="str">
        <f t="shared" ca="1" si="15"/>
        <v/>
      </c>
      <c r="I78" s="30" t="s">
        <v>456</v>
      </c>
      <c r="J78" s="18"/>
      <c r="K78" s="32"/>
      <c r="L78" s="74" t="str">
        <f t="shared" ca="1" si="16"/>
        <v xml:space="preserve"> </v>
      </c>
      <c r="M78" s="105">
        <f t="shared" ca="1" si="17"/>
        <v>0</v>
      </c>
      <c r="N78" s="105">
        <f t="shared" ca="1" si="18"/>
        <v>198072</v>
      </c>
      <c r="O78" s="72">
        <f t="shared" ca="1" si="19"/>
        <v>0</v>
      </c>
      <c r="P78" s="72">
        <f t="shared" ca="1" si="20"/>
        <v>121683</v>
      </c>
      <c r="Q78" s="54"/>
      <c r="R78" s="54" t="s">
        <v>1892</v>
      </c>
    </row>
    <row r="79" spans="1:26" s="25" customFormat="1" ht="14.25" customHeight="1" x14ac:dyDescent="0.15">
      <c r="A79" s="18" t="s">
        <v>365</v>
      </c>
      <c r="B79" s="18"/>
      <c r="C79" s="19"/>
      <c r="D79" s="74" t="str">
        <f t="shared" ca="1" si="11"/>
        <v>MT</v>
      </c>
      <c r="E79" s="100">
        <f t="shared" ca="1" si="12"/>
        <v>21907</v>
      </c>
      <c r="F79" s="100">
        <f t="shared" ca="1" si="13"/>
        <v>4788293</v>
      </c>
      <c r="G79" s="101">
        <f t="shared" ca="1" si="14"/>
        <v>20018</v>
      </c>
      <c r="H79" s="129">
        <f t="shared" ca="1" si="15"/>
        <v>3601181</v>
      </c>
      <c r="I79" s="30" t="s">
        <v>598</v>
      </c>
      <c r="J79" s="30"/>
      <c r="K79" s="19"/>
      <c r="L79" s="74" t="str">
        <f t="shared" ca="1" si="16"/>
        <v xml:space="preserve"> </v>
      </c>
      <c r="M79" s="105">
        <f t="shared" ca="1" si="17"/>
        <v>0</v>
      </c>
      <c r="N79" s="105">
        <f t="shared" ca="1" si="18"/>
        <v>51239</v>
      </c>
      <c r="O79" s="72">
        <f t="shared" ca="1" si="19"/>
        <v>0</v>
      </c>
      <c r="P79" s="72">
        <f t="shared" ca="1" si="20"/>
        <v>49910</v>
      </c>
      <c r="Q79" s="54"/>
      <c r="R79" s="54" t="s">
        <v>1892</v>
      </c>
    </row>
    <row r="80" spans="1:26" s="25" customFormat="1" ht="14.25" customHeight="1" x14ac:dyDescent="0.15">
      <c r="A80" s="17" t="s">
        <v>367</v>
      </c>
      <c r="B80" s="18"/>
      <c r="C80" s="19"/>
      <c r="D80" s="74" t="str">
        <f t="shared" ca="1" si="11"/>
        <v>MT</v>
      </c>
      <c r="E80" s="100">
        <f t="shared" ca="1" si="12"/>
        <v>21907</v>
      </c>
      <c r="F80" s="100">
        <f t="shared" ca="1" si="13"/>
        <v>4788293</v>
      </c>
      <c r="G80" s="101">
        <f t="shared" ca="1" si="14"/>
        <v>20018</v>
      </c>
      <c r="H80" s="129">
        <f t="shared" ca="1" si="15"/>
        <v>3601181</v>
      </c>
      <c r="I80" s="30" t="s">
        <v>661</v>
      </c>
      <c r="J80" s="30"/>
      <c r="K80" s="32"/>
      <c r="L80" s="74" t="str">
        <f t="shared" ca="1" si="16"/>
        <v xml:space="preserve"> </v>
      </c>
      <c r="M80" s="105">
        <f t="shared" ca="1" si="17"/>
        <v>0</v>
      </c>
      <c r="N80" s="105">
        <f t="shared" ca="1" si="18"/>
        <v>19814</v>
      </c>
      <c r="O80" s="72">
        <f t="shared" ca="1" si="19"/>
        <v>0</v>
      </c>
      <c r="P80" s="72">
        <f t="shared" ca="1" si="20"/>
        <v>30482</v>
      </c>
      <c r="Q80" s="54"/>
      <c r="R80" s="54" t="s">
        <v>1892</v>
      </c>
    </row>
    <row r="81" spans="1:18" s="25" customFormat="1" ht="14.25" customHeight="1" x14ac:dyDescent="0.15">
      <c r="A81" s="17" t="s">
        <v>598</v>
      </c>
      <c r="B81" s="18"/>
      <c r="C81" s="19"/>
      <c r="D81" s="74" t="str">
        <f t="shared" ca="1" si="11"/>
        <v xml:space="preserve"> </v>
      </c>
      <c r="E81" s="100">
        <f t="shared" ca="1" si="12"/>
        <v>0</v>
      </c>
      <c r="F81" s="100">
        <f t="shared" ca="1" si="13"/>
        <v>48221</v>
      </c>
      <c r="G81" s="101">
        <f t="shared" ca="1" si="14"/>
        <v>0</v>
      </c>
      <c r="H81" s="129">
        <f t="shared" ca="1" si="15"/>
        <v>132667</v>
      </c>
      <c r="I81" s="30" t="s">
        <v>805</v>
      </c>
      <c r="J81" s="18"/>
      <c r="K81" s="32"/>
      <c r="L81" s="74" t="str">
        <f t="shared" ca="1" si="16"/>
        <v xml:space="preserve"> </v>
      </c>
      <c r="M81" s="105">
        <f t="shared" ca="1" si="17"/>
        <v>0</v>
      </c>
      <c r="N81" s="105">
        <f t="shared" ca="1" si="18"/>
        <v>16956</v>
      </c>
      <c r="O81" s="72">
        <f t="shared" ca="1" si="19"/>
        <v>0</v>
      </c>
      <c r="P81" s="72">
        <f t="shared" ca="1" si="20"/>
        <v>1888</v>
      </c>
      <c r="Q81" s="54"/>
      <c r="R81" s="54" t="s">
        <v>1892</v>
      </c>
    </row>
    <row r="82" spans="1:18" s="25" customFormat="1" ht="14.25" customHeight="1" x14ac:dyDescent="0.15">
      <c r="A82" s="17" t="s">
        <v>661</v>
      </c>
      <c r="B82" s="18"/>
      <c r="C82" s="68"/>
      <c r="D82" s="74" t="str">
        <f t="shared" ca="1" si="11"/>
        <v xml:space="preserve"> </v>
      </c>
      <c r="E82" s="100">
        <f t="shared" ca="1" si="12"/>
        <v>0</v>
      </c>
      <c r="F82" s="100">
        <f t="shared" ca="1" si="13"/>
        <v>2870563</v>
      </c>
      <c r="G82" s="101">
        <f t="shared" ca="1" si="14"/>
        <v>0</v>
      </c>
      <c r="H82" s="129">
        <f t="shared" ca="1" si="15"/>
        <v>1766851</v>
      </c>
      <c r="I82" s="30" t="s">
        <v>962</v>
      </c>
      <c r="J82" s="30"/>
      <c r="K82" s="32"/>
      <c r="L82" s="74" t="str">
        <f t="shared" ca="1" si="16"/>
        <v xml:space="preserve"> </v>
      </c>
      <c r="M82" s="105">
        <f t="shared" ca="1" si="17"/>
        <v>0</v>
      </c>
      <c r="N82" s="105">
        <f t="shared" ca="1" si="18"/>
        <v>85699</v>
      </c>
      <c r="O82" s="72">
        <f t="shared" ca="1" si="19"/>
        <v>0</v>
      </c>
      <c r="P82" s="72">
        <f t="shared" ca="1" si="20"/>
        <v>42155</v>
      </c>
      <c r="Q82" s="54"/>
      <c r="R82" s="54" t="s">
        <v>1892</v>
      </c>
    </row>
    <row r="83" spans="1:18" s="25" customFormat="1" ht="14.25" customHeight="1" x14ac:dyDescent="0.15">
      <c r="A83" s="17" t="s">
        <v>805</v>
      </c>
      <c r="B83" s="18"/>
      <c r="C83" s="68"/>
      <c r="D83" s="74" t="str">
        <f t="shared" ca="1" si="11"/>
        <v xml:space="preserve"> </v>
      </c>
      <c r="E83" s="100">
        <f t="shared" ca="1" si="12"/>
        <v>0</v>
      </c>
      <c r="F83" s="100">
        <f t="shared" ca="1" si="13"/>
        <v>2870263</v>
      </c>
      <c r="G83" s="101">
        <f t="shared" ca="1" si="14"/>
        <v>0</v>
      </c>
      <c r="H83" s="129">
        <f t="shared" ca="1" si="15"/>
        <v>1669126</v>
      </c>
      <c r="I83" s="30" t="s">
        <v>1058</v>
      </c>
      <c r="J83" s="30"/>
      <c r="K83" s="32"/>
      <c r="L83" s="74" t="str">
        <f t="shared" ca="1" si="16"/>
        <v xml:space="preserve"> </v>
      </c>
      <c r="M83" s="105">
        <f t="shared" ca="1" si="17"/>
        <v>0</v>
      </c>
      <c r="N83" s="105">
        <f t="shared" ca="1" si="18"/>
        <v>79653</v>
      </c>
      <c r="O83" s="72">
        <f t="shared" ca="1" si="19"/>
        <v>0</v>
      </c>
      <c r="P83" s="72">
        <f t="shared" ca="1" si="20"/>
        <v>42155</v>
      </c>
      <c r="Q83" s="54"/>
      <c r="R83" s="54" t="s">
        <v>1892</v>
      </c>
    </row>
    <row r="84" spans="1:18" s="25" customFormat="1" ht="14.25" customHeight="1" x14ac:dyDescent="0.15">
      <c r="A84" s="17" t="s">
        <v>1123</v>
      </c>
      <c r="B84" s="18"/>
      <c r="C84" s="68"/>
      <c r="D84" s="74" t="str">
        <f t="shared" ca="1" si="11"/>
        <v xml:space="preserve"> </v>
      </c>
      <c r="E84" s="100">
        <f t="shared" ca="1" si="12"/>
        <v>0</v>
      </c>
      <c r="F84" s="100">
        <f t="shared" ca="1" si="13"/>
        <v>22657</v>
      </c>
      <c r="G84" s="101">
        <f t="shared" ca="1" si="14"/>
        <v>0</v>
      </c>
      <c r="H84" s="129">
        <f t="shared" ca="1" si="15"/>
        <v>2874</v>
      </c>
      <c r="I84" s="30" t="s">
        <v>1123</v>
      </c>
      <c r="J84" s="18"/>
      <c r="K84" s="32"/>
      <c r="L84" s="74" t="str">
        <f t="shared" ca="1" si="16"/>
        <v xml:space="preserve"> </v>
      </c>
      <c r="M84" s="105">
        <f t="shared" ca="1" si="17"/>
        <v>0</v>
      </c>
      <c r="N84" s="105">
        <f t="shared" ca="1" si="18"/>
        <v>33459</v>
      </c>
      <c r="O84" s="72">
        <f t="shared" ca="1" si="19"/>
        <v>0</v>
      </c>
      <c r="P84" s="72">
        <f t="shared" ca="1" si="20"/>
        <v>50387</v>
      </c>
      <c r="Q84" s="54"/>
      <c r="R84" s="54" t="s">
        <v>1892</v>
      </c>
    </row>
    <row r="85" spans="1:18" s="25" customFormat="1" ht="14.25" customHeight="1" x14ac:dyDescent="0.15">
      <c r="A85" s="18" t="s">
        <v>1126</v>
      </c>
      <c r="B85" s="18"/>
      <c r="C85" s="19"/>
      <c r="D85" s="74" t="str">
        <f t="shared" ca="1" si="11"/>
        <v xml:space="preserve"> </v>
      </c>
      <c r="E85" s="100">
        <f t="shared" ca="1" si="12"/>
        <v>0</v>
      </c>
      <c r="F85" s="100">
        <f t="shared" ca="1" si="13"/>
        <v>22657</v>
      </c>
      <c r="G85" s="101">
        <f t="shared" ca="1" si="14"/>
        <v>0</v>
      </c>
      <c r="H85" s="129">
        <f t="shared" ca="1" si="15"/>
        <v>2874</v>
      </c>
      <c r="I85" s="30" t="s">
        <v>1884</v>
      </c>
      <c r="J85" s="30"/>
      <c r="K85" s="19"/>
      <c r="L85" s="74" t="str">
        <f t="shared" ca="1" si="16"/>
        <v xml:space="preserve"> </v>
      </c>
      <c r="M85" s="105">
        <f t="shared" ca="1" si="17"/>
        <v>0</v>
      </c>
      <c r="N85" s="105">
        <f t="shared" ca="1" si="18"/>
        <v>33459</v>
      </c>
      <c r="O85" s="72">
        <f t="shared" ca="1" si="19"/>
        <v>0</v>
      </c>
      <c r="P85" s="72">
        <f t="shared" ca="1" si="20"/>
        <v>50387</v>
      </c>
      <c r="Q85" s="54"/>
      <c r="R85" s="54" t="s">
        <v>1892</v>
      </c>
    </row>
    <row r="86" spans="1:18" s="25" customFormat="1" ht="14.25" customHeight="1" x14ac:dyDescent="0.15">
      <c r="A86" s="18"/>
      <c r="B86" s="18"/>
      <c r="C86" s="19"/>
      <c r="D86" s="74" t="str">
        <f t="shared" ca="1" si="11"/>
        <v/>
      </c>
      <c r="E86" s="100" t="str">
        <f t="shared" ca="1" si="12"/>
        <v/>
      </c>
      <c r="F86" s="100" t="str">
        <f t="shared" ca="1" si="13"/>
        <v/>
      </c>
      <c r="G86" s="101" t="str">
        <f t="shared" ca="1" si="14"/>
        <v/>
      </c>
      <c r="H86" s="129" t="str">
        <f t="shared" ca="1" si="15"/>
        <v/>
      </c>
      <c r="I86" s="30"/>
      <c r="J86" s="30"/>
      <c r="K86" s="19"/>
      <c r="L86" s="74" t="str">
        <f t="shared" ca="1" si="16"/>
        <v/>
      </c>
      <c r="M86" s="105" t="str">
        <f t="shared" ca="1" si="17"/>
        <v/>
      </c>
      <c r="N86" s="105" t="str">
        <f t="shared" ca="1" si="18"/>
        <v/>
      </c>
      <c r="O86" s="72" t="str">
        <f t="shared" ca="1" si="19"/>
        <v/>
      </c>
      <c r="P86" s="72" t="str">
        <f t="shared" ca="1" si="20"/>
        <v/>
      </c>
      <c r="Q86" s="54"/>
      <c r="R86" s="54" t="s">
        <v>1892</v>
      </c>
    </row>
    <row r="87" spans="1:18" s="25" customFormat="1" ht="14.25" customHeight="1" x14ac:dyDescent="0.15">
      <c r="A87" s="18"/>
      <c r="B87" s="18"/>
      <c r="C87" s="19"/>
      <c r="D87" s="74" t="str">
        <f t="shared" ca="1" si="11"/>
        <v/>
      </c>
      <c r="E87" s="100" t="str">
        <f t="shared" ca="1" si="12"/>
        <v/>
      </c>
      <c r="F87" s="100" t="str">
        <f t="shared" ca="1" si="13"/>
        <v/>
      </c>
      <c r="G87" s="101" t="str">
        <f t="shared" ca="1" si="14"/>
        <v/>
      </c>
      <c r="H87" s="129" t="str">
        <f t="shared" ca="1" si="15"/>
        <v/>
      </c>
      <c r="I87" s="30"/>
      <c r="J87" s="30"/>
      <c r="K87" s="32"/>
      <c r="L87" s="74" t="str">
        <f t="shared" ca="1" si="16"/>
        <v/>
      </c>
      <c r="M87" s="105" t="str">
        <f t="shared" ca="1" si="17"/>
        <v/>
      </c>
      <c r="N87" s="105" t="str">
        <f t="shared" ca="1" si="18"/>
        <v/>
      </c>
      <c r="O87" s="72" t="str">
        <f t="shared" ca="1" si="19"/>
        <v/>
      </c>
      <c r="P87" s="72" t="str">
        <f t="shared" ca="1" si="20"/>
        <v/>
      </c>
      <c r="Q87" s="54"/>
      <c r="R87" s="54" t="s">
        <v>1892</v>
      </c>
    </row>
    <row r="88" spans="1:18" s="25" customFormat="1" ht="14.25" customHeight="1" x14ac:dyDescent="0.15">
      <c r="A88" s="18"/>
      <c r="B88" s="18"/>
      <c r="C88" s="19"/>
      <c r="D88" s="74" t="str">
        <f t="shared" ca="1" si="11"/>
        <v/>
      </c>
      <c r="E88" s="100" t="str">
        <f t="shared" ca="1" si="12"/>
        <v/>
      </c>
      <c r="F88" s="100" t="str">
        <f t="shared" ca="1" si="13"/>
        <v/>
      </c>
      <c r="G88" s="101" t="str">
        <f t="shared" ca="1" si="14"/>
        <v/>
      </c>
      <c r="H88" s="129" t="str">
        <f t="shared" ca="1" si="15"/>
        <v/>
      </c>
      <c r="I88" s="30"/>
      <c r="J88" s="30"/>
      <c r="K88" s="32"/>
      <c r="L88" s="74" t="str">
        <f t="shared" ca="1" si="16"/>
        <v/>
      </c>
      <c r="M88" s="105" t="str">
        <f t="shared" ca="1" si="17"/>
        <v/>
      </c>
      <c r="N88" s="105" t="str">
        <f t="shared" ca="1" si="18"/>
        <v/>
      </c>
      <c r="O88" s="72" t="str">
        <f t="shared" ca="1" si="19"/>
        <v/>
      </c>
      <c r="P88" s="72" t="str">
        <f t="shared" ca="1" si="20"/>
        <v/>
      </c>
      <c r="Q88" s="54"/>
      <c r="R88" s="54" t="s">
        <v>1892</v>
      </c>
    </row>
    <row r="89" spans="1:18" s="25" customFormat="1" ht="14.25" customHeight="1" x14ac:dyDescent="0.15">
      <c r="A89" s="18"/>
      <c r="B89" s="18"/>
      <c r="C89" s="19"/>
      <c r="D89" s="74" t="str">
        <f t="shared" ca="1" si="11"/>
        <v/>
      </c>
      <c r="E89" s="100" t="str">
        <f t="shared" ca="1" si="12"/>
        <v/>
      </c>
      <c r="F89" s="100" t="str">
        <f t="shared" ca="1" si="13"/>
        <v/>
      </c>
      <c r="G89" s="101" t="str">
        <f t="shared" ca="1" si="14"/>
        <v/>
      </c>
      <c r="H89" s="129" t="str">
        <f t="shared" ca="1" si="15"/>
        <v/>
      </c>
      <c r="I89" s="30"/>
      <c r="J89" s="18"/>
      <c r="K89" s="32"/>
      <c r="L89" s="74" t="str">
        <f t="shared" ca="1" si="16"/>
        <v/>
      </c>
      <c r="M89" s="105" t="str">
        <f t="shared" ca="1" si="17"/>
        <v/>
      </c>
      <c r="N89" s="105" t="str">
        <f t="shared" ca="1" si="18"/>
        <v/>
      </c>
      <c r="O89" s="72" t="str">
        <f t="shared" ca="1" si="19"/>
        <v/>
      </c>
      <c r="P89" s="72" t="str">
        <f t="shared" ca="1" si="20"/>
        <v/>
      </c>
      <c r="Q89" s="54"/>
      <c r="R89" s="54" t="s">
        <v>1892</v>
      </c>
    </row>
    <row r="90" spans="1:18" s="25" customFormat="1" ht="14.25" customHeight="1" x14ac:dyDescent="0.15">
      <c r="A90" s="18"/>
      <c r="B90" s="18"/>
      <c r="C90" s="19"/>
      <c r="D90" s="74" t="str">
        <f t="shared" ca="1" si="11"/>
        <v/>
      </c>
      <c r="E90" s="100" t="str">
        <f t="shared" ca="1" si="12"/>
        <v/>
      </c>
      <c r="F90" s="100" t="str">
        <f t="shared" ca="1" si="13"/>
        <v/>
      </c>
      <c r="G90" s="101" t="str">
        <f t="shared" ca="1" si="14"/>
        <v/>
      </c>
      <c r="H90" s="129" t="str">
        <f t="shared" ca="1" si="15"/>
        <v/>
      </c>
      <c r="I90" s="30"/>
      <c r="J90" s="30"/>
      <c r="K90" s="19"/>
      <c r="L90" s="74" t="str">
        <f t="shared" ca="1" si="16"/>
        <v/>
      </c>
      <c r="M90" s="105" t="str">
        <f t="shared" ca="1" si="17"/>
        <v/>
      </c>
      <c r="N90" s="105" t="str">
        <f t="shared" ca="1" si="18"/>
        <v/>
      </c>
      <c r="O90" s="72" t="str">
        <f t="shared" ca="1" si="19"/>
        <v/>
      </c>
      <c r="P90" s="72" t="str">
        <f t="shared" ca="1" si="20"/>
        <v/>
      </c>
      <c r="Q90" s="54"/>
      <c r="R90" s="54" t="s">
        <v>1892</v>
      </c>
    </row>
    <row r="91" spans="1:18" s="25" customFormat="1" ht="14.25" customHeight="1" x14ac:dyDescent="0.15">
      <c r="A91" s="18"/>
      <c r="B91" s="18"/>
      <c r="C91" s="19"/>
      <c r="D91" s="74" t="str">
        <f t="shared" ca="1" si="11"/>
        <v/>
      </c>
      <c r="E91" s="100" t="str">
        <f t="shared" ca="1" si="12"/>
        <v/>
      </c>
      <c r="F91" s="100" t="str">
        <f t="shared" ca="1" si="13"/>
        <v/>
      </c>
      <c r="G91" s="101" t="str">
        <f t="shared" ca="1" si="14"/>
        <v/>
      </c>
      <c r="H91" s="129" t="str">
        <f t="shared" ca="1" si="15"/>
        <v/>
      </c>
      <c r="I91" s="30"/>
      <c r="J91" s="30"/>
      <c r="K91" s="32"/>
      <c r="L91" s="74" t="str">
        <f t="shared" ca="1" si="16"/>
        <v/>
      </c>
      <c r="M91" s="105" t="str">
        <f t="shared" ca="1" si="17"/>
        <v/>
      </c>
      <c r="N91" s="105" t="str">
        <f t="shared" ca="1" si="18"/>
        <v/>
      </c>
      <c r="O91" s="72" t="str">
        <f t="shared" ca="1" si="19"/>
        <v/>
      </c>
      <c r="P91" s="72" t="str">
        <f t="shared" ca="1" si="20"/>
        <v/>
      </c>
      <c r="Q91" s="54"/>
      <c r="R91" s="54" t="s">
        <v>1892</v>
      </c>
    </row>
    <row r="92" spans="1:18" s="25" customFormat="1" ht="14.25" customHeight="1" x14ac:dyDescent="0.15">
      <c r="A92" s="18"/>
      <c r="B92" s="18"/>
      <c r="C92" s="19"/>
      <c r="D92" s="74" t="str">
        <f t="shared" ca="1" si="11"/>
        <v/>
      </c>
      <c r="E92" s="100" t="str">
        <f t="shared" ca="1" si="12"/>
        <v/>
      </c>
      <c r="F92" s="100" t="str">
        <f t="shared" ca="1" si="13"/>
        <v/>
      </c>
      <c r="G92" s="101" t="str">
        <f t="shared" ca="1" si="14"/>
        <v/>
      </c>
      <c r="H92" s="129" t="str">
        <f t="shared" ca="1" si="15"/>
        <v/>
      </c>
      <c r="I92" s="30"/>
      <c r="J92" s="30"/>
      <c r="K92" s="32"/>
      <c r="L92" s="74" t="str">
        <f t="shared" ca="1" si="16"/>
        <v/>
      </c>
      <c r="M92" s="105" t="str">
        <f t="shared" ca="1" si="17"/>
        <v/>
      </c>
      <c r="N92" s="105" t="str">
        <f t="shared" ca="1" si="18"/>
        <v/>
      </c>
      <c r="O92" s="72" t="str">
        <f t="shared" ca="1" si="19"/>
        <v/>
      </c>
      <c r="P92" s="72" t="str">
        <f t="shared" ca="1" si="20"/>
        <v/>
      </c>
      <c r="Q92" s="54"/>
      <c r="R92" s="54" t="s">
        <v>1892</v>
      </c>
    </row>
    <row r="93" spans="1:18" s="25" customFormat="1" ht="14.25" customHeight="1" x14ac:dyDescent="0.15">
      <c r="A93" s="18"/>
      <c r="B93" s="18"/>
      <c r="C93" s="19"/>
      <c r="D93" s="74" t="str">
        <f t="shared" ca="1" si="11"/>
        <v/>
      </c>
      <c r="E93" s="100" t="str">
        <f t="shared" ca="1" si="12"/>
        <v/>
      </c>
      <c r="F93" s="100" t="str">
        <f t="shared" ca="1" si="13"/>
        <v/>
      </c>
      <c r="G93" s="101" t="str">
        <f t="shared" ca="1" si="14"/>
        <v/>
      </c>
      <c r="H93" s="129" t="str">
        <f t="shared" ca="1" si="15"/>
        <v/>
      </c>
      <c r="I93" s="30"/>
      <c r="J93" s="18"/>
      <c r="K93" s="32"/>
      <c r="L93" s="74" t="str">
        <f t="shared" ca="1" si="16"/>
        <v/>
      </c>
      <c r="M93" s="105" t="str">
        <f t="shared" ca="1" si="17"/>
        <v/>
      </c>
      <c r="N93" s="105" t="str">
        <f t="shared" ca="1" si="18"/>
        <v/>
      </c>
      <c r="O93" s="72" t="str">
        <f t="shared" ca="1" si="19"/>
        <v/>
      </c>
      <c r="P93" s="72" t="str">
        <f t="shared" ca="1" si="20"/>
        <v/>
      </c>
      <c r="Q93" s="54"/>
      <c r="R93" s="54" t="s">
        <v>1892</v>
      </c>
    </row>
    <row r="94" spans="1:18" s="25" customFormat="1" ht="14.25" customHeight="1" x14ac:dyDescent="0.15">
      <c r="A94" s="18"/>
      <c r="B94" s="18"/>
      <c r="C94" s="68"/>
      <c r="D94" s="74" t="str">
        <f t="shared" ca="1" si="11"/>
        <v/>
      </c>
      <c r="E94" s="100" t="str">
        <f t="shared" ca="1" si="12"/>
        <v/>
      </c>
      <c r="F94" s="100" t="str">
        <f t="shared" ca="1" si="13"/>
        <v/>
      </c>
      <c r="G94" s="101" t="str">
        <f t="shared" ca="1" si="14"/>
        <v/>
      </c>
      <c r="H94" s="129" t="str">
        <f t="shared" ca="1" si="15"/>
        <v/>
      </c>
      <c r="I94" s="30"/>
      <c r="J94" s="46"/>
      <c r="K94" s="19"/>
      <c r="L94" s="74" t="str">
        <f t="shared" ca="1" si="16"/>
        <v/>
      </c>
      <c r="M94" s="105" t="str">
        <f t="shared" ca="1" si="17"/>
        <v/>
      </c>
      <c r="N94" s="105" t="str">
        <f t="shared" ca="1" si="18"/>
        <v/>
      </c>
      <c r="O94" s="72" t="str">
        <f t="shared" ca="1" si="19"/>
        <v/>
      </c>
      <c r="P94" s="72" t="str">
        <f t="shared" ca="1" si="20"/>
        <v/>
      </c>
      <c r="Q94" s="54"/>
      <c r="R94" s="54" t="s">
        <v>1892</v>
      </c>
    </row>
    <row r="95" spans="1:18" s="25" customFormat="1" ht="14.25" customHeight="1" x14ac:dyDescent="0.15">
      <c r="A95" s="18"/>
      <c r="B95" s="18"/>
      <c r="C95" s="19"/>
      <c r="D95" s="74" t="str">
        <f t="shared" ca="1" si="11"/>
        <v/>
      </c>
      <c r="E95" s="100" t="str">
        <f t="shared" ca="1" si="12"/>
        <v/>
      </c>
      <c r="F95" s="100" t="str">
        <f t="shared" ca="1" si="13"/>
        <v/>
      </c>
      <c r="G95" s="101" t="str">
        <f t="shared" ca="1" si="14"/>
        <v/>
      </c>
      <c r="H95" s="129" t="str">
        <f t="shared" ca="1" si="15"/>
        <v/>
      </c>
      <c r="I95" s="30"/>
      <c r="J95" s="30"/>
      <c r="K95" s="32"/>
      <c r="L95" s="74" t="str">
        <f t="shared" ca="1" si="16"/>
        <v/>
      </c>
      <c r="M95" s="105" t="str">
        <f t="shared" ca="1" si="17"/>
        <v/>
      </c>
      <c r="N95" s="105" t="str">
        <f t="shared" ca="1" si="18"/>
        <v/>
      </c>
      <c r="O95" s="72" t="str">
        <f t="shared" ca="1" si="19"/>
        <v/>
      </c>
      <c r="P95" s="72" t="str">
        <f t="shared" ca="1" si="20"/>
        <v/>
      </c>
      <c r="Q95" s="54"/>
      <c r="R95" s="54" t="s">
        <v>1892</v>
      </c>
    </row>
    <row r="96" spans="1:18" s="25" customFormat="1" ht="14.25" customHeight="1" x14ac:dyDescent="0.15">
      <c r="A96" s="18"/>
      <c r="B96" s="18"/>
      <c r="C96" s="19"/>
      <c r="D96" s="74" t="str">
        <f t="shared" ca="1" si="11"/>
        <v/>
      </c>
      <c r="E96" s="100" t="str">
        <f t="shared" ca="1" si="12"/>
        <v/>
      </c>
      <c r="F96" s="100" t="str">
        <f t="shared" ca="1" si="13"/>
        <v/>
      </c>
      <c r="G96" s="101" t="str">
        <f t="shared" ca="1" si="14"/>
        <v/>
      </c>
      <c r="H96" s="129" t="str">
        <f t="shared" ca="1" si="15"/>
        <v/>
      </c>
      <c r="I96" s="30"/>
      <c r="J96" s="18"/>
      <c r="K96" s="32"/>
      <c r="L96" s="74" t="str">
        <f t="shared" ca="1" si="16"/>
        <v/>
      </c>
      <c r="M96" s="105" t="str">
        <f t="shared" ca="1" si="17"/>
        <v/>
      </c>
      <c r="N96" s="105" t="str">
        <f t="shared" ca="1" si="18"/>
        <v/>
      </c>
      <c r="O96" s="72" t="str">
        <f t="shared" ca="1" si="19"/>
        <v/>
      </c>
      <c r="P96" s="72" t="str">
        <f t="shared" ca="1" si="20"/>
        <v/>
      </c>
      <c r="Q96" s="54"/>
      <c r="R96" s="54" t="s">
        <v>1892</v>
      </c>
    </row>
    <row r="97" spans="1:26" s="25" customFormat="1" ht="14.25" customHeight="1" x14ac:dyDescent="0.15">
      <c r="A97" s="18"/>
      <c r="B97" s="18"/>
      <c r="C97" s="19"/>
      <c r="D97" s="74" t="str">
        <f t="shared" ca="1" si="11"/>
        <v/>
      </c>
      <c r="E97" s="100" t="str">
        <f t="shared" ca="1" si="12"/>
        <v/>
      </c>
      <c r="F97" s="100" t="str">
        <f t="shared" ca="1" si="13"/>
        <v/>
      </c>
      <c r="G97" s="101" t="str">
        <f t="shared" ca="1" si="14"/>
        <v/>
      </c>
      <c r="H97" s="129" t="str">
        <f t="shared" ca="1" si="15"/>
        <v/>
      </c>
      <c r="I97" s="30"/>
      <c r="J97" s="30"/>
      <c r="K97" s="32"/>
      <c r="L97" s="74" t="str">
        <f t="shared" ca="1" si="16"/>
        <v/>
      </c>
      <c r="M97" s="105" t="str">
        <f t="shared" ca="1" si="17"/>
        <v/>
      </c>
      <c r="N97" s="105" t="str">
        <f t="shared" ca="1" si="18"/>
        <v/>
      </c>
      <c r="O97" s="72" t="str">
        <f t="shared" ca="1" si="19"/>
        <v/>
      </c>
      <c r="P97" s="72" t="str">
        <f t="shared" ca="1" si="20"/>
        <v/>
      </c>
      <c r="Q97" s="54"/>
      <c r="R97" s="54" t="s">
        <v>1892</v>
      </c>
    </row>
    <row r="98" spans="1:26" s="25" customFormat="1" ht="14.25" customHeight="1" x14ac:dyDescent="0.15">
      <c r="A98" s="18"/>
      <c r="B98" s="18"/>
      <c r="C98" s="19"/>
      <c r="D98" s="74" t="str">
        <f t="shared" ca="1" si="11"/>
        <v/>
      </c>
      <c r="E98" s="100" t="str">
        <f t="shared" ca="1" si="12"/>
        <v/>
      </c>
      <c r="F98" s="100" t="str">
        <f t="shared" ca="1" si="13"/>
        <v/>
      </c>
      <c r="G98" s="101" t="str">
        <f t="shared" ca="1" si="14"/>
        <v/>
      </c>
      <c r="H98" s="129" t="str">
        <f t="shared" ca="1" si="15"/>
        <v/>
      </c>
      <c r="I98" s="30"/>
      <c r="J98" s="30"/>
      <c r="K98" s="19"/>
      <c r="L98" s="74" t="str">
        <f t="shared" ca="1" si="16"/>
        <v/>
      </c>
      <c r="M98" s="105" t="str">
        <f t="shared" ca="1" si="17"/>
        <v/>
      </c>
      <c r="N98" s="105" t="str">
        <f t="shared" ca="1" si="18"/>
        <v/>
      </c>
      <c r="O98" s="72" t="str">
        <f t="shared" ca="1" si="19"/>
        <v/>
      </c>
      <c r="P98" s="72" t="str">
        <f t="shared" ca="1" si="20"/>
        <v/>
      </c>
      <c r="Q98" s="54"/>
      <c r="R98" s="54" t="s">
        <v>1892</v>
      </c>
    </row>
    <row r="99" spans="1:26" s="25" customFormat="1" ht="14.25" customHeight="1" x14ac:dyDescent="0.15">
      <c r="A99" s="18"/>
      <c r="B99" s="18"/>
      <c r="C99" s="19"/>
      <c r="D99" s="74" t="str">
        <f t="shared" ca="1" si="11"/>
        <v/>
      </c>
      <c r="E99" s="100" t="str">
        <f t="shared" ca="1" si="12"/>
        <v/>
      </c>
      <c r="F99" s="100" t="str">
        <f t="shared" ca="1" si="13"/>
        <v/>
      </c>
      <c r="G99" s="101" t="str">
        <f t="shared" ca="1" si="14"/>
        <v/>
      </c>
      <c r="H99" s="129" t="str">
        <f t="shared" ca="1" si="15"/>
        <v/>
      </c>
      <c r="I99" s="30"/>
      <c r="J99" s="30"/>
      <c r="K99" s="19"/>
      <c r="L99" s="74" t="str">
        <f t="shared" ca="1" si="16"/>
        <v/>
      </c>
      <c r="M99" s="105" t="str">
        <f t="shared" ca="1" si="17"/>
        <v/>
      </c>
      <c r="N99" s="105" t="str">
        <f t="shared" ca="1" si="18"/>
        <v/>
      </c>
      <c r="O99" s="72" t="str">
        <f t="shared" ca="1" si="19"/>
        <v/>
      </c>
      <c r="P99" s="72" t="str">
        <f t="shared" ca="1" si="20"/>
        <v/>
      </c>
      <c r="Q99" s="54"/>
      <c r="R99" s="54" t="s">
        <v>1892</v>
      </c>
    </row>
    <row r="100" spans="1:26" s="25" customFormat="1" ht="14.25" customHeight="1" x14ac:dyDescent="0.15">
      <c r="A100" s="88"/>
      <c r="B100" s="45"/>
      <c r="C100" s="89"/>
      <c r="D100" s="74" t="str">
        <f t="shared" ca="1" si="11"/>
        <v/>
      </c>
      <c r="E100" s="100" t="str">
        <f t="shared" ca="1" si="12"/>
        <v/>
      </c>
      <c r="F100" s="100" t="str">
        <f t="shared" ca="1" si="13"/>
        <v/>
      </c>
      <c r="G100" s="101" t="str">
        <f t="shared" ca="1" si="14"/>
        <v/>
      </c>
      <c r="H100" s="129" t="str">
        <f t="shared" ca="1" si="15"/>
        <v/>
      </c>
      <c r="I100" s="30"/>
      <c r="J100" s="30"/>
      <c r="K100" s="19"/>
      <c r="L100" s="74" t="str">
        <f t="shared" ca="1" si="16"/>
        <v/>
      </c>
      <c r="M100" s="105" t="str">
        <f t="shared" ca="1" si="17"/>
        <v/>
      </c>
      <c r="N100" s="105" t="str">
        <f t="shared" ca="1" si="18"/>
        <v/>
      </c>
      <c r="O100" s="72" t="str">
        <f t="shared" ca="1" si="19"/>
        <v/>
      </c>
      <c r="P100" s="72" t="str">
        <f t="shared" ca="1" si="20"/>
        <v/>
      </c>
      <c r="Q100" s="54"/>
      <c r="R100" s="54" t="s">
        <v>1892</v>
      </c>
    </row>
    <row r="101" spans="1:26" s="25" customFormat="1" ht="14.25" customHeight="1" x14ac:dyDescent="0.15">
      <c r="A101" s="88"/>
      <c r="B101" s="45"/>
      <c r="C101" s="89"/>
      <c r="D101" s="74" t="str">
        <f t="shared" ca="1" si="11"/>
        <v/>
      </c>
      <c r="E101" s="100" t="str">
        <f t="shared" ca="1" si="12"/>
        <v/>
      </c>
      <c r="F101" s="100" t="str">
        <f t="shared" ca="1" si="13"/>
        <v/>
      </c>
      <c r="G101" s="101" t="str">
        <f t="shared" ca="1" si="14"/>
        <v/>
      </c>
      <c r="H101" s="129" t="str">
        <f t="shared" ca="1" si="15"/>
        <v/>
      </c>
      <c r="I101" s="30"/>
      <c r="J101" s="18"/>
      <c r="K101" s="32"/>
      <c r="L101" s="74" t="str">
        <f t="shared" ca="1" si="16"/>
        <v/>
      </c>
      <c r="M101" s="105" t="str">
        <f t="shared" ca="1" si="17"/>
        <v/>
      </c>
      <c r="N101" s="105" t="str">
        <f t="shared" ca="1" si="18"/>
        <v/>
      </c>
      <c r="O101" s="72" t="str">
        <f t="shared" ca="1" si="19"/>
        <v/>
      </c>
      <c r="P101" s="72" t="str">
        <f t="shared" ca="1" si="20"/>
        <v/>
      </c>
      <c r="Q101" s="54"/>
      <c r="R101" s="54" t="s">
        <v>1892</v>
      </c>
    </row>
    <row r="102" spans="1:26" s="25" customFormat="1" ht="14.25" customHeight="1" x14ac:dyDescent="0.15">
      <c r="A102" s="88"/>
      <c r="B102" s="45"/>
      <c r="C102" s="89"/>
      <c r="D102" s="74" t="str">
        <f t="shared" ca="1" si="11"/>
        <v/>
      </c>
      <c r="E102" s="100" t="str">
        <f t="shared" ca="1" si="12"/>
        <v/>
      </c>
      <c r="F102" s="100" t="str">
        <f t="shared" ca="1" si="13"/>
        <v/>
      </c>
      <c r="G102" s="101" t="str">
        <f t="shared" ca="1" si="14"/>
        <v/>
      </c>
      <c r="H102" s="129" t="str">
        <f t="shared" ca="1" si="15"/>
        <v/>
      </c>
      <c r="I102" s="30"/>
      <c r="J102" s="30"/>
      <c r="K102" s="19"/>
      <c r="L102" s="74" t="str">
        <f t="shared" ca="1" si="16"/>
        <v/>
      </c>
      <c r="M102" s="105" t="str">
        <f t="shared" ca="1" si="17"/>
        <v/>
      </c>
      <c r="N102" s="105" t="str">
        <f t="shared" ca="1" si="18"/>
        <v/>
      </c>
      <c r="O102" s="72" t="str">
        <f t="shared" ca="1" si="19"/>
        <v/>
      </c>
      <c r="P102" s="72" t="str">
        <f t="shared" ca="1" si="20"/>
        <v/>
      </c>
      <c r="Q102" s="54"/>
      <c r="R102" s="54" t="s">
        <v>1892</v>
      </c>
    </row>
    <row r="103" spans="1:26" s="25" customFormat="1" ht="14.25" customHeight="1" x14ac:dyDescent="0.15">
      <c r="A103" s="88"/>
      <c r="B103" s="45"/>
      <c r="C103" s="89"/>
      <c r="D103" s="74" t="str">
        <f t="shared" ca="1" si="11"/>
        <v/>
      </c>
      <c r="E103" s="100" t="str">
        <f t="shared" ca="1" si="12"/>
        <v/>
      </c>
      <c r="F103" s="100" t="str">
        <f t="shared" ca="1" si="13"/>
        <v/>
      </c>
      <c r="G103" s="101" t="str">
        <f t="shared" ca="1" si="14"/>
        <v/>
      </c>
      <c r="H103" s="129" t="str">
        <f t="shared" ca="1" si="15"/>
        <v/>
      </c>
      <c r="I103" s="30"/>
      <c r="J103" s="30"/>
      <c r="K103" s="19"/>
      <c r="L103" s="74" t="str">
        <f t="shared" ca="1" si="16"/>
        <v/>
      </c>
      <c r="M103" s="105" t="str">
        <f t="shared" ca="1" si="17"/>
        <v/>
      </c>
      <c r="N103" s="105" t="str">
        <f t="shared" ca="1" si="18"/>
        <v/>
      </c>
      <c r="O103" s="72" t="str">
        <f t="shared" ca="1" si="19"/>
        <v/>
      </c>
      <c r="P103" s="72" t="str">
        <f t="shared" ca="1" si="20"/>
        <v/>
      </c>
      <c r="Q103" s="54"/>
      <c r="R103" s="54" t="s">
        <v>1892</v>
      </c>
    </row>
    <row r="104" spans="1:26" s="25" customFormat="1" ht="14.25" customHeight="1" x14ac:dyDescent="0.15">
      <c r="A104" s="88"/>
      <c r="B104" s="45"/>
      <c r="C104" s="89"/>
      <c r="D104" s="74" t="str">
        <f t="shared" ca="1" si="11"/>
        <v/>
      </c>
      <c r="E104" s="100" t="str">
        <f t="shared" ca="1" si="12"/>
        <v/>
      </c>
      <c r="F104" s="100" t="str">
        <f t="shared" ca="1" si="13"/>
        <v/>
      </c>
      <c r="G104" s="101" t="str">
        <f t="shared" ca="1" si="14"/>
        <v/>
      </c>
      <c r="H104" s="129" t="str">
        <f t="shared" ca="1" si="15"/>
        <v/>
      </c>
      <c r="I104" s="30"/>
      <c r="J104" s="30"/>
      <c r="K104" s="32"/>
      <c r="L104" s="74" t="str">
        <f t="shared" ca="1" si="16"/>
        <v/>
      </c>
      <c r="M104" s="105" t="str">
        <f t="shared" ca="1" si="17"/>
        <v/>
      </c>
      <c r="N104" s="105" t="str">
        <f t="shared" ca="1" si="18"/>
        <v/>
      </c>
      <c r="O104" s="72" t="str">
        <f t="shared" ca="1" si="19"/>
        <v/>
      </c>
      <c r="P104" s="72" t="str">
        <f t="shared" ca="1" si="20"/>
        <v/>
      </c>
      <c r="Q104" s="54"/>
      <c r="R104" s="54" t="s">
        <v>1892</v>
      </c>
    </row>
    <row r="105" spans="1:26" s="25" customFormat="1" x14ac:dyDescent="0.15">
      <c r="A105" s="88"/>
      <c r="B105" s="45"/>
      <c r="C105" s="89"/>
      <c r="D105" s="74" t="str">
        <f t="shared" ca="1" si="11"/>
        <v/>
      </c>
      <c r="E105" s="100" t="str">
        <f t="shared" ca="1" si="12"/>
        <v/>
      </c>
      <c r="F105" s="100" t="str">
        <f t="shared" ca="1" si="13"/>
        <v/>
      </c>
      <c r="G105" s="101" t="str">
        <f t="shared" ca="1" si="14"/>
        <v/>
      </c>
      <c r="H105" s="129" t="str">
        <f t="shared" ca="1" si="15"/>
        <v/>
      </c>
      <c r="I105" s="30"/>
      <c r="J105" s="18"/>
      <c r="K105" s="32"/>
      <c r="L105" s="74" t="str">
        <f t="shared" ca="1" si="16"/>
        <v/>
      </c>
      <c r="M105" s="105" t="str">
        <f t="shared" ca="1" si="17"/>
        <v/>
      </c>
      <c r="N105" s="105" t="str">
        <f t="shared" ca="1" si="18"/>
        <v/>
      </c>
      <c r="O105" s="72" t="str">
        <f t="shared" ca="1" si="19"/>
        <v/>
      </c>
      <c r="P105" s="72" t="str">
        <f t="shared" ca="1" si="20"/>
        <v/>
      </c>
      <c r="Q105" s="54"/>
      <c r="R105" s="54" t="s">
        <v>1892</v>
      </c>
      <c r="S105" s="38"/>
      <c r="T105" s="27"/>
      <c r="U105" s="27"/>
      <c r="V105" s="27"/>
      <c r="W105" s="27"/>
      <c r="X105" s="27"/>
      <c r="Y105" s="27"/>
      <c r="Z105" s="27"/>
    </row>
    <row r="106" spans="1:26" s="27" customFormat="1" x14ac:dyDescent="0.15">
      <c r="A106" s="88"/>
      <c r="B106" s="45"/>
      <c r="C106" s="89"/>
      <c r="D106" s="74" t="str">
        <f t="shared" ca="1" si="11"/>
        <v/>
      </c>
      <c r="E106" s="100" t="str">
        <f t="shared" ca="1" si="12"/>
        <v/>
      </c>
      <c r="F106" s="100" t="str">
        <f t="shared" ca="1" si="13"/>
        <v/>
      </c>
      <c r="G106" s="101" t="str">
        <f t="shared" ca="1" si="14"/>
        <v/>
      </c>
      <c r="H106" s="129" t="str">
        <f t="shared" ca="1" si="15"/>
        <v/>
      </c>
      <c r="I106" s="30"/>
      <c r="J106" s="18"/>
      <c r="K106" s="32"/>
      <c r="L106" s="74" t="str">
        <f t="shared" ca="1" si="16"/>
        <v/>
      </c>
      <c r="M106" s="105" t="str">
        <f t="shared" ca="1" si="17"/>
        <v/>
      </c>
      <c r="N106" s="105" t="str">
        <f t="shared" ca="1" si="18"/>
        <v/>
      </c>
      <c r="O106" s="72" t="str">
        <f t="shared" ca="1" si="19"/>
        <v/>
      </c>
      <c r="P106" s="72" t="str">
        <f t="shared" ca="1" si="20"/>
        <v/>
      </c>
      <c r="Q106" s="54"/>
      <c r="R106" s="54" t="s">
        <v>1892</v>
      </c>
      <c r="T106" s="38"/>
      <c r="U106" s="38"/>
      <c r="V106" s="38"/>
      <c r="W106" s="38"/>
      <c r="X106" s="38"/>
      <c r="Y106" s="38"/>
      <c r="Z106" s="38"/>
    </row>
    <row r="107" spans="1:26" s="38" customFormat="1" x14ac:dyDescent="0.15">
      <c r="A107" s="88"/>
      <c r="B107" s="45"/>
      <c r="C107" s="89"/>
      <c r="D107" s="74" t="str">
        <f t="shared" ca="1" si="11"/>
        <v/>
      </c>
      <c r="E107" s="100" t="str">
        <f t="shared" ca="1" si="12"/>
        <v/>
      </c>
      <c r="F107" s="100" t="str">
        <f t="shared" ca="1" si="13"/>
        <v/>
      </c>
      <c r="G107" s="101" t="str">
        <f t="shared" ca="1" si="14"/>
        <v/>
      </c>
      <c r="H107" s="129" t="str">
        <f t="shared" ca="1" si="15"/>
        <v/>
      </c>
      <c r="I107" s="30"/>
      <c r="J107" s="30"/>
      <c r="K107" s="19"/>
      <c r="L107" s="74" t="str">
        <f t="shared" ca="1" si="16"/>
        <v/>
      </c>
      <c r="M107" s="105" t="str">
        <f t="shared" ca="1" si="17"/>
        <v/>
      </c>
      <c r="N107" s="105" t="str">
        <f t="shared" ca="1" si="18"/>
        <v/>
      </c>
      <c r="O107" s="72" t="str">
        <f t="shared" ca="1" si="19"/>
        <v/>
      </c>
      <c r="P107" s="72" t="str">
        <f t="shared" ca="1" si="20"/>
        <v/>
      </c>
      <c r="Q107" s="54"/>
      <c r="R107" s="54" t="s">
        <v>1892</v>
      </c>
      <c r="S107" s="29"/>
      <c r="T107" s="27"/>
      <c r="U107" s="27"/>
      <c r="V107" s="27"/>
      <c r="W107" s="27"/>
      <c r="X107" s="27"/>
      <c r="Y107" s="27"/>
      <c r="Z107" s="27"/>
    </row>
    <row r="108" spans="1:26" s="27" customFormat="1" ht="12.75" customHeight="1" x14ac:dyDescent="0.15">
      <c r="A108" s="88"/>
      <c r="B108" s="45"/>
      <c r="C108" s="89"/>
      <c r="D108" s="74" t="str">
        <f t="shared" ca="1" si="11"/>
        <v/>
      </c>
      <c r="E108" s="100" t="str">
        <f t="shared" ca="1" si="12"/>
        <v/>
      </c>
      <c r="F108" s="100" t="str">
        <f t="shared" ca="1" si="13"/>
        <v/>
      </c>
      <c r="G108" s="101" t="str">
        <f t="shared" ca="1" si="14"/>
        <v/>
      </c>
      <c r="H108" s="129" t="str">
        <f t="shared" ca="1" si="15"/>
        <v/>
      </c>
      <c r="I108" s="30"/>
      <c r="J108" s="30"/>
      <c r="K108" s="32"/>
      <c r="L108" s="74" t="str">
        <f t="shared" ca="1" si="16"/>
        <v/>
      </c>
      <c r="M108" s="105" t="str">
        <f t="shared" ca="1" si="17"/>
        <v/>
      </c>
      <c r="N108" s="105" t="str">
        <f t="shared" ca="1" si="18"/>
        <v/>
      </c>
      <c r="O108" s="72" t="str">
        <f t="shared" ca="1" si="19"/>
        <v/>
      </c>
      <c r="P108" s="72" t="str">
        <f t="shared" ca="1" si="20"/>
        <v/>
      </c>
      <c r="Q108" s="54"/>
      <c r="R108" s="54" t="s">
        <v>1892</v>
      </c>
      <c r="S108" s="29"/>
      <c r="T108" s="29"/>
      <c r="U108" s="29"/>
      <c r="V108" s="29"/>
      <c r="W108" s="29"/>
      <c r="X108" s="29"/>
      <c r="Y108" s="29"/>
      <c r="Z108" s="29"/>
    </row>
    <row r="109" spans="1:26" s="29" customFormat="1" ht="14.25" customHeight="1" x14ac:dyDescent="0.15">
      <c r="A109" s="88"/>
      <c r="B109" s="45"/>
      <c r="C109" s="89"/>
      <c r="D109" s="74" t="str">
        <f t="shared" ca="1" si="11"/>
        <v/>
      </c>
      <c r="E109" s="100" t="str">
        <f t="shared" ca="1" si="12"/>
        <v/>
      </c>
      <c r="F109" s="100" t="str">
        <f t="shared" ca="1" si="13"/>
        <v/>
      </c>
      <c r="G109" s="101" t="str">
        <f t="shared" ca="1" si="14"/>
        <v/>
      </c>
      <c r="H109" s="129" t="str">
        <f t="shared" ca="1" si="15"/>
        <v/>
      </c>
      <c r="I109" s="30"/>
      <c r="J109" s="18"/>
      <c r="K109" s="32"/>
      <c r="L109" s="74" t="str">
        <f t="shared" ca="1" si="16"/>
        <v/>
      </c>
      <c r="M109" s="105" t="str">
        <f t="shared" ca="1" si="17"/>
        <v/>
      </c>
      <c r="N109" s="105" t="str">
        <f t="shared" ca="1" si="18"/>
        <v/>
      </c>
      <c r="O109" s="72" t="str">
        <f t="shared" ca="1" si="19"/>
        <v/>
      </c>
      <c r="P109" s="72" t="str">
        <f t="shared" ca="1" si="20"/>
        <v/>
      </c>
      <c r="Q109" s="54"/>
      <c r="R109" s="54" t="s">
        <v>1892</v>
      </c>
      <c r="S109" s="27"/>
    </row>
    <row r="110" spans="1:26" s="29" customFormat="1" ht="14.25" customHeight="1" x14ac:dyDescent="0.15">
      <c r="A110" s="88"/>
      <c r="B110" s="45"/>
      <c r="C110" s="89"/>
      <c r="D110" s="74" t="str">
        <f t="shared" ca="1" si="11"/>
        <v/>
      </c>
      <c r="E110" s="100" t="str">
        <f t="shared" ca="1" si="12"/>
        <v/>
      </c>
      <c r="F110" s="100" t="str">
        <f t="shared" ca="1" si="13"/>
        <v/>
      </c>
      <c r="G110" s="101" t="str">
        <f t="shared" ca="1" si="14"/>
        <v/>
      </c>
      <c r="H110" s="129" t="str">
        <f t="shared" ca="1" si="15"/>
        <v/>
      </c>
      <c r="I110" s="30"/>
      <c r="J110" s="18"/>
      <c r="K110" s="32"/>
      <c r="L110" s="74" t="str">
        <f t="shared" ca="1" si="16"/>
        <v/>
      </c>
      <c r="M110" s="105" t="str">
        <f t="shared" ca="1" si="17"/>
        <v/>
      </c>
      <c r="N110" s="105" t="str">
        <f t="shared" ca="1" si="18"/>
        <v/>
      </c>
      <c r="O110" s="72" t="str">
        <f t="shared" ca="1" si="19"/>
        <v/>
      </c>
      <c r="P110" s="72" t="str">
        <f t="shared" ca="1" si="20"/>
        <v/>
      </c>
      <c r="Q110" s="54"/>
      <c r="R110" s="54" t="s">
        <v>1892</v>
      </c>
      <c r="S110" s="27"/>
    </row>
    <row r="111" spans="1:26" s="29" customFormat="1" ht="14.25" customHeight="1" x14ac:dyDescent="0.15">
      <c r="A111" s="88"/>
      <c r="B111" s="45"/>
      <c r="C111" s="89"/>
      <c r="D111" s="74" t="str">
        <f t="shared" ca="1" si="11"/>
        <v/>
      </c>
      <c r="E111" s="100" t="str">
        <f t="shared" ca="1" si="12"/>
        <v/>
      </c>
      <c r="F111" s="100" t="str">
        <f t="shared" ca="1" si="13"/>
        <v/>
      </c>
      <c r="G111" s="101" t="str">
        <f t="shared" ca="1" si="14"/>
        <v/>
      </c>
      <c r="H111" s="129" t="str">
        <f t="shared" ca="1" si="15"/>
        <v/>
      </c>
      <c r="I111" s="30"/>
      <c r="J111" s="18"/>
      <c r="K111" s="32"/>
      <c r="L111" s="74" t="str">
        <f t="shared" ca="1" si="16"/>
        <v/>
      </c>
      <c r="M111" s="105" t="str">
        <f t="shared" ca="1" si="17"/>
        <v/>
      </c>
      <c r="N111" s="105" t="str">
        <f t="shared" ca="1" si="18"/>
        <v/>
      </c>
      <c r="O111" s="72" t="str">
        <f t="shared" ca="1" si="19"/>
        <v/>
      </c>
      <c r="P111" s="72" t="str">
        <f t="shared" ca="1" si="20"/>
        <v/>
      </c>
      <c r="Q111" s="54"/>
      <c r="R111" s="54" t="s">
        <v>1892</v>
      </c>
      <c r="S111" s="27"/>
    </row>
    <row r="112" spans="1:26" s="29" customFormat="1" ht="14.25" customHeight="1" x14ac:dyDescent="0.15">
      <c r="A112" s="88"/>
      <c r="B112" s="45"/>
      <c r="C112" s="89"/>
      <c r="D112" s="74" t="str">
        <f t="shared" ca="1" si="11"/>
        <v/>
      </c>
      <c r="E112" s="100" t="str">
        <f t="shared" ca="1" si="12"/>
        <v/>
      </c>
      <c r="F112" s="100" t="str">
        <f t="shared" ca="1" si="13"/>
        <v/>
      </c>
      <c r="G112" s="101" t="str">
        <f t="shared" ca="1" si="14"/>
        <v/>
      </c>
      <c r="H112" s="129" t="str">
        <f t="shared" ca="1" si="15"/>
        <v/>
      </c>
      <c r="I112" s="30"/>
      <c r="J112" s="17"/>
      <c r="K112" s="32"/>
      <c r="L112" s="74" t="str">
        <f t="shared" ca="1" si="16"/>
        <v/>
      </c>
      <c r="M112" s="105" t="str">
        <f t="shared" ca="1" si="17"/>
        <v/>
      </c>
      <c r="N112" s="105" t="str">
        <f t="shared" ca="1" si="18"/>
        <v/>
      </c>
      <c r="O112" s="72" t="str">
        <f t="shared" ca="1" si="19"/>
        <v/>
      </c>
      <c r="P112" s="72" t="str">
        <f t="shared" ca="1" si="20"/>
        <v/>
      </c>
      <c r="Q112" s="54"/>
      <c r="R112" s="54" t="s">
        <v>1892</v>
      </c>
      <c r="S112" s="27"/>
    </row>
    <row r="113" spans="1:26" s="29" customFormat="1" ht="14.25" customHeight="1" x14ac:dyDescent="0.15">
      <c r="A113" s="88"/>
      <c r="B113" s="45"/>
      <c r="C113" s="89"/>
      <c r="D113" s="74" t="str">
        <f t="shared" ca="1" si="11"/>
        <v/>
      </c>
      <c r="E113" s="100" t="str">
        <f t="shared" ca="1" si="12"/>
        <v/>
      </c>
      <c r="F113" s="100" t="str">
        <f t="shared" ca="1" si="13"/>
        <v/>
      </c>
      <c r="G113" s="101" t="str">
        <f t="shared" ca="1" si="14"/>
        <v/>
      </c>
      <c r="H113" s="129" t="str">
        <f t="shared" ca="1" si="15"/>
        <v/>
      </c>
      <c r="I113" s="30"/>
      <c r="J113" s="17"/>
      <c r="K113" s="32"/>
      <c r="L113" s="74" t="str">
        <f t="shared" ca="1" si="16"/>
        <v/>
      </c>
      <c r="M113" s="105" t="str">
        <f t="shared" ca="1" si="17"/>
        <v/>
      </c>
      <c r="N113" s="105" t="str">
        <f t="shared" ca="1" si="18"/>
        <v/>
      </c>
      <c r="O113" s="72" t="str">
        <f t="shared" ca="1" si="19"/>
        <v/>
      </c>
      <c r="P113" s="72" t="str">
        <f t="shared" ca="1" si="20"/>
        <v/>
      </c>
      <c r="Q113" s="54"/>
      <c r="R113" s="54" t="s">
        <v>1892</v>
      </c>
      <c r="S113" s="27"/>
    </row>
    <row r="114" spans="1:26" s="29" customFormat="1" ht="14.25" customHeight="1" x14ac:dyDescent="0.15">
      <c r="A114" s="88"/>
      <c r="B114" s="45"/>
      <c r="C114" s="89"/>
      <c r="D114" s="74" t="str">
        <f t="shared" ca="1" si="11"/>
        <v/>
      </c>
      <c r="E114" s="100" t="str">
        <f t="shared" ca="1" si="12"/>
        <v/>
      </c>
      <c r="F114" s="100" t="str">
        <f t="shared" ca="1" si="13"/>
        <v/>
      </c>
      <c r="G114" s="101" t="str">
        <f t="shared" ca="1" si="14"/>
        <v/>
      </c>
      <c r="H114" s="129" t="str">
        <f t="shared" ca="1" si="15"/>
        <v/>
      </c>
      <c r="I114" s="30"/>
      <c r="J114" s="17"/>
      <c r="K114" s="32"/>
      <c r="L114" s="74" t="str">
        <f t="shared" ca="1" si="16"/>
        <v/>
      </c>
      <c r="M114" s="105" t="str">
        <f t="shared" ca="1" si="17"/>
        <v/>
      </c>
      <c r="N114" s="105" t="str">
        <f t="shared" ca="1" si="18"/>
        <v/>
      </c>
      <c r="O114" s="72" t="str">
        <f t="shared" ca="1" si="19"/>
        <v/>
      </c>
      <c r="P114" s="72" t="str">
        <f t="shared" ca="1" si="20"/>
        <v/>
      </c>
      <c r="Q114" s="54"/>
      <c r="R114" s="54" t="s">
        <v>1892</v>
      </c>
      <c r="S114" s="27"/>
    </row>
    <row r="115" spans="1:26" s="29" customFormat="1" ht="14.25" customHeight="1" x14ac:dyDescent="0.15">
      <c r="A115" s="88"/>
      <c r="B115" s="45"/>
      <c r="C115" s="89"/>
      <c r="D115" s="74" t="str">
        <f t="shared" ca="1" si="11"/>
        <v/>
      </c>
      <c r="E115" s="100" t="str">
        <f t="shared" ca="1" si="12"/>
        <v/>
      </c>
      <c r="F115" s="100" t="str">
        <f t="shared" ca="1" si="13"/>
        <v/>
      </c>
      <c r="G115" s="101" t="str">
        <f t="shared" ca="1" si="14"/>
        <v/>
      </c>
      <c r="H115" s="129" t="str">
        <f t="shared" ca="1" si="15"/>
        <v/>
      </c>
      <c r="I115" s="30"/>
      <c r="J115" s="17"/>
      <c r="K115" s="32"/>
      <c r="L115" s="74" t="str">
        <f t="shared" ca="1" si="16"/>
        <v/>
      </c>
      <c r="M115" s="105" t="str">
        <f t="shared" ca="1" si="17"/>
        <v/>
      </c>
      <c r="N115" s="105" t="str">
        <f t="shared" ca="1" si="18"/>
        <v/>
      </c>
      <c r="O115" s="72" t="str">
        <f t="shared" ca="1" si="19"/>
        <v/>
      </c>
      <c r="P115" s="72" t="str">
        <f t="shared" ca="1" si="20"/>
        <v/>
      </c>
      <c r="Q115" s="54"/>
      <c r="R115" s="54" t="s">
        <v>1892</v>
      </c>
      <c r="S115" s="27"/>
    </row>
    <row r="116" spans="1:26" s="29" customFormat="1" ht="14.25" customHeight="1" x14ac:dyDescent="0.15">
      <c r="A116" s="88"/>
      <c r="B116" s="45"/>
      <c r="C116" s="89"/>
      <c r="D116" s="74" t="str">
        <f t="shared" ca="1" si="11"/>
        <v/>
      </c>
      <c r="E116" s="100" t="str">
        <f t="shared" ca="1" si="12"/>
        <v/>
      </c>
      <c r="F116" s="100" t="str">
        <f t="shared" ca="1" si="13"/>
        <v/>
      </c>
      <c r="G116" s="101" t="str">
        <f t="shared" ca="1" si="14"/>
        <v/>
      </c>
      <c r="H116" s="129" t="str">
        <f t="shared" ca="1" si="15"/>
        <v/>
      </c>
      <c r="I116" s="30"/>
      <c r="J116" s="17"/>
      <c r="K116" s="32"/>
      <c r="L116" s="74" t="str">
        <f t="shared" ca="1" si="16"/>
        <v/>
      </c>
      <c r="M116" s="105" t="str">
        <f t="shared" ca="1" si="17"/>
        <v/>
      </c>
      <c r="N116" s="105" t="str">
        <f t="shared" ca="1" si="18"/>
        <v/>
      </c>
      <c r="O116" s="72" t="str">
        <f t="shared" ca="1" si="19"/>
        <v/>
      </c>
      <c r="P116" s="72" t="str">
        <f t="shared" ca="1" si="20"/>
        <v/>
      </c>
      <c r="Q116" s="54"/>
      <c r="R116" s="54" t="s">
        <v>1892</v>
      </c>
      <c r="S116" s="27"/>
    </row>
    <row r="117" spans="1:26" s="29" customFormat="1" ht="14.25" customHeight="1" x14ac:dyDescent="0.15">
      <c r="A117" s="88"/>
      <c r="B117" s="45"/>
      <c r="C117" s="89"/>
      <c r="D117" s="74" t="str">
        <f t="shared" ca="1" si="11"/>
        <v/>
      </c>
      <c r="E117" s="100" t="str">
        <f t="shared" ca="1" si="12"/>
        <v/>
      </c>
      <c r="F117" s="100" t="str">
        <f t="shared" ca="1" si="13"/>
        <v/>
      </c>
      <c r="G117" s="101" t="str">
        <f t="shared" ca="1" si="14"/>
        <v/>
      </c>
      <c r="H117" s="129" t="str">
        <f t="shared" ca="1" si="15"/>
        <v/>
      </c>
      <c r="I117" s="30"/>
      <c r="J117" s="17"/>
      <c r="K117" s="32"/>
      <c r="L117" s="74" t="str">
        <f t="shared" ca="1" si="16"/>
        <v/>
      </c>
      <c r="M117" s="105" t="str">
        <f t="shared" ca="1" si="17"/>
        <v/>
      </c>
      <c r="N117" s="105" t="str">
        <f t="shared" ca="1" si="18"/>
        <v/>
      </c>
      <c r="O117" s="72" t="str">
        <f t="shared" ca="1" si="19"/>
        <v/>
      </c>
      <c r="P117" s="72" t="str">
        <f t="shared" ca="1" si="20"/>
        <v/>
      </c>
      <c r="Q117" s="54"/>
      <c r="R117" s="54" t="s">
        <v>1892</v>
      </c>
      <c r="S117" s="27"/>
    </row>
    <row r="118" spans="1:26" s="29" customFormat="1" ht="14.25" customHeight="1" x14ac:dyDescent="0.15">
      <c r="A118" s="88"/>
      <c r="B118" s="45"/>
      <c r="C118" s="89"/>
      <c r="D118" s="74" t="str">
        <f t="shared" ca="1" si="11"/>
        <v/>
      </c>
      <c r="E118" s="100" t="str">
        <f t="shared" ca="1" si="12"/>
        <v/>
      </c>
      <c r="F118" s="100" t="str">
        <f t="shared" ca="1" si="13"/>
        <v/>
      </c>
      <c r="G118" s="101" t="str">
        <f t="shared" ca="1" si="14"/>
        <v/>
      </c>
      <c r="H118" s="129" t="str">
        <f t="shared" ca="1" si="15"/>
        <v/>
      </c>
      <c r="I118" s="30"/>
      <c r="J118" s="17"/>
      <c r="K118" s="32"/>
      <c r="L118" s="74" t="str">
        <f t="shared" ca="1" si="16"/>
        <v/>
      </c>
      <c r="M118" s="105" t="str">
        <f t="shared" ca="1" si="17"/>
        <v/>
      </c>
      <c r="N118" s="105" t="str">
        <f t="shared" ca="1" si="18"/>
        <v/>
      </c>
      <c r="O118" s="72" t="str">
        <f t="shared" ca="1" si="19"/>
        <v/>
      </c>
      <c r="P118" s="72" t="str">
        <f t="shared" ca="1" si="20"/>
        <v/>
      </c>
      <c r="Q118" s="54"/>
      <c r="R118" s="54" t="s">
        <v>1892</v>
      </c>
      <c r="S118" s="27"/>
    </row>
    <row r="119" spans="1:26" s="29" customFormat="1" ht="14.25" customHeight="1" x14ac:dyDescent="0.15">
      <c r="A119" s="88"/>
      <c r="B119" s="45"/>
      <c r="C119" s="89"/>
      <c r="D119" s="74" t="str">
        <f t="shared" ca="1" si="11"/>
        <v/>
      </c>
      <c r="E119" s="100" t="str">
        <f t="shared" ca="1" si="12"/>
        <v/>
      </c>
      <c r="F119" s="100" t="str">
        <f t="shared" ca="1" si="13"/>
        <v/>
      </c>
      <c r="G119" s="101" t="str">
        <f t="shared" ca="1" si="14"/>
        <v/>
      </c>
      <c r="H119" s="129" t="str">
        <f t="shared" ca="1" si="15"/>
        <v/>
      </c>
      <c r="I119" s="30"/>
      <c r="J119" s="17"/>
      <c r="K119" s="32"/>
      <c r="L119" s="74" t="str">
        <f t="shared" ca="1" si="16"/>
        <v/>
      </c>
      <c r="M119" s="105" t="str">
        <f t="shared" ca="1" si="17"/>
        <v/>
      </c>
      <c r="N119" s="105" t="str">
        <f t="shared" ca="1" si="18"/>
        <v/>
      </c>
      <c r="O119" s="72" t="str">
        <f t="shared" ca="1" si="19"/>
        <v/>
      </c>
      <c r="P119" s="72" t="str">
        <f t="shared" ca="1" si="20"/>
        <v/>
      </c>
      <c r="Q119" s="54"/>
      <c r="R119" s="54" t="s">
        <v>1892</v>
      </c>
      <c r="S119" s="27"/>
    </row>
    <row r="120" spans="1:26" s="29" customFormat="1" ht="14.25" customHeight="1" x14ac:dyDescent="0.15">
      <c r="A120" s="88"/>
      <c r="B120" s="45"/>
      <c r="C120" s="89"/>
      <c r="D120" s="74" t="str">
        <f t="shared" ca="1" si="11"/>
        <v/>
      </c>
      <c r="E120" s="100" t="str">
        <f t="shared" ca="1" si="12"/>
        <v/>
      </c>
      <c r="F120" s="100" t="str">
        <f t="shared" ca="1" si="13"/>
        <v/>
      </c>
      <c r="G120" s="101" t="str">
        <f t="shared" ca="1" si="14"/>
        <v/>
      </c>
      <c r="H120" s="129" t="str">
        <f t="shared" ca="1" si="15"/>
        <v/>
      </c>
      <c r="I120" s="30"/>
      <c r="J120" s="17"/>
      <c r="K120" s="32"/>
      <c r="L120" s="74" t="str">
        <f t="shared" ca="1" si="16"/>
        <v/>
      </c>
      <c r="M120" s="105" t="str">
        <f t="shared" ca="1" si="17"/>
        <v/>
      </c>
      <c r="N120" s="105" t="str">
        <f t="shared" ca="1" si="18"/>
        <v/>
      </c>
      <c r="O120" s="72" t="str">
        <f t="shared" ca="1" si="19"/>
        <v/>
      </c>
      <c r="P120" s="72" t="str">
        <f t="shared" ca="1" si="20"/>
        <v/>
      </c>
      <c r="Q120" s="54"/>
      <c r="R120" s="54" t="s">
        <v>1892</v>
      </c>
      <c r="S120" s="27"/>
    </row>
    <row r="121" spans="1:26" s="29" customFormat="1" ht="14.25" customHeight="1" x14ac:dyDescent="0.15">
      <c r="A121" s="88"/>
      <c r="B121" s="45"/>
      <c r="C121" s="89"/>
      <c r="D121" s="74" t="str">
        <f t="shared" ca="1" si="11"/>
        <v/>
      </c>
      <c r="E121" s="100" t="str">
        <f t="shared" ca="1" si="12"/>
        <v/>
      </c>
      <c r="F121" s="100" t="str">
        <f t="shared" ca="1" si="13"/>
        <v/>
      </c>
      <c r="G121" s="101" t="str">
        <f t="shared" ca="1" si="14"/>
        <v/>
      </c>
      <c r="H121" s="129" t="str">
        <f t="shared" ca="1" si="15"/>
        <v/>
      </c>
      <c r="I121" s="30"/>
      <c r="J121" s="17"/>
      <c r="K121" s="32"/>
      <c r="L121" s="74" t="str">
        <f t="shared" ca="1" si="16"/>
        <v/>
      </c>
      <c r="M121" s="105" t="str">
        <f t="shared" ca="1" si="17"/>
        <v/>
      </c>
      <c r="N121" s="105" t="str">
        <f t="shared" ca="1" si="18"/>
        <v/>
      </c>
      <c r="O121" s="72" t="str">
        <f t="shared" ca="1" si="19"/>
        <v/>
      </c>
      <c r="P121" s="72" t="str">
        <f t="shared" ca="1" si="20"/>
        <v/>
      </c>
      <c r="Q121" s="54"/>
      <c r="R121" s="54" t="s">
        <v>1892</v>
      </c>
      <c r="S121" s="27"/>
    </row>
    <row r="122" spans="1:26" s="29" customFormat="1" ht="14.25" customHeight="1" x14ac:dyDescent="0.15">
      <c r="A122" s="88"/>
      <c r="B122" s="45"/>
      <c r="C122" s="89"/>
      <c r="D122" s="74" t="str">
        <f t="shared" ca="1" si="11"/>
        <v/>
      </c>
      <c r="E122" s="100" t="str">
        <f t="shared" ca="1" si="12"/>
        <v/>
      </c>
      <c r="F122" s="100" t="str">
        <f t="shared" ca="1" si="13"/>
        <v/>
      </c>
      <c r="G122" s="101" t="str">
        <f t="shared" ca="1" si="14"/>
        <v/>
      </c>
      <c r="H122" s="129" t="str">
        <f t="shared" ca="1" si="15"/>
        <v/>
      </c>
      <c r="I122" s="30"/>
      <c r="J122" s="17"/>
      <c r="K122" s="32"/>
      <c r="L122" s="74" t="str">
        <f t="shared" ca="1" si="16"/>
        <v/>
      </c>
      <c r="M122" s="105" t="str">
        <f t="shared" ca="1" si="17"/>
        <v/>
      </c>
      <c r="N122" s="105" t="str">
        <f t="shared" ca="1" si="18"/>
        <v/>
      </c>
      <c r="O122" s="72" t="str">
        <f t="shared" ca="1" si="19"/>
        <v/>
      </c>
      <c r="P122" s="72" t="str">
        <f t="shared" ca="1" si="20"/>
        <v/>
      </c>
      <c r="Q122" s="54"/>
      <c r="R122" s="54" t="s">
        <v>1892</v>
      </c>
      <c r="S122" s="27"/>
    </row>
    <row r="123" spans="1:26" s="29" customFormat="1" ht="14.25" customHeight="1" thickBot="1" x14ac:dyDescent="0.2">
      <c r="A123" s="86"/>
      <c r="B123" s="86"/>
      <c r="C123" s="87"/>
      <c r="D123" s="28"/>
      <c r="E123" s="28"/>
      <c r="F123" s="28"/>
      <c r="G123" s="110"/>
      <c r="H123" s="132"/>
      <c r="I123" s="86"/>
      <c r="J123" s="86"/>
      <c r="K123" s="87"/>
      <c r="L123" s="28"/>
      <c r="M123" s="28"/>
      <c r="N123" s="28"/>
      <c r="O123" s="22"/>
      <c r="P123" s="22"/>
      <c r="Q123" s="54"/>
      <c r="R123" s="54" t="s">
        <v>1892</v>
      </c>
      <c r="S123" s="27"/>
      <c r="T123" s="27"/>
      <c r="U123" s="27"/>
      <c r="V123" s="27"/>
      <c r="W123" s="27"/>
      <c r="X123" s="27"/>
      <c r="Y123" s="27"/>
      <c r="Z123" s="27"/>
    </row>
    <row r="124" spans="1:26" s="27" customFormat="1" ht="27" customHeight="1" x14ac:dyDescent="0.15">
      <c r="A124" s="42" t="s">
        <v>8</v>
      </c>
      <c r="B124" s="25"/>
      <c r="C124" s="25"/>
      <c r="D124" s="25"/>
      <c r="E124" s="25"/>
      <c r="F124" s="25"/>
      <c r="G124" s="25"/>
      <c r="H124" s="25"/>
      <c r="I124" s="2"/>
      <c r="J124" s="31"/>
      <c r="K124" s="31"/>
      <c r="L124" s="31"/>
      <c r="M124" s="31"/>
      <c r="N124" s="31"/>
      <c r="O124" s="31"/>
      <c r="P124" s="31"/>
      <c r="Q124" s="54"/>
      <c r="R124" s="54"/>
    </row>
    <row r="125" spans="1:26" s="27" customFormat="1" ht="16.5" customHeight="1" x14ac:dyDescent="0.15">
      <c r="A125" s="2" t="s">
        <v>25</v>
      </c>
      <c r="B125" s="25"/>
      <c r="C125" s="25"/>
      <c r="D125" s="25"/>
      <c r="E125" s="25"/>
      <c r="F125" s="25"/>
      <c r="G125" s="25"/>
      <c r="H125" s="25"/>
      <c r="I125" s="2"/>
      <c r="Q125" s="54"/>
      <c r="R125" s="54"/>
    </row>
    <row r="126" spans="1:26" s="27" customFormat="1" ht="16.5" customHeight="1" x14ac:dyDescent="0.15">
      <c r="A126" s="2"/>
      <c r="B126" s="25"/>
      <c r="C126" s="26" t="s">
        <v>14</v>
      </c>
      <c r="D126" s="25"/>
      <c r="E126" s="25"/>
      <c r="F126" s="25"/>
      <c r="G126" s="25"/>
      <c r="H126" s="25"/>
      <c r="K126" s="2"/>
      <c r="Q126" s="54"/>
      <c r="R126" s="54"/>
    </row>
    <row r="127" spans="1:26" s="27" customFormat="1" ht="16.5" customHeight="1" x14ac:dyDescent="0.15">
      <c r="A127" s="2"/>
      <c r="B127" s="25"/>
      <c r="C127" s="26" t="s">
        <v>15</v>
      </c>
      <c r="D127" s="25"/>
      <c r="E127" s="25"/>
      <c r="F127" s="25"/>
      <c r="G127" s="25"/>
      <c r="H127" s="25"/>
      <c r="K127" s="2"/>
      <c r="Q127" s="54"/>
      <c r="R127" s="54"/>
    </row>
    <row r="128" spans="1:26" s="27" customFormat="1" ht="16.5" customHeight="1" x14ac:dyDescent="0.15">
      <c r="A128" s="2" t="s">
        <v>2564</v>
      </c>
      <c r="B128" s="25"/>
      <c r="C128" s="26"/>
      <c r="D128" s="25"/>
      <c r="E128" s="25"/>
      <c r="F128" s="25"/>
      <c r="G128" s="25"/>
      <c r="H128" s="25"/>
      <c r="K128" s="2"/>
      <c r="Q128" s="54"/>
      <c r="R128" s="54"/>
    </row>
    <row r="129" spans="1:26" s="27" customFormat="1" ht="16.5" customHeight="1" x14ac:dyDescent="0.15">
      <c r="A129" s="2" t="s">
        <v>9</v>
      </c>
      <c r="B129" s="25"/>
      <c r="C129" s="25"/>
      <c r="D129" s="25"/>
      <c r="E129" s="25"/>
      <c r="F129" s="25"/>
      <c r="G129" s="25"/>
      <c r="H129" s="25"/>
      <c r="I129" s="2"/>
      <c r="J129" s="31"/>
      <c r="K129" s="31"/>
      <c r="L129" s="31"/>
      <c r="M129" s="31"/>
      <c r="N129" s="31"/>
      <c r="O129" s="31"/>
      <c r="P129" s="31"/>
      <c r="Q129" s="54"/>
      <c r="R129" s="54"/>
    </row>
    <row r="130" spans="1:26" s="27" customFormat="1" ht="16.5" customHeight="1" x14ac:dyDescent="0.15">
      <c r="B130" s="70"/>
      <c r="C130" s="70"/>
      <c r="D130" s="70"/>
      <c r="E130" s="70"/>
      <c r="F130" s="70"/>
      <c r="G130" s="70"/>
      <c r="H130" s="70" t="s">
        <v>22</v>
      </c>
      <c r="I130" s="71" t="s">
        <v>24</v>
      </c>
      <c r="J130" s="71"/>
      <c r="K130" s="71"/>
      <c r="L130" s="71"/>
      <c r="M130" s="71"/>
      <c r="N130" s="71"/>
      <c r="O130" s="71"/>
      <c r="P130" s="71"/>
      <c r="Q130" s="54"/>
      <c r="R130" s="54"/>
    </row>
    <row r="131" spans="1:26" s="27" customFormat="1" ht="16.5" customHeight="1" thickBot="1" x14ac:dyDescent="0.2">
      <c r="A131" s="121" t="s">
        <v>18</v>
      </c>
      <c r="B131" s="123"/>
      <c r="C131" s="123"/>
      <c r="D131" s="123"/>
      <c r="E131" s="123"/>
      <c r="F131" s="123"/>
      <c r="G131" s="123"/>
      <c r="H131" s="124"/>
      <c r="I131" s="108"/>
      <c r="J131" s="107"/>
      <c r="K131" s="107"/>
      <c r="L131" s="107"/>
      <c r="M131" s="107"/>
      <c r="N131" s="107"/>
      <c r="O131" s="107"/>
      <c r="P131" s="91" t="s">
        <v>4</v>
      </c>
      <c r="Q131" s="54"/>
      <c r="R131" s="54"/>
    </row>
    <row r="132" spans="1:26" s="27" customFormat="1" ht="16.5" customHeight="1" x14ac:dyDescent="0.15">
      <c r="A132" s="111" t="s">
        <v>3</v>
      </c>
      <c r="B132" s="112"/>
      <c r="C132" s="112"/>
      <c r="D132" s="115" t="s">
        <v>0</v>
      </c>
      <c r="E132" s="117" t="str">
        <f>$E$3</f>
        <v>令和3年</v>
      </c>
      <c r="F132" s="117"/>
      <c r="G132" s="118" t="str">
        <f>$G$3</f>
        <v>令和2年</v>
      </c>
      <c r="H132" s="131"/>
      <c r="I132" s="111" t="s">
        <v>3</v>
      </c>
      <c r="J132" s="112"/>
      <c r="K132" s="112"/>
      <c r="L132" s="115" t="s">
        <v>0</v>
      </c>
      <c r="M132" s="117" t="str">
        <f>$E$3</f>
        <v>令和3年</v>
      </c>
      <c r="N132" s="117"/>
      <c r="O132" s="118" t="str">
        <f>$G$3</f>
        <v>令和2年</v>
      </c>
      <c r="P132" s="119"/>
      <c r="Q132" s="54"/>
      <c r="R132" s="54"/>
      <c r="S132" s="24"/>
    </row>
    <row r="133" spans="1:26" s="27" customFormat="1" ht="16.5" customHeight="1" x14ac:dyDescent="0.15">
      <c r="A133" s="113"/>
      <c r="B133" s="114"/>
      <c r="C133" s="114"/>
      <c r="D133" s="116"/>
      <c r="E133" s="76" t="s">
        <v>1</v>
      </c>
      <c r="F133" s="76" t="s">
        <v>6</v>
      </c>
      <c r="G133" s="109" t="s">
        <v>1</v>
      </c>
      <c r="H133" s="127" t="s">
        <v>6</v>
      </c>
      <c r="I133" s="113"/>
      <c r="J133" s="114"/>
      <c r="K133" s="114"/>
      <c r="L133" s="116"/>
      <c r="M133" s="76" t="s">
        <v>1</v>
      </c>
      <c r="N133" s="76" t="s">
        <v>6</v>
      </c>
      <c r="O133" s="76" t="s">
        <v>1</v>
      </c>
      <c r="P133" s="15" t="s">
        <v>6</v>
      </c>
      <c r="Q133" s="54"/>
      <c r="R133" s="54"/>
      <c r="S133" s="24"/>
      <c r="T133" s="24"/>
      <c r="U133" s="24"/>
      <c r="V133" s="24"/>
      <c r="W133" s="24"/>
      <c r="X133" s="24"/>
      <c r="Y133" s="24"/>
      <c r="Z133" s="24"/>
    </row>
    <row r="134" spans="1:26" s="24" customFormat="1" ht="16.5" customHeight="1" x14ac:dyDescent="0.15">
      <c r="A134" s="83" t="s">
        <v>13</v>
      </c>
      <c r="B134" s="40"/>
      <c r="C134" s="84"/>
      <c r="D134" s="79"/>
      <c r="E134" s="98">
        <f ca="1">IFERROR(OFFSET(INDIRECT("'輸出"&amp;$R134&amp;"'!$A$1"),MATCH("総額",INDIRECT("'輸出"&amp;$R134&amp;"'!"&amp;$U$8),0)-1,MATCH($V$7,INDIRECT("'輸出"&amp;$R134&amp;"'!"&amp;$V$8),0)-1),"")</f>
        <v>0</v>
      </c>
      <c r="F134" s="94">
        <f ca="1">IFERROR(OFFSET(INDIRECT("'輸出"&amp;$R134&amp;"'!$A$1"),MATCH("総額",INDIRECT("'輸出"&amp;$R134&amp;"'!"&amp;$U$8),0)-1,MATCH($V$7,INDIRECT("'輸出"&amp;$R134&amp;"'!"&amp;$V$8),0)),"")</f>
        <v>10498711</v>
      </c>
      <c r="G134" s="99">
        <f ca="1">IFERROR(OFFSET(INDIRECT("'輸出"&amp;$R134&amp;"'!$A$1"),MATCH("総額",INDIRECT("'輸出"&amp;$R134&amp;"'!"&amp;$U$8),0)-1,MATCH($W$7,INDIRECT("'輸出"&amp;$R134&amp;"'!"&amp;$W$8),0)-1),"")</f>
        <v>0</v>
      </c>
      <c r="H134" s="128">
        <f ca="1">IFERROR(OFFSET(INDIRECT("'輸出"&amp;$R134&amp;"'!$A$1"),MATCH("総額",INDIRECT("'輸出"&amp;$R134&amp;"'!"&amp;$U$8),0)-1,MATCH($W$7,INDIRECT("'輸出"&amp;$R134&amp;"'!"&amp;$W$8),0)),"")</f>
        <v>3547556</v>
      </c>
      <c r="I134" s="83" t="s">
        <v>2</v>
      </c>
      <c r="J134" s="40"/>
      <c r="K134" s="84"/>
      <c r="L134" s="79"/>
      <c r="M134" s="103">
        <f ca="1">IFERROR(OFFSET(INDIRECT("'輸入"&amp;$R134&amp;"'!$A$1"),MATCH("総額",INDIRECT("'輸入"&amp;$R134&amp;"'!"&amp;$U$8),0)-1,MATCH($V$7,INDIRECT("'輸入"&amp;$R134&amp;"'!"&amp;$V$8),0)-1),"")</f>
        <v>0</v>
      </c>
      <c r="N134" s="96">
        <f ca="1">IFERROR(OFFSET(INDIRECT("'輸入"&amp;$R134&amp;"'!$A$1"),MATCH("総額",INDIRECT("'輸入"&amp;$R134&amp;"'!"&amp;$U$8),0)-1,MATCH($V$7,INDIRECT("'輸入"&amp;$R134&amp;"'!"&amp;$V$8),0)),"")</f>
        <v>8147863</v>
      </c>
      <c r="O134" s="104">
        <f ca="1">IFERROR(OFFSET(INDIRECT("'輸入"&amp;$R134&amp;"'!$A$1"),MATCH("総額",INDIRECT("'輸入"&amp;$R134&amp;"'!"&amp;$U$8),0)-1,MATCH($W$7,INDIRECT("'輸入"&amp;$R134&amp;"'!"&amp;$W$8),0)-1),"")</f>
        <v>0</v>
      </c>
      <c r="P134" s="97">
        <f ca="1">IFERROR(OFFSET(INDIRECT("'輸入"&amp;$R134&amp;"'!$A$1"),MATCH("総額",INDIRECT("'輸入"&amp;$R134&amp;"'!"&amp;$U$8),0)-1,MATCH($W$7,INDIRECT("'輸入"&amp;$R134&amp;"'!"&amp;$W$8),0)),"")</f>
        <v>6772654</v>
      </c>
      <c r="Q134" s="54"/>
      <c r="R134" s="54" t="s">
        <v>1891</v>
      </c>
    </row>
    <row r="135" spans="1:26" s="24" customFormat="1" ht="16.5" customHeight="1" x14ac:dyDescent="0.15">
      <c r="A135" s="18" t="s">
        <v>36</v>
      </c>
      <c r="B135" s="17"/>
      <c r="C135" s="19"/>
      <c r="D135" s="74" t="str">
        <f ca="1">IFERROR(OFFSET(INDIRECT("'輸出"&amp;$R135&amp;"'!$A$1"),MATCH($A135,INDIRECT("'輸出"&amp;$R135&amp;"'!"&amp;$U$8),0)-1,MATCH($X$7,INDIRECT("'輸出"&amp;$R135&amp;"'!"&amp;$X$8),0)-1),"")</f>
        <v xml:space="preserve"> </v>
      </c>
      <c r="E135" s="100">
        <f ca="1">IFERROR(OFFSET(INDIRECT("'輸出"&amp;$R135&amp;"'!$A$1"),MATCH($A135,INDIRECT("'輸出"&amp;$R135&amp;"'!"&amp;$U$8),0)-1,MATCH($V$7,INDIRECT("'輸出"&amp;$R135&amp;"'!"&amp;$V$8),0)-1),"")</f>
        <v>0</v>
      </c>
      <c r="F135" s="100">
        <f ca="1">IFERROR(OFFSET(INDIRECT("'輸出"&amp;$R135&amp;"'!$A$1"),MATCH($A135,INDIRECT("'輸出"&amp;$R135&amp;"'!"&amp;$U$8),0)-1,MATCH($V$7,INDIRECT("'輸出"&amp;$R135&amp;"'!"&amp;$V$8),0)),"")</f>
        <v>1019397</v>
      </c>
      <c r="G135" s="101">
        <f ca="1">IFERROR(OFFSET(INDIRECT("'輸出"&amp;$R135&amp;"'!$A$1"),MATCH($A135,INDIRECT("'輸出"&amp;$R135&amp;"'!"&amp;$U$8),0)-1,MATCH($W$7,INDIRECT("'輸出"&amp;$R135&amp;"'!"&amp;$W$8),0)-1),"")</f>
        <v>0</v>
      </c>
      <c r="H135" s="129">
        <f ca="1">IFERROR(OFFSET(INDIRECT("'輸出"&amp;$R135&amp;"'!$A$1"),MATCH($A135,INDIRECT("'輸出"&amp;$R135&amp;"'!"&amp;$U$8),0)-1,MATCH($W$7,INDIRECT("'輸出"&amp;$R135&amp;"'!"&amp;$W$8),0)),"")</f>
        <v>1589714</v>
      </c>
      <c r="I135" s="18" t="s">
        <v>36</v>
      </c>
      <c r="J135" s="18"/>
      <c r="K135" s="19"/>
      <c r="L135" s="74" t="str">
        <f ca="1">IFERROR(OFFSET(INDIRECT("'輸入"&amp;$R135&amp;"'!$A$1"),MATCH($I135,INDIRECT("'輸入"&amp;$R135&amp;"'!"&amp;$U$8),0)-1,MATCH($X$7,INDIRECT("'輸入"&amp;$R135&amp;"'!"&amp;$X$8),0)-1),"")</f>
        <v xml:space="preserve"> </v>
      </c>
      <c r="M135" s="105">
        <f ca="1">IFERROR(OFFSET(INDIRECT("'輸入"&amp;$R135&amp;"'!$A$1"),MATCH($I135,INDIRECT("'輸入"&amp;$R135&amp;"'!"&amp;$U$8),0)-1,MATCH($V$7,INDIRECT("'輸入"&amp;$R135&amp;"'!"&amp;$V$8),0)-1),"")</f>
        <v>0</v>
      </c>
      <c r="N135" s="105">
        <f ca="1">IFERROR(OFFSET(INDIRECT("'輸入"&amp;$R135&amp;"'!$A$1"),MATCH($I135,INDIRECT("'輸入"&amp;$R135&amp;"'!"&amp;$U$8),0)-1,MATCH($V$7,INDIRECT("'輸入"&amp;$R135&amp;"'!"&amp;$V$8),0)),"")</f>
        <v>4455188</v>
      </c>
      <c r="O135" s="72">
        <f ca="1">IFERROR(OFFSET(INDIRECT("'輸入"&amp;$R135&amp;"'!$A$1"),MATCH($I135,INDIRECT("'輸入"&amp;$R135&amp;"'!"&amp;$U$8),0)-1,MATCH($W$7,INDIRECT("'輸入"&amp;$R135&amp;"'!"&amp;$W$8),0)-1),"")</f>
        <v>0</v>
      </c>
      <c r="P135" s="72">
        <f ca="1">IFERROR(OFFSET(INDIRECT("'輸入"&amp;$R135&amp;"'!$A$1"),MATCH($I135,INDIRECT("'輸入"&amp;$R135&amp;"'!"&amp;$U$8),0)-1,MATCH($W$7,INDIRECT("'輸入"&amp;$R135&amp;"'!"&amp;$W$8),0)),"")</f>
        <v>2686799</v>
      </c>
      <c r="Q135" s="54"/>
      <c r="R135" s="54" t="s">
        <v>1891</v>
      </c>
    </row>
    <row r="136" spans="1:26" s="24" customFormat="1" ht="16.5" customHeight="1" x14ac:dyDescent="0.15">
      <c r="A136" s="18" t="s">
        <v>52</v>
      </c>
      <c r="B136" s="17"/>
      <c r="C136" s="19"/>
      <c r="D136" s="74" t="str">
        <f t="shared" ref="D136:D192" ca="1" si="21">IFERROR(OFFSET(INDIRECT("'輸出"&amp;$R136&amp;"'!$A$1"),MATCH($A136,INDIRECT("'輸出"&amp;$R136&amp;"'!"&amp;$U$8),0)-1,MATCH($X$7,INDIRECT("'輸出"&amp;$R136&amp;"'!"&amp;$X$8),0)-1),"")</f>
        <v>MT</v>
      </c>
      <c r="E136" s="100">
        <f t="shared" ref="E136:E192" ca="1" si="22">IFERROR(OFFSET(INDIRECT("'輸出"&amp;$R136&amp;"'!$A$1"),MATCH($A136,INDIRECT("'輸出"&amp;$R136&amp;"'!"&amp;$U$8),0)-1,MATCH($V$7,INDIRECT("'輸出"&amp;$R136&amp;"'!"&amp;$V$8),0)-1),"")</f>
        <v>5989</v>
      </c>
      <c r="F136" s="100">
        <f t="shared" ref="F136:F192" ca="1" si="23">IFERROR(OFFSET(INDIRECT("'輸出"&amp;$R136&amp;"'!$A$1"),MATCH($A136,INDIRECT("'輸出"&amp;$R136&amp;"'!"&amp;$U$8),0)-1,MATCH($V$7,INDIRECT("'輸出"&amp;$R136&amp;"'!"&amp;$V$8),0)),"")</f>
        <v>758846</v>
      </c>
      <c r="G136" s="101">
        <f t="shared" ref="G136:G192" ca="1" si="24">IFERROR(OFFSET(INDIRECT("'輸出"&amp;$R136&amp;"'!$A$1"),MATCH($A136,INDIRECT("'輸出"&amp;$R136&amp;"'!"&amp;$U$8),0)-1,MATCH($W$7,INDIRECT("'輸出"&amp;$R136&amp;"'!"&amp;$W$8),0)-1),"")</f>
        <v>10041</v>
      </c>
      <c r="H136" s="129">
        <f t="shared" ref="H136:H192" ca="1" si="25">IFERROR(OFFSET(INDIRECT("'輸出"&amp;$R136&amp;"'!$A$1"),MATCH($A136,INDIRECT("'輸出"&amp;$R136&amp;"'!"&amp;$U$8),0)-1,MATCH($W$7,INDIRECT("'輸出"&amp;$R136&amp;"'!"&amp;$W$8),0)),"")</f>
        <v>1498931</v>
      </c>
      <c r="I136" s="18" t="s">
        <v>83</v>
      </c>
      <c r="J136" s="18"/>
      <c r="K136" s="19"/>
      <c r="L136" s="74" t="str">
        <f t="shared" ref="L136:L192" ca="1" si="26">IFERROR(OFFSET(INDIRECT("'輸入"&amp;$R136&amp;"'!$A$1"),MATCH($I136,INDIRECT("'輸入"&amp;$R136&amp;"'!"&amp;$U$8),0)-1,MATCH($X$7,INDIRECT("'輸入"&amp;$R136&amp;"'!"&amp;$X$8),0)-1),"")</f>
        <v>MT</v>
      </c>
      <c r="M136" s="105">
        <f t="shared" ref="M136:M192" ca="1" si="27">IFERROR(OFFSET(INDIRECT("'輸入"&amp;$R136&amp;"'!$A$1"),MATCH($I136,INDIRECT("'輸入"&amp;$R136&amp;"'!"&amp;$U$8),0)-1,MATCH($V$7,INDIRECT("'輸入"&amp;$R136&amp;"'!"&amp;$V$8),0)-1),"")</f>
        <v>127515</v>
      </c>
      <c r="N136" s="105">
        <f t="shared" ref="N136:N192" ca="1" si="28">IFERROR(OFFSET(INDIRECT("'輸入"&amp;$R136&amp;"'!$A$1"),MATCH($I136,INDIRECT("'輸入"&amp;$R136&amp;"'!"&amp;$U$8),0)-1,MATCH($V$7,INDIRECT("'輸入"&amp;$R136&amp;"'!"&amp;$V$8),0)),"")</f>
        <v>4081839</v>
      </c>
      <c r="O136" s="72">
        <f t="shared" ref="O136:O192" ca="1" si="29">IFERROR(OFFSET(INDIRECT("'輸入"&amp;$R136&amp;"'!$A$1"),MATCH($I136,INDIRECT("'輸入"&amp;$R136&amp;"'!"&amp;$U$8),0)-1,MATCH($W$7,INDIRECT("'輸入"&amp;$R136&amp;"'!"&amp;$W$8),0)-1),"")</f>
        <v>112385</v>
      </c>
      <c r="P136" s="72">
        <f t="shared" ref="P136:P192" ca="1" si="30">IFERROR(OFFSET(INDIRECT("'輸入"&amp;$R136&amp;"'!$A$1"),MATCH($I136,INDIRECT("'輸入"&amp;$R136&amp;"'!"&amp;$U$8),0)-1,MATCH($W$7,INDIRECT("'輸入"&amp;$R136&amp;"'!"&amp;$W$8),0)),"")</f>
        <v>2390335</v>
      </c>
      <c r="Q136" s="54"/>
      <c r="R136" s="54" t="s">
        <v>1891</v>
      </c>
      <c r="S136" s="31"/>
    </row>
    <row r="137" spans="1:26" s="24" customFormat="1" ht="16.5" customHeight="1" x14ac:dyDescent="0.15">
      <c r="A137" s="18" t="s">
        <v>91</v>
      </c>
      <c r="B137" s="17"/>
      <c r="C137" s="19"/>
      <c r="D137" s="74" t="str">
        <f t="shared" ca="1" si="21"/>
        <v>KG</v>
      </c>
      <c r="E137" s="100">
        <f t="shared" ca="1" si="22"/>
        <v>321983</v>
      </c>
      <c r="F137" s="100">
        <f t="shared" ca="1" si="23"/>
        <v>123403</v>
      </c>
      <c r="G137" s="101">
        <f t="shared" ca="1" si="24"/>
        <v>24000</v>
      </c>
      <c r="H137" s="129">
        <f t="shared" ca="1" si="25"/>
        <v>3662</v>
      </c>
      <c r="I137" s="18" t="s">
        <v>1210</v>
      </c>
      <c r="J137" s="18"/>
      <c r="K137" s="19"/>
      <c r="L137" s="74" t="str">
        <f t="shared" ca="1" si="26"/>
        <v>MT</v>
      </c>
      <c r="M137" s="105">
        <f t="shared" ca="1" si="27"/>
        <v>121792</v>
      </c>
      <c r="N137" s="105">
        <f t="shared" ca="1" si="28"/>
        <v>3886693</v>
      </c>
      <c r="O137" s="72">
        <f t="shared" ca="1" si="29"/>
        <v>108534</v>
      </c>
      <c r="P137" s="72">
        <f t="shared" ca="1" si="30"/>
        <v>2298028</v>
      </c>
      <c r="Q137" s="54"/>
      <c r="R137" s="54" t="s">
        <v>1891</v>
      </c>
      <c r="S137" s="31"/>
      <c r="T137" s="31"/>
      <c r="U137" s="31"/>
      <c r="V137" s="31"/>
      <c r="W137" s="31"/>
      <c r="X137" s="31"/>
      <c r="Y137" s="31"/>
      <c r="Z137" s="31"/>
    </row>
    <row r="138" spans="1:26" s="31" customFormat="1" ht="16.5" customHeight="1" x14ac:dyDescent="0.15">
      <c r="A138" s="18" t="s">
        <v>138</v>
      </c>
      <c r="B138" s="17"/>
      <c r="C138" s="19"/>
      <c r="D138" s="74" t="str">
        <f t="shared" ca="1" si="21"/>
        <v xml:space="preserve"> </v>
      </c>
      <c r="E138" s="100">
        <f t="shared" ca="1" si="22"/>
        <v>0</v>
      </c>
      <c r="F138" s="100">
        <f t="shared" ca="1" si="23"/>
        <v>562181</v>
      </c>
      <c r="G138" s="101">
        <f t="shared" ca="1" si="24"/>
        <v>0</v>
      </c>
      <c r="H138" s="129">
        <f t="shared" ca="1" si="25"/>
        <v>52299</v>
      </c>
      <c r="I138" s="18" t="s">
        <v>138</v>
      </c>
      <c r="J138" s="18"/>
      <c r="K138" s="19"/>
      <c r="L138" s="74" t="str">
        <f t="shared" ca="1" si="26"/>
        <v xml:space="preserve"> </v>
      </c>
      <c r="M138" s="105">
        <f t="shared" ca="1" si="27"/>
        <v>0</v>
      </c>
      <c r="N138" s="105">
        <f t="shared" ca="1" si="28"/>
        <v>11376</v>
      </c>
      <c r="O138" s="72">
        <f t="shared" ca="1" si="29"/>
        <v>0</v>
      </c>
      <c r="P138" s="72">
        <f t="shared" ca="1" si="30"/>
        <v>10278</v>
      </c>
      <c r="Q138" s="54"/>
      <c r="R138" s="54" t="s">
        <v>1891</v>
      </c>
    </row>
    <row r="139" spans="1:26" s="31" customFormat="1" ht="16.5" customHeight="1" x14ac:dyDescent="0.15">
      <c r="A139" s="18" t="s">
        <v>162</v>
      </c>
      <c r="B139" s="17"/>
      <c r="C139" s="19"/>
      <c r="D139" s="74" t="str">
        <f t="shared" ca="1" si="21"/>
        <v>MT</v>
      </c>
      <c r="E139" s="100">
        <f t="shared" ca="1" si="22"/>
        <v>6988</v>
      </c>
      <c r="F139" s="100">
        <f t="shared" ca="1" si="23"/>
        <v>421699</v>
      </c>
      <c r="G139" s="101">
        <f t="shared" ca="1" si="24"/>
        <v>1208</v>
      </c>
      <c r="H139" s="129">
        <f t="shared" ca="1" si="25"/>
        <v>51814</v>
      </c>
      <c r="I139" s="18" t="s">
        <v>164</v>
      </c>
      <c r="J139" s="18"/>
      <c r="K139" s="19"/>
      <c r="L139" s="74" t="str">
        <f t="shared" ca="1" si="26"/>
        <v>MT</v>
      </c>
      <c r="M139" s="105">
        <f t="shared" ca="1" si="27"/>
        <v>72</v>
      </c>
      <c r="N139" s="105">
        <f t="shared" ca="1" si="28"/>
        <v>4692</v>
      </c>
      <c r="O139" s="72">
        <f t="shared" ca="1" si="29"/>
        <v>6</v>
      </c>
      <c r="P139" s="72">
        <f t="shared" ca="1" si="30"/>
        <v>2584</v>
      </c>
      <c r="Q139" s="54"/>
      <c r="R139" s="54" t="s">
        <v>1891</v>
      </c>
    </row>
    <row r="140" spans="1:26" s="31" customFormat="1" ht="16.5" customHeight="1" x14ac:dyDescent="0.15">
      <c r="A140" s="18" t="s">
        <v>181</v>
      </c>
      <c r="B140" s="17"/>
      <c r="C140" s="19"/>
      <c r="D140" s="74" t="str">
        <f t="shared" ca="1" si="21"/>
        <v>MT</v>
      </c>
      <c r="E140" s="100">
        <f t="shared" ca="1" si="22"/>
        <v>3009</v>
      </c>
      <c r="F140" s="100">
        <f t="shared" ca="1" si="23"/>
        <v>130719</v>
      </c>
      <c r="G140" s="101" t="str">
        <f t="shared" ca="1" si="24"/>
        <v/>
      </c>
      <c r="H140" s="129" t="str">
        <f t="shared" ca="1" si="25"/>
        <v/>
      </c>
      <c r="I140" s="18" t="s">
        <v>192</v>
      </c>
      <c r="J140" s="18"/>
      <c r="K140" s="19"/>
      <c r="L140" s="74" t="str">
        <f t="shared" ca="1" si="26"/>
        <v xml:space="preserve"> </v>
      </c>
      <c r="M140" s="105">
        <f t="shared" ca="1" si="27"/>
        <v>0</v>
      </c>
      <c r="N140" s="105">
        <f t="shared" ca="1" si="28"/>
        <v>1759</v>
      </c>
      <c r="O140" s="72">
        <f t="shared" ca="1" si="29"/>
        <v>0</v>
      </c>
      <c r="P140" s="72" t="str">
        <f t="shared" ca="1" si="30"/>
        <v/>
      </c>
      <c r="Q140" s="54"/>
      <c r="R140" s="54" t="s">
        <v>1891</v>
      </c>
    </row>
    <row r="141" spans="1:26" s="31" customFormat="1" ht="16.5" customHeight="1" x14ac:dyDescent="0.15">
      <c r="A141" s="18" t="s">
        <v>184</v>
      </c>
      <c r="B141" s="17"/>
      <c r="C141" s="19"/>
      <c r="D141" s="74" t="str">
        <f t="shared" ca="1" si="21"/>
        <v>MT</v>
      </c>
      <c r="E141" s="100">
        <f t="shared" ca="1" si="22"/>
        <v>3009</v>
      </c>
      <c r="F141" s="100">
        <f t="shared" ca="1" si="23"/>
        <v>130719</v>
      </c>
      <c r="G141" s="101" t="str">
        <f t="shared" ca="1" si="24"/>
        <v/>
      </c>
      <c r="H141" s="129" t="str">
        <f t="shared" ca="1" si="25"/>
        <v/>
      </c>
      <c r="I141" s="18" t="s">
        <v>195</v>
      </c>
      <c r="J141" s="18"/>
      <c r="K141" s="19"/>
      <c r="L141" s="74" t="str">
        <f t="shared" ca="1" si="26"/>
        <v>MT</v>
      </c>
      <c r="M141" s="105">
        <f t="shared" ca="1" si="27"/>
        <v>26</v>
      </c>
      <c r="N141" s="105">
        <f t="shared" ca="1" si="28"/>
        <v>1759</v>
      </c>
      <c r="O141" s="72" t="str">
        <f t="shared" ca="1" si="29"/>
        <v/>
      </c>
      <c r="P141" s="72" t="str">
        <f t="shared" ca="1" si="30"/>
        <v/>
      </c>
      <c r="Q141" s="54"/>
      <c r="R141" s="54" t="s">
        <v>1891</v>
      </c>
    </row>
    <row r="142" spans="1:26" s="31" customFormat="1" ht="16.5" customHeight="1" x14ac:dyDescent="0.15">
      <c r="A142" s="18" t="s">
        <v>19</v>
      </c>
      <c r="B142" s="17"/>
      <c r="C142" s="19"/>
      <c r="D142" s="74" t="str">
        <f t="shared" ca="1" si="21"/>
        <v xml:space="preserve"> </v>
      </c>
      <c r="E142" s="100">
        <f t="shared" ca="1" si="22"/>
        <v>0</v>
      </c>
      <c r="F142" s="100">
        <f t="shared" ca="1" si="23"/>
        <v>463940</v>
      </c>
      <c r="G142" s="101">
        <f t="shared" ca="1" si="24"/>
        <v>0</v>
      </c>
      <c r="H142" s="129">
        <f t="shared" ca="1" si="25"/>
        <v>381986</v>
      </c>
      <c r="I142" s="18" t="s">
        <v>19</v>
      </c>
      <c r="J142" s="18"/>
      <c r="K142" s="19"/>
      <c r="L142" s="74" t="str">
        <f t="shared" ca="1" si="26"/>
        <v xml:space="preserve"> </v>
      </c>
      <c r="M142" s="105">
        <f t="shared" ca="1" si="27"/>
        <v>0</v>
      </c>
      <c r="N142" s="105">
        <f t="shared" ca="1" si="28"/>
        <v>727572</v>
      </c>
      <c r="O142" s="72">
        <f t="shared" ca="1" si="29"/>
        <v>0</v>
      </c>
      <c r="P142" s="72">
        <f t="shared" ca="1" si="30"/>
        <v>336179</v>
      </c>
      <c r="Q142" s="54"/>
      <c r="R142" s="54" t="s">
        <v>1891</v>
      </c>
    </row>
    <row r="143" spans="1:26" s="31" customFormat="1" ht="16.5" customHeight="1" x14ac:dyDescent="0.15">
      <c r="A143" s="18" t="s">
        <v>20</v>
      </c>
      <c r="B143" s="17"/>
      <c r="C143" s="19"/>
      <c r="D143" s="74" t="str">
        <f t="shared" ca="1" si="21"/>
        <v>MT</v>
      </c>
      <c r="E143" s="100">
        <f t="shared" ca="1" si="22"/>
        <v>793</v>
      </c>
      <c r="F143" s="100">
        <f t="shared" ca="1" si="23"/>
        <v>449499</v>
      </c>
      <c r="G143" s="101">
        <f t="shared" ca="1" si="24"/>
        <v>676</v>
      </c>
      <c r="H143" s="129">
        <f t="shared" ca="1" si="25"/>
        <v>381986</v>
      </c>
      <c r="I143" s="18" t="s">
        <v>20</v>
      </c>
      <c r="J143" s="18"/>
      <c r="K143" s="19"/>
      <c r="L143" s="74" t="str">
        <f t="shared" ca="1" si="26"/>
        <v>MT</v>
      </c>
      <c r="M143" s="105">
        <f t="shared" ca="1" si="27"/>
        <v>1881</v>
      </c>
      <c r="N143" s="105">
        <f t="shared" ca="1" si="28"/>
        <v>303961</v>
      </c>
      <c r="O143" s="72">
        <f t="shared" ca="1" si="29"/>
        <v>620</v>
      </c>
      <c r="P143" s="72">
        <f t="shared" ca="1" si="30"/>
        <v>108417</v>
      </c>
      <c r="Q143" s="54"/>
      <c r="R143" s="54" t="s">
        <v>1891</v>
      </c>
    </row>
    <row r="144" spans="1:26" s="31" customFormat="1" ht="16.5" customHeight="1" x14ac:dyDescent="0.15">
      <c r="A144" s="18" t="s">
        <v>21</v>
      </c>
      <c r="B144" s="18"/>
      <c r="C144" s="19"/>
      <c r="D144" s="74" t="str">
        <f t="shared" ca="1" si="21"/>
        <v xml:space="preserve"> </v>
      </c>
      <c r="E144" s="100">
        <f t="shared" ca="1" si="22"/>
        <v>0</v>
      </c>
      <c r="F144" s="100">
        <f t="shared" ca="1" si="23"/>
        <v>4987223</v>
      </c>
      <c r="G144" s="101">
        <f t="shared" ca="1" si="24"/>
        <v>0</v>
      </c>
      <c r="H144" s="129">
        <f t="shared" ca="1" si="25"/>
        <v>1440672</v>
      </c>
      <c r="I144" s="18" t="s">
        <v>21</v>
      </c>
      <c r="J144" s="18"/>
      <c r="K144" s="19"/>
      <c r="L144" s="74" t="str">
        <f t="shared" ca="1" si="26"/>
        <v xml:space="preserve"> </v>
      </c>
      <c r="M144" s="105">
        <f t="shared" ca="1" si="27"/>
        <v>0</v>
      </c>
      <c r="N144" s="105">
        <f t="shared" ca="1" si="28"/>
        <v>1319455</v>
      </c>
      <c r="O144" s="72">
        <f t="shared" ca="1" si="29"/>
        <v>0</v>
      </c>
      <c r="P144" s="72">
        <f t="shared" ca="1" si="30"/>
        <v>1662979</v>
      </c>
      <c r="Q144" s="54"/>
      <c r="R144" s="54" t="s">
        <v>1891</v>
      </c>
    </row>
    <row r="145" spans="1:18" s="31" customFormat="1" ht="16.5" customHeight="1" x14ac:dyDescent="0.15">
      <c r="A145" s="18" t="s">
        <v>365</v>
      </c>
      <c r="B145" s="18"/>
      <c r="C145" s="19"/>
      <c r="D145" s="74" t="str">
        <f t="shared" ca="1" si="21"/>
        <v>MT</v>
      </c>
      <c r="E145" s="100">
        <f t="shared" ca="1" si="22"/>
        <v>279</v>
      </c>
      <c r="F145" s="100">
        <f t="shared" ca="1" si="23"/>
        <v>201773</v>
      </c>
      <c r="G145" s="101">
        <f t="shared" ca="1" si="24"/>
        <v>506</v>
      </c>
      <c r="H145" s="129">
        <f t="shared" ca="1" si="25"/>
        <v>333617</v>
      </c>
      <c r="I145" s="18" t="s">
        <v>331</v>
      </c>
      <c r="J145" s="18"/>
      <c r="K145" s="19"/>
      <c r="L145" s="74" t="str">
        <f t="shared" ca="1" si="26"/>
        <v>MT</v>
      </c>
      <c r="M145" s="105">
        <f t="shared" ca="1" si="27"/>
        <v>1549</v>
      </c>
      <c r="N145" s="105">
        <f t="shared" ca="1" si="28"/>
        <v>569984</v>
      </c>
      <c r="O145" s="72">
        <f t="shared" ca="1" si="29"/>
        <v>2131</v>
      </c>
      <c r="P145" s="72">
        <f t="shared" ca="1" si="30"/>
        <v>771961</v>
      </c>
      <c r="Q145" s="54"/>
      <c r="R145" s="54" t="s">
        <v>1891</v>
      </c>
    </row>
    <row r="146" spans="1:18" s="31" customFormat="1" ht="16.5" customHeight="1" x14ac:dyDescent="0.15">
      <c r="A146" s="18" t="s">
        <v>367</v>
      </c>
      <c r="B146" s="18"/>
      <c r="C146" s="19"/>
      <c r="D146" s="74" t="str">
        <f t="shared" ca="1" si="21"/>
        <v>MT</v>
      </c>
      <c r="E146" s="100">
        <f t="shared" ca="1" si="22"/>
        <v>279</v>
      </c>
      <c r="F146" s="100">
        <f t="shared" ca="1" si="23"/>
        <v>201773</v>
      </c>
      <c r="G146" s="101">
        <f t="shared" ca="1" si="24"/>
        <v>506</v>
      </c>
      <c r="H146" s="129">
        <f t="shared" ca="1" si="25"/>
        <v>333617</v>
      </c>
      <c r="I146" s="18" t="s">
        <v>661</v>
      </c>
      <c r="J146" s="18"/>
      <c r="K146" s="19"/>
      <c r="L146" s="74" t="str">
        <f t="shared" ca="1" si="26"/>
        <v xml:space="preserve"> </v>
      </c>
      <c r="M146" s="105">
        <f t="shared" ca="1" si="27"/>
        <v>0</v>
      </c>
      <c r="N146" s="105">
        <f t="shared" ca="1" si="28"/>
        <v>1002486</v>
      </c>
      <c r="O146" s="72">
        <f t="shared" ca="1" si="29"/>
        <v>0</v>
      </c>
      <c r="P146" s="72">
        <f t="shared" ca="1" si="30"/>
        <v>1363335</v>
      </c>
      <c r="Q146" s="54"/>
      <c r="R146" s="54" t="s">
        <v>1891</v>
      </c>
    </row>
    <row r="147" spans="1:18" s="31" customFormat="1" ht="16.5" customHeight="1" x14ac:dyDescent="0.15">
      <c r="A147" s="18" t="s">
        <v>496</v>
      </c>
      <c r="B147" s="18"/>
      <c r="C147" s="19"/>
      <c r="D147" s="74" t="str">
        <f t="shared" ca="1" si="21"/>
        <v>MT</v>
      </c>
      <c r="E147" s="100">
        <f t="shared" ca="1" si="22"/>
        <v>44071</v>
      </c>
      <c r="F147" s="100">
        <f t="shared" ca="1" si="23"/>
        <v>4623326</v>
      </c>
      <c r="G147" s="101">
        <f t="shared" ca="1" si="24"/>
        <v>13286</v>
      </c>
      <c r="H147" s="129">
        <f t="shared" ca="1" si="25"/>
        <v>1088145</v>
      </c>
      <c r="I147" s="18" t="s">
        <v>805</v>
      </c>
      <c r="J147" s="18"/>
      <c r="K147" s="19"/>
      <c r="L147" s="74" t="str">
        <f t="shared" ca="1" si="26"/>
        <v xml:space="preserve"> </v>
      </c>
      <c r="M147" s="105">
        <f t="shared" ca="1" si="27"/>
        <v>0</v>
      </c>
      <c r="N147" s="105">
        <f t="shared" ca="1" si="28"/>
        <v>304837</v>
      </c>
      <c r="O147" s="72">
        <f t="shared" ca="1" si="29"/>
        <v>0</v>
      </c>
      <c r="P147" s="72">
        <f t="shared" ca="1" si="30"/>
        <v>556076</v>
      </c>
      <c r="Q147" s="54"/>
      <c r="R147" s="54" t="s">
        <v>1891</v>
      </c>
    </row>
    <row r="148" spans="1:18" s="31" customFormat="1" ht="16.5" customHeight="1" x14ac:dyDescent="0.15">
      <c r="A148" s="18" t="s">
        <v>598</v>
      </c>
      <c r="B148" s="18"/>
      <c r="C148" s="19"/>
      <c r="D148" s="74" t="str">
        <f t="shared" ca="1" si="21"/>
        <v xml:space="preserve"> </v>
      </c>
      <c r="E148" s="100">
        <f t="shared" ca="1" si="22"/>
        <v>0</v>
      </c>
      <c r="F148" s="100">
        <f t="shared" ca="1" si="23"/>
        <v>75629</v>
      </c>
      <c r="G148" s="101">
        <f t="shared" ca="1" si="24"/>
        <v>0</v>
      </c>
      <c r="H148" s="129" t="str">
        <f t="shared" ca="1" si="25"/>
        <v/>
      </c>
      <c r="I148" s="18" t="s">
        <v>905</v>
      </c>
      <c r="J148" s="18"/>
      <c r="K148" s="19"/>
      <c r="L148" s="74" t="str">
        <f t="shared" ca="1" si="26"/>
        <v xml:space="preserve"> </v>
      </c>
      <c r="M148" s="105">
        <f t="shared" ca="1" si="27"/>
        <v>0</v>
      </c>
      <c r="N148" s="105">
        <f t="shared" ca="1" si="28"/>
        <v>689621</v>
      </c>
      <c r="O148" s="72">
        <f t="shared" ca="1" si="29"/>
        <v>0</v>
      </c>
      <c r="P148" s="72">
        <f t="shared" ca="1" si="30"/>
        <v>746526</v>
      </c>
      <c r="Q148" s="54"/>
      <c r="R148" s="54" t="s">
        <v>1891</v>
      </c>
    </row>
    <row r="149" spans="1:18" s="31" customFormat="1" ht="16.5" customHeight="1" x14ac:dyDescent="0.15">
      <c r="A149" s="18" t="s">
        <v>661</v>
      </c>
      <c r="B149" s="18"/>
      <c r="C149" s="19"/>
      <c r="D149" s="74" t="str">
        <f t="shared" ca="1" si="21"/>
        <v xml:space="preserve"> </v>
      </c>
      <c r="E149" s="100">
        <f t="shared" ca="1" si="22"/>
        <v>0</v>
      </c>
      <c r="F149" s="100">
        <f t="shared" ca="1" si="23"/>
        <v>3135397</v>
      </c>
      <c r="G149" s="101">
        <f t="shared" ca="1" si="24"/>
        <v>0</v>
      </c>
      <c r="H149" s="129">
        <f t="shared" ca="1" si="25"/>
        <v>51223</v>
      </c>
      <c r="I149" s="18" t="s">
        <v>934</v>
      </c>
      <c r="J149" s="18"/>
      <c r="K149" s="19"/>
      <c r="L149" s="74" t="str">
        <f t="shared" ca="1" si="26"/>
        <v>KG</v>
      </c>
      <c r="M149" s="105">
        <f t="shared" ca="1" si="27"/>
        <v>482275</v>
      </c>
      <c r="N149" s="105">
        <f t="shared" ca="1" si="28"/>
        <v>656603</v>
      </c>
      <c r="O149" s="72">
        <f t="shared" ca="1" si="29"/>
        <v>454117</v>
      </c>
      <c r="P149" s="72">
        <f t="shared" ca="1" si="30"/>
        <v>708619</v>
      </c>
      <c r="Q149" s="54"/>
      <c r="R149" s="54" t="s">
        <v>1891</v>
      </c>
    </row>
    <row r="150" spans="1:18" s="31" customFormat="1" ht="16.5" customHeight="1" x14ac:dyDescent="0.15">
      <c r="A150" s="18" t="s">
        <v>664</v>
      </c>
      <c r="B150" s="18"/>
      <c r="C150" s="19"/>
      <c r="D150" s="74" t="str">
        <f t="shared" ca="1" si="21"/>
        <v xml:space="preserve"> </v>
      </c>
      <c r="E150" s="100">
        <f t="shared" ca="1" si="22"/>
        <v>0</v>
      </c>
      <c r="F150" s="100">
        <f t="shared" ca="1" si="23"/>
        <v>3119423</v>
      </c>
      <c r="G150" s="101">
        <f t="shared" ca="1" si="24"/>
        <v>0</v>
      </c>
      <c r="H150" s="129">
        <f t="shared" ca="1" si="25"/>
        <v>48908</v>
      </c>
      <c r="I150" s="18" t="s">
        <v>962</v>
      </c>
      <c r="J150" s="18"/>
      <c r="K150" s="32"/>
      <c r="L150" s="74" t="str">
        <f t="shared" ca="1" si="26"/>
        <v xml:space="preserve"> </v>
      </c>
      <c r="M150" s="105">
        <f t="shared" ca="1" si="27"/>
        <v>0</v>
      </c>
      <c r="N150" s="105">
        <f t="shared" ca="1" si="28"/>
        <v>609816</v>
      </c>
      <c r="O150" s="72">
        <f t="shared" ca="1" si="29"/>
        <v>0</v>
      </c>
      <c r="P150" s="72">
        <f t="shared" ca="1" si="30"/>
        <v>697192</v>
      </c>
      <c r="Q150" s="54"/>
      <c r="R150" s="54" t="s">
        <v>1891</v>
      </c>
    </row>
    <row r="151" spans="1:18" s="31" customFormat="1" ht="16.5" customHeight="1" x14ac:dyDescent="0.15">
      <c r="A151" s="18" t="s">
        <v>962</v>
      </c>
      <c r="B151" s="18"/>
      <c r="C151" s="19"/>
      <c r="D151" s="74" t="str">
        <f t="shared" ca="1" si="21"/>
        <v xml:space="preserve"> </v>
      </c>
      <c r="E151" s="100">
        <f t="shared" ca="1" si="22"/>
        <v>0</v>
      </c>
      <c r="F151" s="100">
        <f t="shared" ca="1" si="23"/>
        <v>321795</v>
      </c>
      <c r="G151" s="101">
        <f t="shared" ca="1" si="24"/>
        <v>0</v>
      </c>
      <c r="H151" s="129">
        <f t="shared" ca="1" si="25"/>
        <v>29133</v>
      </c>
      <c r="I151" s="30" t="s">
        <v>968</v>
      </c>
      <c r="J151" s="30"/>
      <c r="K151" s="32"/>
      <c r="L151" s="74" t="str">
        <f t="shared" ca="1" si="26"/>
        <v>KG</v>
      </c>
      <c r="M151" s="105">
        <f t="shared" ca="1" si="27"/>
        <v>1022489</v>
      </c>
      <c r="N151" s="105">
        <f t="shared" ca="1" si="28"/>
        <v>257424</v>
      </c>
      <c r="O151" s="72">
        <f t="shared" ca="1" si="29"/>
        <v>1676874</v>
      </c>
      <c r="P151" s="72">
        <f t="shared" ca="1" si="30"/>
        <v>359529</v>
      </c>
      <c r="Q151" s="54"/>
      <c r="R151" s="54" t="s">
        <v>1891</v>
      </c>
    </row>
    <row r="152" spans="1:18" s="31" customFormat="1" ht="16.5" customHeight="1" x14ac:dyDescent="0.15">
      <c r="A152" s="18" t="s">
        <v>1017</v>
      </c>
      <c r="B152" s="18"/>
      <c r="C152" s="19"/>
      <c r="D152" s="74" t="str">
        <f t="shared" ca="1" si="21"/>
        <v xml:space="preserve"> </v>
      </c>
      <c r="E152" s="100">
        <f t="shared" ca="1" si="22"/>
        <v>0</v>
      </c>
      <c r="F152" s="100">
        <f t="shared" ca="1" si="23"/>
        <v>296133</v>
      </c>
      <c r="G152" s="101">
        <f t="shared" ca="1" si="24"/>
        <v>0</v>
      </c>
      <c r="H152" s="129" t="str">
        <f t="shared" ca="1" si="25"/>
        <v/>
      </c>
      <c r="I152" s="30" t="s">
        <v>1058</v>
      </c>
      <c r="J152" s="30"/>
      <c r="K152" s="32"/>
      <c r="L152" s="74" t="str">
        <f t="shared" ca="1" si="26"/>
        <v xml:space="preserve"> </v>
      </c>
      <c r="M152" s="105">
        <f t="shared" ca="1" si="27"/>
        <v>0</v>
      </c>
      <c r="N152" s="105">
        <f t="shared" ca="1" si="28"/>
        <v>282710</v>
      </c>
      <c r="O152" s="72">
        <f t="shared" ca="1" si="29"/>
        <v>0</v>
      </c>
      <c r="P152" s="72">
        <f t="shared" ca="1" si="30"/>
        <v>243770</v>
      </c>
      <c r="Q152" s="54"/>
      <c r="R152" s="54" t="s">
        <v>1891</v>
      </c>
    </row>
    <row r="153" spans="1:18" s="31" customFormat="1" ht="16.5" customHeight="1" x14ac:dyDescent="0.15">
      <c r="A153" s="30" t="s">
        <v>1123</v>
      </c>
      <c r="B153" s="30"/>
      <c r="C153" s="32"/>
      <c r="D153" s="74" t="str">
        <f t="shared" ca="1" si="21"/>
        <v xml:space="preserve"> </v>
      </c>
      <c r="E153" s="100">
        <f t="shared" ca="1" si="22"/>
        <v>0</v>
      </c>
      <c r="F153" s="100">
        <f t="shared" ca="1" si="23"/>
        <v>8778</v>
      </c>
      <c r="G153" s="101">
        <f t="shared" ca="1" si="24"/>
        <v>0</v>
      </c>
      <c r="H153" s="129">
        <f t="shared" ca="1" si="25"/>
        <v>2529</v>
      </c>
      <c r="I153" s="30" t="s">
        <v>1123</v>
      </c>
      <c r="J153" s="30"/>
      <c r="K153" s="32"/>
      <c r="L153" s="74" t="str">
        <f t="shared" ca="1" si="26"/>
        <v xml:space="preserve"> </v>
      </c>
      <c r="M153" s="105">
        <f t="shared" ca="1" si="27"/>
        <v>0</v>
      </c>
      <c r="N153" s="105">
        <f t="shared" ca="1" si="28"/>
        <v>20211</v>
      </c>
      <c r="O153" s="72">
        <f t="shared" ca="1" si="29"/>
        <v>0</v>
      </c>
      <c r="P153" s="72">
        <f t="shared" ca="1" si="30"/>
        <v>15892</v>
      </c>
      <c r="Q153" s="54"/>
      <c r="R153" s="54" t="s">
        <v>1891</v>
      </c>
    </row>
    <row r="154" spans="1:18" s="31" customFormat="1" ht="16.5" customHeight="1" x14ac:dyDescent="0.15">
      <c r="A154" s="30" t="s">
        <v>1126</v>
      </c>
      <c r="B154" s="30"/>
      <c r="C154" s="32"/>
      <c r="D154" s="74" t="str">
        <f t="shared" ca="1" si="21"/>
        <v xml:space="preserve"> </v>
      </c>
      <c r="E154" s="100">
        <f t="shared" ca="1" si="22"/>
        <v>0</v>
      </c>
      <c r="F154" s="100">
        <f t="shared" ca="1" si="23"/>
        <v>8778</v>
      </c>
      <c r="G154" s="101">
        <f t="shared" ca="1" si="24"/>
        <v>0</v>
      </c>
      <c r="H154" s="129">
        <f t="shared" ca="1" si="25"/>
        <v>2529</v>
      </c>
      <c r="I154" s="30" t="s">
        <v>1884</v>
      </c>
      <c r="J154" s="30"/>
      <c r="K154" s="32"/>
      <c r="L154" s="74" t="str">
        <f t="shared" ca="1" si="26"/>
        <v xml:space="preserve"> </v>
      </c>
      <c r="M154" s="105">
        <f t="shared" ca="1" si="27"/>
        <v>0</v>
      </c>
      <c r="N154" s="105">
        <f t="shared" ca="1" si="28"/>
        <v>20211</v>
      </c>
      <c r="O154" s="72">
        <f t="shared" ca="1" si="29"/>
        <v>0</v>
      </c>
      <c r="P154" s="72">
        <f t="shared" ca="1" si="30"/>
        <v>15892</v>
      </c>
      <c r="Q154" s="54"/>
      <c r="R154" s="54" t="s">
        <v>1891</v>
      </c>
    </row>
    <row r="155" spans="1:18" s="31" customFormat="1" ht="16.5" customHeight="1" x14ac:dyDescent="0.15">
      <c r="A155" s="18"/>
      <c r="B155" s="18"/>
      <c r="C155" s="19"/>
      <c r="D155" s="74" t="str">
        <f t="shared" ca="1" si="21"/>
        <v/>
      </c>
      <c r="E155" s="100" t="str">
        <f t="shared" ca="1" si="22"/>
        <v/>
      </c>
      <c r="F155" s="100" t="str">
        <f t="shared" ca="1" si="23"/>
        <v/>
      </c>
      <c r="G155" s="101" t="str">
        <f t="shared" ca="1" si="24"/>
        <v/>
      </c>
      <c r="H155" s="129" t="str">
        <f t="shared" ca="1" si="25"/>
        <v/>
      </c>
      <c r="I155" s="30"/>
      <c r="J155" s="30"/>
      <c r="K155" s="32"/>
      <c r="L155" s="74" t="str">
        <f t="shared" ca="1" si="26"/>
        <v/>
      </c>
      <c r="M155" s="105" t="str">
        <f t="shared" ca="1" si="27"/>
        <v/>
      </c>
      <c r="N155" s="105" t="str">
        <f t="shared" ca="1" si="28"/>
        <v/>
      </c>
      <c r="O155" s="72" t="str">
        <f t="shared" ca="1" si="29"/>
        <v/>
      </c>
      <c r="P155" s="72" t="str">
        <f t="shared" ca="1" si="30"/>
        <v/>
      </c>
      <c r="Q155" s="54"/>
      <c r="R155" s="54" t="s">
        <v>1891</v>
      </c>
    </row>
    <row r="156" spans="1:18" s="31" customFormat="1" ht="16.5" customHeight="1" x14ac:dyDescent="0.15">
      <c r="A156" s="18"/>
      <c r="B156" s="18"/>
      <c r="C156" s="19"/>
      <c r="D156" s="74" t="str">
        <f t="shared" ca="1" si="21"/>
        <v/>
      </c>
      <c r="E156" s="100" t="str">
        <f t="shared" ca="1" si="22"/>
        <v/>
      </c>
      <c r="F156" s="100" t="str">
        <f t="shared" ca="1" si="23"/>
        <v/>
      </c>
      <c r="G156" s="101" t="str">
        <f t="shared" ca="1" si="24"/>
        <v/>
      </c>
      <c r="H156" s="129" t="str">
        <f t="shared" ca="1" si="25"/>
        <v/>
      </c>
      <c r="I156" s="30"/>
      <c r="J156" s="30"/>
      <c r="K156" s="32"/>
      <c r="L156" s="74" t="str">
        <f t="shared" ca="1" si="26"/>
        <v/>
      </c>
      <c r="M156" s="105" t="str">
        <f t="shared" ca="1" si="27"/>
        <v/>
      </c>
      <c r="N156" s="105" t="str">
        <f t="shared" ca="1" si="28"/>
        <v/>
      </c>
      <c r="O156" s="72" t="str">
        <f t="shared" ca="1" si="29"/>
        <v/>
      </c>
      <c r="P156" s="72" t="str">
        <f t="shared" ca="1" si="30"/>
        <v/>
      </c>
      <c r="Q156" s="54"/>
      <c r="R156" s="54" t="s">
        <v>1891</v>
      </c>
    </row>
    <row r="157" spans="1:18" s="31" customFormat="1" ht="16.5" customHeight="1" x14ac:dyDescent="0.15">
      <c r="A157" s="18"/>
      <c r="B157" s="18"/>
      <c r="C157" s="19"/>
      <c r="D157" s="74" t="str">
        <f t="shared" ca="1" si="21"/>
        <v/>
      </c>
      <c r="E157" s="100" t="str">
        <f t="shared" ca="1" si="22"/>
        <v/>
      </c>
      <c r="F157" s="100" t="str">
        <f t="shared" ca="1" si="23"/>
        <v/>
      </c>
      <c r="G157" s="101" t="str">
        <f t="shared" ca="1" si="24"/>
        <v/>
      </c>
      <c r="H157" s="129" t="str">
        <f t="shared" ca="1" si="25"/>
        <v/>
      </c>
      <c r="I157" s="30"/>
      <c r="J157" s="30"/>
      <c r="K157" s="32"/>
      <c r="L157" s="74" t="str">
        <f t="shared" ca="1" si="26"/>
        <v/>
      </c>
      <c r="M157" s="105" t="str">
        <f t="shared" ca="1" si="27"/>
        <v/>
      </c>
      <c r="N157" s="105" t="str">
        <f t="shared" ca="1" si="28"/>
        <v/>
      </c>
      <c r="O157" s="72" t="str">
        <f t="shared" ca="1" si="29"/>
        <v/>
      </c>
      <c r="P157" s="72" t="str">
        <f t="shared" ca="1" si="30"/>
        <v/>
      </c>
      <c r="Q157" s="54"/>
      <c r="R157" s="54" t="s">
        <v>1891</v>
      </c>
    </row>
    <row r="158" spans="1:18" s="31" customFormat="1" ht="16.5" customHeight="1" x14ac:dyDescent="0.15">
      <c r="A158" s="18"/>
      <c r="B158" s="18"/>
      <c r="C158" s="19"/>
      <c r="D158" s="74" t="str">
        <f t="shared" ca="1" si="21"/>
        <v/>
      </c>
      <c r="E158" s="100" t="str">
        <f t="shared" ca="1" si="22"/>
        <v/>
      </c>
      <c r="F158" s="100" t="str">
        <f t="shared" ca="1" si="23"/>
        <v/>
      </c>
      <c r="G158" s="101" t="str">
        <f t="shared" ca="1" si="24"/>
        <v/>
      </c>
      <c r="H158" s="129" t="str">
        <f t="shared" ca="1" si="25"/>
        <v/>
      </c>
      <c r="I158" s="30"/>
      <c r="J158" s="30"/>
      <c r="K158" s="32"/>
      <c r="L158" s="74" t="str">
        <f t="shared" ca="1" si="26"/>
        <v/>
      </c>
      <c r="M158" s="105" t="str">
        <f t="shared" ca="1" si="27"/>
        <v/>
      </c>
      <c r="N158" s="105" t="str">
        <f t="shared" ca="1" si="28"/>
        <v/>
      </c>
      <c r="O158" s="72" t="str">
        <f t="shared" ca="1" si="29"/>
        <v/>
      </c>
      <c r="P158" s="72" t="str">
        <f t="shared" ca="1" si="30"/>
        <v/>
      </c>
      <c r="Q158" s="54"/>
      <c r="R158" s="54" t="s">
        <v>1891</v>
      </c>
    </row>
    <row r="159" spans="1:18" s="31" customFormat="1" ht="16.5" customHeight="1" x14ac:dyDescent="0.15">
      <c r="A159" s="18"/>
      <c r="B159" s="18"/>
      <c r="C159" s="19"/>
      <c r="D159" s="74" t="str">
        <f t="shared" ca="1" si="21"/>
        <v/>
      </c>
      <c r="E159" s="100" t="str">
        <f t="shared" ca="1" si="22"/>
        <v/>
      </c>
      <c r="F159" s="100" t="str">
        <f t="shared" ca="1" si="23"/>
        <v/>
      </c>
      <c r="G159" s="101" t="str">
        <f t="shared" ca="1" si="24"/>
        <v/>
      </c>
      <c r="H159" s="129" t="str">
        <f t="shared" ca="1" si="25"/>
        <v/>
      </c>
      <c r="I159" s="30"/>
      <c r="J159" s="30"/>
      <c r="K159" s="32"/>
      <c r="L159" s="74" t="str">
        <f t="shared" ca="1" si="26"/>
        <v/>
      </c>
      <c r="M159" s="105" t="str">
        <f t="shared" ca="1" si="27"/>
        <v/>
      </c>
      <c r="N159" s="105" t="str">
        <f t="shared" ca="1" si="28"/>
        <v/>
      </c>
      <c r="O159" s="72" t="str">
        <f t="shared" ca="1" si="29"/>
        <v/>
      </c>
      <c r="P159" s="72" t="str">
        <f t="shared" ca="1" si="30"/>
        <v/>
      </c>
      <c r="Q159" s="54"/>
      <c r="R159" s="54" t="s">
        <v>1891</v>
      </c>
    </row>
    <row r="160" spans="1:18" s="31" customFormat="1" ht="16.5" customHeight="1" x14ac:dyDescent="0.15">
      <c r="A160" s="18"/>
      <c r="B160" s="18"/>
      <c r="C160" s="19"/>
      <c r="D160" s="74" t="str">
        <f t="shared" ca="1" si="21"/>
        <v/>
      </c>
      <c r="E160" s="100" t="str">
        <f t="shared" ca="1" si="22"/>
        <v/>
      </c>
      <c r="F160" s="100" t="str">
        <f t="shared" ca="1" si="23"/>
        <v/>
      </c>
      <c r="G160" s="101" t="str">
        <f t="shared" ca="1" si="24"/>
        <v/>
      </c>
      <c r="H160" s="129" t="str">
        <f t="shared" ca="1" si="25"/>
        <v/>
      </c>
      <c r="I160" s="30"/>
      <c r="J160" s="30"/>
      <c r="K160" s="32"/>
      <c r="L160" s="74" t="str">
        <f t="shared" ca="1" si="26"/>
        <v/>
      </c>
      <c r="M160" s="105" t="str">
        <f t="shared" ca="1" si="27"/>
        <v/>
      </c>
      <c r="N160" s="105" t="str">
        <f t="shared" ca="1" si="28"/>
        <v/>
      </c>
      <c r="O160" s="72" t="str">
        <f t="shared" ca="1" si="29"/>
        <v/>
      </c>
      <c r="P160" s="72" t="str">
        <f t="shared" ca="1" si="30"/>
        <v/>
      </c>
      <c r="Q160" s="54"/>
      <c r="R160" s="54" t="s">
        <v>1891</v>
      </c>
    </row>
    <row r="161" spans="1:19" s="31" customFormat="1" ht="16.5" customHeight="1" x14ac:dyDescent="0.15">
      <c r="A161" s="18"/>
      <c r="B161" s="18"/>
      <c r="C161" s="19"/>
      <c r="D161" s="74" t="str">
        <f t="shared" ca="1" si="21"/>
        <v/>
      </c>
      <c r="E161" s="100" t="str">
        <f t="shared" ca="1" si="22"/>
        <v/>
      </c>
      <c r="F161" s="100" t="str">
        <f t="shared" ca="1" si="23"/>
        <v/>
      </c>
      <c r="G161" s="101" t="str">
        <f t="shared" ca="1" si="24"/>
        <v/>
      </c>
      <c r="H161" s="129" t="str">
        <f t="shared" ca="1" si="25"/>
        <v/>
      </c>
      <c r="I161" s="30"/>
      <c r="J161" s="30"/>
      <c r="K161" s="32"/>
      <c r="L161" s="74" t="str">
        <f t="shared" ca="1" si="26"/>
        <v/>
      </c>
      <c r="M161" s="105" t="str">
        <f t="shared" ca="1" si="27"/>
        <v/>
      </c>
      <c r="N161" s="105" t="str">
        <f t="shared" ca="1" si="28"/>
        <v/>
      </c>
      <c r="O161" s="72" t="str">
        <f t="shared" ca="1" si="29"/>
        <v/>
      </c>
      <c r="P161" s="72" t="str">
        <f t="shared" ca="1" si="30"/>
        <v/>
      </c>
      <c r="Q161" s="54"/>
      <c r="R161" s="54" t="s">
        <v>1891</v>
      </c>
    </row>
    <row r="162" spans="1:19" s="31" customFormat="1" ht="16.5" customHeight="1" x14ac:dyDescent="0.15">
      <c r="A162" s="18"/>
      <c r="B162" s="18"/>
      <c r="C162" s="19"/>
      <c r="D162" s="74" t="str">
        <f t="shared" ca="1" si="21"/>
        <v/>
      </c>
      <c r="E162" s="100" t="str">
        <f t="shared" ca="1" si="22"/>
        <v/>
      </c>
      <c r="F162" s="100" t="str">
        <f t="shared" ca="1" si="23"/>
        <v/>
      </c>
      <c r="G162" s="101" t="str">
        <f t="shared" ca="1" si="24"/>
        <v/>
      </c>
      <c r="H162" s="129" t="str">
        <f t="shared" ca="1" si="25"/>
        <v/>
      </c>
      <c r="I162" s="30"/>
      <c r="J162" s="30"/>
      <c r="K162" s="35"/>
      <c r="L162" s="74" t="str">
        <f t="shared" ca="1" si="26"/>
        <v/>
      </c>
      <c r="M162" s="105" t="str">
        <f t="shared" ca="1" si="27"/>
        <v/>
      </c>
      <c r="N162" s="105" t="str">
        <f t="shared" ca="1" si="28"/>
        <v/>
      </c>
      <c r="O162" s="72" t="str">
        <f t="shared" ca="1" si="29"/>
        <v/>
      </c>
      <c r="P162" s="72" t="str">
        <f t="shared" ca="1" si="30"/>
        <v/>
      </c>
      <c r="Q162" s="54"/>
      <c r="R162" s="54" t="s">
        <v>1891</v>
      </c>
    </row>
    <row r="163" spans="1:19" s="31" customFormat="1" ht="16.5" customHeight="1" x14ac:dyDescent="0.15">
      <c r="A163" s="18"/>
      <c r="B163" s="18"/>
      <c r="C163" s="19"/>
      <c r="D163" s="74" t="str">
        <f t="shared" ca="1" si="21"/>
        <v/>
      </c>
      <c r="E163" s="100" t="str">
        <f t="shared" ca="1" si="22"/>
        <v/>
      </c>
      <c r="F163" s="100" t="str">
        <f t="shared" ca="1" si="23"/>
        <v/>
      </c>
      <c r="G163" s="101" t="str">
        <f t="shared" ca="1" si="24"/>
        <v/>
      </c>
      <c r="H163" s="129" t="str">
        <f t="shared" ca="1" si="25"/>
        <v/>
      </c>
      <c r="I163" s="46"/>
      <c r="J163" s="34"/>
      <c r="K163" s="35"/>
      <c r="L163" s="74" t="str">
        <f t="shared" ca="1" si="26"/>
        <v/>
      </c>
      <c r="M163" s="105" t="str">
        <f t="shared" ca="1" si="27"/>
        <v/>
      </c>
      <c r="N163" s="105" t="str">
        <f t="shared" ca="1" si="28"/>
        <v/>
      </c>
      <c r="O163" s="72" t="str">
        <f t="shared" ca="1" si="29"/>
        <v/>
      </c>
      <c r="P163" s="72" t="str">
        <f t="shared" ca="1" si="30"/>
        <v/>
      </c>
      <c r="Q163" s="54"/>
      <c r="R163" s="54" t="s">
        <v>1891</v>
      </c>
    </row>
    <row r="164" spans="1:19" s="31" customFormat="1" ht="16.5" customHeight="1" x14ac:dyDescent="0.15">
      <c r="A164" s="18"/>
      <c r="B164" s="18"/>
      <c r="C164" s="19"/>
      <c r="D164" s="74" t="str">
        <f t="shared" ca="1" si="21"/>
        <v/>
      </c>
      <c r="E164" s="100" t="str">
        <f t="shared" ca="1" si="22"/>
        <v/>
      </c>
      <c r="F164" s="100" t="str">
        <f t="shared" ca="1" si="23"/>
        <v/>
      </c>
      <c r="G164" s="101" t="str">
        <f t="shared" ca="1" si="24"/>
        <v/>
      </c>
      <c r="H164" s="129" t="str">
        <f t="shared" ca="1" si="25"/>
        <v/>
      </c>
      <c r="I164" s="46"/>
      <c r="J164" s="34"/>
      <c r="K164" s="35"/>
      <c r="L164" s="74" t="str">
        <f t="shared" ca="1" si="26"/>
        <v/>
      </c>
      <c r="M164" s="105" t="str">
        <f t="shared" ca="1" si="27"/>
        <v/>
      </c>
      <c r="N164" s="105" t="str">
        <f t="shared" ca="1" si="28"/>
        <v/>
      </c>
      <c r="O164" s="72" t="str">
        <f t="shared" ca="1" si="29"/>
        <v/>
      </c>
      <c r="P164" s="72" t="str">
        <f t="shared" ca="1" si="30"/>
        <v/>
      </c>
      <c r="Q164" s="54"/>
      <c r="R164" s="54" t="s">
        <v>1891</v>
      </c>
    </row>
    <row r="165" spans="1:19" s="31" customFormat="1" ht="16.5" customHeight="1" x14ac:dyDescent="0.15">
      <c r="A165" s="18"/>
      <c r="B165" s="18"/>
      <c r="C165" s="19"/>
      <c r="D165" s="74" t="str">
        <f t="shared" ca="1" si="21"/>
        <v/>
      </c>
      <c r="E165" s="100" t="str">
        <f t="shared" ca="1" si="22"/>
        <v/>
      </c>
      <c r="F165" s="100" t="str">
        <f t="shared" ca="1" si="23"/>
        <v/>
      </c>
      <c r="G165" s="101" t="str">
        <f t="shared" ca="1" si="24"/>
        <v/>
      </c>
      <c r="H165" s="129" t="str">
        <f t="shared" ca="1" si="25"/>
        <v/>
      </c>
      <c r="I165" s="46"/>
      <c r="J165" s="34"/>
      <c r="K165" s="35"/>
      <c r="L165" s="74" t="str">
        <f t="shared" ca="1" si="26"/>
        <v/>
      </c>
      <c r="M165" s="105" t="str">
        <f t="shared" ca="1" si="27"/>
        <v/>
      </c>
      <c r="N165" s="105" t="str">
        <f t="shared" ca="1" si="28"/>
        <v/>
      </c>
      <c r="O165" s="72" t="str">
        <f t="shared" ca="1" si="29"/>
        <v/>
      </c>
      <c r="P165" s="72" t="str">
        <f t="shared" ca="1" si="30"/>
        <v/>
      </c>
      <c r="Q165" s="54"/>
      <c r="R165" s="54" t="s">
        <v>1891</v>
      </c>
    </row>
    <row r="166" spans="1:19" s="31" customFormat="1" ht="16.5" customHeight="1" x14ac:dyDescent="0.15">
      <c r="A166" s="30"/>
      <c r="B166" s="30"/>
      <c r="C166" s="32"/>
      <c r="D166" s="74" t="str">
        <f t="shared" ca="1" si="21"/>
        <v/>
      </c>
      <c r="E166" s="100" t="str">
        <f t="shared" ca="1" si="22"/>
        <v/>
      </c>
      <c r="F166" s="100" t="str">
        <f t="shared" ca="1" si="23"/>
        <v/>
      </c>
      <c r="G166" s="101" t="str">
        <f t="shared" ca="1" si="24"/>
        <v/>
      </c>
      <c r="H166" s="129" t="str">
        <f t="shared" ca="1" si="25"/>
        <v/>
      </c>
      <c r="I166" s="46"/>
      <c r="J166" s="34"/>
      <c r="K166" s="35"/>
      <c r="L166" s="74" t="str">
        <f t="shared" ca="1" si="26"/>
        <v/>
      </c>
      <c r="M166" s="105" t="str">
        <f t="shared" ca="1" si="27"/>
        <v/>
      </c>
      <c r="N166" s="105" t="str">
        <f t="shared" ca="1" si="28"/>
        <v/>
      </c>
      <c r="O166" s="72" t="str">
        <f t="shared" ca="1" si="29"/>
        <v/>
      </c>
      <c r="P166" s="72" t="str">
        <f t="shared" ca="1" si="30"/>
        <v/>
      </c>
      <c r="Q166" s="54"/>
      <c r="R166" s="54" t="s">
        <v>1891</v>
      </c>
    </row>
    <row r="167" spans="1:19" s="31" customFormat="1" ht="16.5" customHeight="1" x14ac:dyDescent="0.15">
      <c r="A167" s="30"/>
      <c r="B167" s="30"/>
      <c r="C167" s="32"/>
      <c r="D167" s="74" t="str">
        <f t="shared" ca="1" si="21"/>
        <v/>
      </c>
      <c r="E167" s="100" t="str">
        <f t="shared" ca="1" si="22"/>
        <v/>
      </c>
      <c r="F167" s="100" t="str">
        <f t="shared" ca="1" si="23"/>
        <v/>
      </c>
      <c r="G167" s="101" t="str">
        <f t="shared" ca="1" si="24"/>
        <v/>
      </c>
      <c r="H167" s="129" t="str">
        <f t="shared" ca="1" si="25"/>
        <v/>
      </c>
      <c r="I167" s="46"/>
      <c r="J167" s="34"/>
      <c r="K167" s="35"/>
      <c r="L167" s="74" t="str">
        <f t="shared" ca="1" si="26"/>
        <v/>
      </c>
      <c r="M167" s="105" t="str">
        <f t="shared" ca="1" si="27"/>
        <v/>
      </c>
      <c r="N167" s="105" t="str">
        <f t="shared" ca="1" si="28"/>
        <v/>
      </c>
      <c r="O167" s="72" t="str">
        <f t="shared" ca="1" si="29"/>
        <v/>
      </c>
      <c r="P167" s="72" t="str">
        <f t="shared" ca="1" si="30"/>
        <v/>
      </c>
      <c r="Q167" s="54"/>
      <c r="R167" s="54" t="s">
        <v>1891</v>
      </c>
    </row>
    <row r="168" spans="1:19" s="31" customFormat="1" ht="16.5" customHeight="1" x14ac:dyDescent="0.15">
      <c r="A168" s="46"/>
      <c r="B168" s="34"/>
      <c r="C168" s="35"/>
      <c r="D168" s="74" t="str">
        <f t="shared" ca="1" si="21"/>
        <v/>
      </c>
      <c r="E168" s="100" t="str">
        <f t="shared" ca="1" si="22"/>
        <v/>
      </c>
      <c r="F168" s="100" t="str">
        <f t="shared" ca="1" si="23"/>
        <v/>
      </c>
      <c r="G168" s="101" t="str">
        <f t="shared" ca="1" si="24"/>
        <v/>
      </c>
      <c r="H168" s="129" t="str">
        <f t="shared" ca="1" si="25"/>
        <v/>
      </c>
      <c r="I168" s="46"/>
      <c r="J168" s="34"/>
      <c r="K168" s="35"/>
      <c r="L168" s="74" t="str">
        <f t="shared" ca="1" si="26"/>
        <v/>
      </c>
      <c r="M168" s="105" t="str">
        <f t="shared" ca="1" si="27"/>
        <v/>
      </c>
      <c r="N168" s="105" t="str">
        <f t="shared" ca="1" si="28"/>
        <v/>
      </c>
      <c r="O168" s="72" t="str">
        <f t="shared" ca="1" si="29"/>
        <v/>
      </c>
      <c r="P168" s="72" t="str">
        <f t="shared" ca="1" si="30"/>
        <v/>
      </c>
      <c r="Q168" s="54"/>
      <c r="R168" s="54" t="s">
        <v>1891</v>
      </c>
    </row>
    <row r="169" spans="1:19" s="31" customFormat="1" ht="16.5" customHeight="1" x14ac:dyDescent="0.15">
      <c r="A169" s="46"/>
      <c r="B169" s="34"/>
      <c r="C169" s="35"/>
      <c r="D169" s="74" t="str">
        <f t="shared" ca="1" si="21"/>
        <v/>
      </c>
      <c r="E169" s="100" t="str">
        <f t="shared" ca="1" si="22"/>
        <v/>
      </c>
      <c r="F169" s="100" t="str">
        <f t="shared" ca="1" si="23"/>
        <v/>
      </c>
      <c r="G169" s="101" t="str">
        <f t="shared" ca="1" si="24"/>
        <v/>
      </c>
      <c r="H169" s="129" t="str">
        <f t="shared" ca="1" si="25"/>
        <v/>
      </c>
      <c r="I169" s="46"/>
      <c r="J169" s="34"/>
      <c r="K169" s="35"/>
      <c r="L169" s="74" t="str">
        <f t="shared" ca="1" si="26"/>
        <v/>
      </c>
      <c r="M169" s="105" t="str">
        <f t="shared" ca="1" si="27"/>
        <v/>
      </c>
      <c r="N169" s="105" t="str">
        <f t="shared" ca="1" si="28"/>
        <v/>
      </c>
      <c r="O169" s="72" t="str">
        <f t="shared" ca="1" si="29"/>
        <v/>
      </c>
      <c r="P169" s="72" t="str">
        <f t="shared" ca="1" si="30"/>
        <v/>
      </c>
      <c r="Q169" s="54"/>
      <c r="R169" s="54" t="s">
        <v>1891</v>
      </c>
    </row>
    <row r="170" spans="1:19" s="31" customFormat="1" ht="16.5" customHeight="1" x14ac:dyDescent="0.15">
      <c r="A170" s="46"/>
      <c r="B170" s="34"/>
      <c r="C170" s="35"/>
      <c r="D170" s="74" t="str">
        <f t="shared" ca="1" si="21"/>
        <v/>
      </c>
      <c r="E170" s="100" t="str">
        <f t="shared" ca="1" si="22"/>
        <v/>
      </c>
      <c r="F170" s="100" t="str">
        <f t="shared" ca="1" si="23"/>
        <v/>
      </c>
      <c r="G170" s="101" t="str">
        <f t="shared" ca="1" si="24"/>
        <v/>
      </c>
      <c r="H170" s="129" t="str">
        <f t="shared" ca="1" si="25"/>
        <v/>
      </c>
      <c r="I170" s="46"/>
      <c r="J170" s="34"/>
      <c r="K170" s="35"/>
      <c r="L170" s="74" t="str">
        <f t="shared" ca="1" si="26"/>
        <v/>
      </c>
      <c r="M170" s="105" t="str">
        <f t="shared" ca="1" si="27"/>
        <v/>
      </c>
      <c r="N170" s="105" t="str">
        <f t="shared" ca="1" si="28"/>
        <v/>
      </c>
      <c r="O170" s="72" t="str">
        <f t="shared" ca="1" si="29"/>
        <v/>
      </c>
      <c r="P170" s="72" t="str">
        <f t="shared" ca="1" si="30"/>
        <v/>
      </c>
      <c r="Q170" s="54"/>
      <c r="R170" s="54" t="s">
        <v>1891</v>
      </c>
    </row>
    <row r="171" spans="1:19" s="31" customFormat="1" ht="16.5" customHeight="1" x14ac:dyDescent="0.15">
      <c r="A171" s="46"/>
      <c r="B171" s="34"/>
      <c r="C171" s="35"/>
      <c r="D171" s="74" t="str">
        <f t="shared" ca="1" si="21"/>
        <v/>
      </c>
      <c r="E171" s="100" t="str">
        <f t="shared" ca="1" si="22"/>
        <v/>
      </c>
      <c r="F171" s="100" t="str">
        <f t="shared" ca="1" si="23"/>
        <v/>
      </c>
      <c r="G171" s="101" t="str">
        <f t="shared" ca="1" si="24"/>
        <v/>
      </c>
      <c r="H171" s="129" t="str">
        <f t="shared" ca="1" si="25"/>
        <v/>
      </c>
      <c r="I171" s="46"/>
      <c r="J171" s="34"/>
      <c r="K171" s="35"/>
      <c r="L171" s="74" t="str">
        <f t="shared" ca="1" si="26"/>
        <v/>
      </c>
      <c r="M171" s="105" t="str">
        <f t="shared" ca="1" si="27"/>
        <v/>
      </c>
      <c r="N171" s="105" t="str">
        <f t="shared" ca="1" si="28"/>
        <v/>
      </c>
      <c r="O171" s="72" t="str">
        <f t="shared" ca="1" si="29"/>
        <v/>
      </c>
      <c r="P171" s="72" t="str">
        <f t="shared" ca="1" si="30"/>
        <v/>
      </c>
      <c r="Q171" s="54"/>
      <c r="R171" s="54" t="s">
        <v>1891</v>
      </c>
    </row>
    <row r="172" spans="1:19" s="31" customFormat="1" ht="16.5" customHeight="1" x14ac:dyDescent="0.15">
      <c r="A172" s="46"/>
      <c r="B172" s="34"/>
      <c r="C172" s="35"/>
      <c r="D172" s="74" t="str">
        <f t="shared" ca="1" si="21"/>
        <v/>
      </c>
      <c r="E172" s="100" t="str">
        <f t="shared" ca="1" si="22"/>
        <v/>
      </c>
      <c r="F172" s="100" t="str">
        <f t="shared" ca="1" si="23"/>
        <v/>
      </c>
      <c r="G172" s="101" t="str">
        <f t="shared" ca="1" si="24"/>
        <v/>
      </c>
      <c r="H172" s="129" t="str">
        <f t="shared" ca="1" si="25"/>
        <v/>
      </c>
      <c r="I172" s="46"/>
      <c r="J172" s="34"/>
      <c r="K172" s="35"/>
      <c r="L172" s="74" t="str">
        <f t="shared" ca="1" si="26"/>
        <v/>
      </c>
      <c r="M172" s="105" t="str">
        <f t="shared" ca="1" si="27"/>
        <v/>
      </c>
      <c r="N172" s="105" t="str">
        <f t="shared" ca="1" si="28"/>
        <v/>
      </c>
      <c r="O172" s="72" t="str">
        <f t="shared" ca="1" si="29"/>
        <v/>
      </c>
      <c r="P172" s="72" t="str">
        <f t="shared" ca="1" si="30"/>
        <v/>
      </c>
      <c r="Q172" s="54"/>
      <c r="R172" s="54" t="s">
        <v>1891</v>
      </c>
    </row>
    <row r="173" spans="1:19" s="31" customFormat="1" ht="16.5" customHeight="1" x14ac:dyDescent="0.15">
      <c r="A173" s="46"/>
      <c r="B173" s="34"/>
      <c r="C173" s="35"/>
      <c r="D173" s="74" t="str">
        <f t="shared" ca="1" si="21"/>
        <v/>
      </c>
      <c r="E173" s="100" t="str">
        <f t="shared" ca="1" si="22"/>
        <v/>
      </c>
      <c r="F173" s="100" t="str">
        <f t="shared" ca="1" si="23"/>
        <v/>
      </c>
      <c r="G173" s="101" t="str">
        <f t="shared" ca="1" si="24"/>
        <v/>
      </c>
      <c r="H173" s="129" t="str">
        <f t="shared" ca="1" si="25"/>
        <v/>
      </c>
      <c r="I173" s="46"/>
      <c r="J173" s="34"/>
      <c r="K173" s="35"/>
      <c r="L173" s="74" t="str">
        <f t="shared" ca="1" si="26"/>
        <v/>
      </c>
      <c r="M173" s="105" t="str">
        <f t="shared" ca="1" si="27"/>
        <v/>
      </c>
      <c r="N173" s="105" t="str">
        <f t="shared" ca="1" si="28"/>
        <v/>
      </c>
      <c r="O173" s="72" t="str">
        <f t="shared" ca="1" si="29"/>
        <v/>
      </c>
      <c r="P173" s="72" t="str">
        <f t="shared" ca="1" si="30"/>
        <v/>
      </c>
      <c r="Q173" s="54"/>
      <c r="R173" s="54" t="s">
        <v>1891</v>
      </c>
    </row>
    <row r="174" spans="1:19" s="31" customFormat="1" ht="16.5" customHeight="1" x14ac:dyDescent="0.15">
      <c r="A174" s="46"/>
      <c r="B174" s="34"/>
      <c r="C174" s="35"/>
      <c r="D174" s="74" t="str">
        <f t="shared" ca="1" si="21"/>
        <v/>
      </c>
      <c r="E174" s="100" t="str">
        <f t="shared" ca="1" si="22"/>
        <v/>
      </c>
      <c r="F174" s="100" t="str">
        <f t="shared" ca="1" si="23"/>
        <v/>
      </c>
      <c r="G174" s="101" t="str">
        <f t="shared" ca="1" si="24"/>
        <v/>
      </c>
      <c r="H174" s="129" t="str">
        <f t="shared" ca="1" si="25"/>
        <v/>
      </c>
      <c r="I174" s="46"/>
      <c r="J174" s="34"/>
      <c r="K174" s="35"/>
      <c r="L174" s="74" t="str">
        <f t="shared" ca="1" si="26"/>
        <v/>
      </c>
      <c r="M174" s="105" t="str">
        <f t="shared" ca="1" si="27"/>
        <v/>
      </c>
      <c r="N174" s="105" t="str">
        <f t="shared" ca="1" si="28"/>
        <v/>
      </c>
      <c r="O174" s="72" t="str">
        <f t="shared" ca="1" si="29"/>
        <v/>
      </c>
      <c r="P174" s="72" t="str">
        <f t="shared" ca="1" si="30"/>
        <v/>
      </c>
      <c r="Q174" s="54"/>
      <c r="R174" s="54" t="s">
        <v>1891</v>
      </c>
    </row>
    <row r="175" spans="1:19" s="31" customFormat="1" ht="14.25" customHeight="1" x14ac:dyDescent="0.15">
      <c r="A175" s="46"/>
      <c r="B175" s="34"/>
      <c r="C175" s="35"/>
      <c r="D175" s="74" t="str">
        <f t="shared" ca="1" si="21"/>
        <v/>
      </c>
      <c r="E175" s="100" t="str">
        <f t="shared" ca="1" si="22"/>
        <v/>
      </c>
      <c r="F175" s="100" t="str">
        <f t="shared" ca="1" si="23"/>
        <v/>
      </c>
      <c r="G175" s="101" t="str">
        <f t="shared" ca="1" si="24"/>
        <v/>
      </c>
      <c r="H175" s="129" t="str">
        <f t="shared" ca="1" si="25"/>
        <v/>
      </c>
      <c r="I175" s="46"/>
      <c r="J175" s="34"/>
      <c r="K175" s="35"/>
      <c r="L175" s="74" t="str">
        <f t="shared" ca="1" si="26"/>
        <v/>
      </c>
      <c r="M175" s="105" t="str">
        <f t="shared" ca="1" si="27"/>
        <v/>
      </c>
      <c r="N175" s="105" t="str">
        <f t="shared" ca="1" si="28"/>
        <v/>
      </c>
      <c r="O175" s="72" t="str">
        <f t="shared" ca="1" si="29"/>
        <v/>
      </c>
      <c r="P175" s="72" t="str">
        <f t="shared" ca="1" si="30"/>
        <v/>
      </c>
      <c r="Q175" s="54"/>
      <c r="R175" s="54" t="s">
        <v>1891</v>
      </c>
    </row>
    <row r="176" spans="1:19" s="31" customFormat="1" ht="13.5" customHeight="1" x14ac:dyDescent="0.15">
      <c r="A176" s="46"/>
      <c r="B176" s="34"/>
      <c r="C176" s="35"/>
      <c r="D176" s="74" t="str">
        <f t="shared" ca="1" si="21"/>
        <v/>
      </c>
      <c r="E176" s="100" t="str">
        <f t="shared" ca="1" si="22"/>
        <v/>
      </c>
      <c r="F176" s="100" t="str">
        <f t="shared" ca="1" si="23"/>
        <v/>
      </c>
      <c r="G176" s="101" t="str">
        <f t="shared" ca="1" si="24"/>
        <v/>
      </c>
      <c r="H176" s="129" t="str">
        <f t="shared" ca="1" si="25"/>
        <v/>
      </c>
      <c r="I176" s="46"/>
      <c r="J176" s="34"/>
      <c r="K176" s="35"/>
      <c r="L176" s="74" t="str">
        <f t="shared" ca="1" si="26"/>
        <v/>
      </c>
      <c r="M176" s="105" t="str">
        <f t="shared" ca="1" si="27"/>
        <v/>
      </c>
      <c r="N176" s="105" t="str">
        <f t="shared" ca="1" si="28"/>
        <v/>
      </c>
      <c r="O176" s="72" t="str">
        <f t="shared" ca="1" si="29"/>
        <v/>
      </c>
      <c r="P176" s="72" t="str">
        <f t="shared" ca="1" si="30"/>
        <v/>
      </c>
      <c r="Q176" s="54"/>
      <c r="R176" s="54" t="s">
        <v>1891</v>
      </c>
      <c r="S176" s="2"/>
    </row>
    <row r="177" spans="1:26" s="31" customFormat="1" ht="13.5" customHeight="1" x14ac:dyDescent="0.15">
      <c r="A177" s="46"/>
      <c r="B177" s="34"/>
      <c r="C177" s="35"/>
      <c r="D177" s="74" t="str">
        <f t="shared" ca="1" si="21"/>
        <v/>
      </c>
      <c r="E177" s="100" t="str">
        <f t="shared" ca="1" si="22"/>
        <v/>
      </c>
      <c r="F177" s="100" t="str">
        <f t="shared" ca="1" si="23"/>
        <v/>
      </c>
      <c r="G177" s="101" t="str">
        <f t="shared" ca="1" si="24"/>
        <v/>
      </c>
      <c r="H177" s="129" t="str">
        <f t="shared" ca="1" si="25"/>
        <v/>
      </c>
      <c r="I177" s="46"/>
      <c r="J177" s="34"/>
      <c r="K177" s="35"/>
      <c r="L177" s="74" t="str">
        <f t="shared" ca="1" si="26"/>
        <v/>
      </c>
      <c r="M177" s="105" t="str">
        <f t="shared" ca="1" si="27"/>
        <v/>
      </c>
      <c r="N177" s="105" t="str">
        <f t="shared" ca="1" si="28"/>
        <v/>
      </c>
      <c r="O177" s="72" t="str">
        <f t="shared" ca="1" si="29"/>
        <v/>
      </c>
      <c r="P177" s="72" t="str">
        <f t="shared" ca="1" si="30"/>
        <v/>
      </c>
      <c r="Q177" s="54"/>
      <c r="R177" s="54" t="s">
        <v>1891</v>
      </c>
      <c r="S177" s="2"/>
      <c r="T177" s="2"/>
      <c r="U177" s="2"/>
      <c r="V177" s="2"/>
      <c r="W177" s="2"/>
      <c r="X177" s="2"/>
      <c r="Y177" s="2"/>
      <c r="Z177" s="2"/>
    </row>
    <row r="178" spans="1:26" x14ac:dyDescent="0.15">
      <c r="A178" s="46"/>
      <c r="B178" s="34"/>
      <c r="C178" s="35"/>
      <c r="D178" s="74" t="str">
        <f t="shared" ca="1" si="21"/>
        <v/>
      </c>
      <c r="E178" s="100" t="str">
        <f t="shared" ca="1" si="22"/>
        <v/>
      </c>
      <c r="F178" s="100" t="str">
        <f t="shared" ca="1" si="23"/>
        <v/>
      </c>
      <c r="G178" s="101" t="str">
        <f t="shared" ca="1" si="24"/>
        <v/>
      </c>
      <c r="H178" s="129" t="str">
        <f t="shared" ca="1" si="25"/>
        <v/>
      </c>
      <c r="I178" s="46"/>
      <c r="J178" s="34"/>
      <c r="K178" s="35"/>
      <c r="L178" s="74" t="str">
        <f t="shared" ca="1" si="26"/>
        <v/>
      </c>
      <c r="M178" s="105" t="str">
        <f t="shared" ca="1" si="27"/>
        <v/>
      </c>
      <c r="N178" s="105" t="str">
        <f t="shared" ca="1" si="28"/>
        <v/>
      </c>
      <c r="O178" s="72" t="str">
        <f t="shared" ca="1" si="29"/>
        <v/>
      </c>
      <c r="P178" s="72" t="str">
        <f t="shared" ca="1" si="30"/>
        <v/>
      </c>
      <c r="R178" s="54" t="s">
        <v>1891</v>
      </c>
    </row>
    <row r="179" spans="1:26" x14ac:dyDescent="0.15">
      <c r="A179" s="46"/>
      <c r="B179" s="34"/>
      <c r="C179" s="35"/>
      <c r="D179" s="74" t="str">
        <f t="shared" ca="1" si="21"/>
        <v/>
      </c>
      <c r="E179" s="100" t="str">
        <f t="shared" ca="1" si="22"/>
        <v/>
      </c>
      <c r="F179" s="100" t="str">
        <f t="shared" ca="1" si="23"/>
        <v/>
      </c>
      <c r="G179" s="101" t="str">
        <f t="shared" ca="1" si="24"/>
        <v/>
      </c>
      <c r="H179" s="129" t="str">
        <f t="shared" ca="1" si="25"/>
        <v/>
      </c>
      <c r="I179" s="46"/>
      <c r="J179" s="34"/>
      <c r="K179" s="35"/>
      <c r="L179" s="74" t="str">
        <f t="shared" ca="1" si="26"/>
        <v/>
      </c>
      <c r="M179" s="105" t="str">
        <f t="shared" ca="1" si="27"/>
        <v/>
      </c>
      <c r="N179" s="105" t="str">
        <f t="shared" ca="1" si="28"/>
        <v/>
      </c>
      <c r="O179" s="72" t="str">
        <f t="shared" ca="1" si="29"/>
        <v/>
      </c>
      <c r="P179" s="72" t="str">
        <f t="shared" ca="1" si="30"/>
        <v/>
      </c>
      <c r="R179" s="54" t="s">
        <v>1891</v>
      </c>
    </row>
    <row r="180" spans="1:26" x14ac:dyDescent="0.15">
      <c r="A180" s="46"/>
      <c r="B180" s="34"/>
      <c r="C180" s="35"/>
      <c r="D180" s="74" t="str">
        <f t="shared" ca="1" si="21"/>
        <v/>
      </c>
      <c r="E180" s="100" t="str">
        <f t="shared" ca="1" si="22"/>
        <v/>
      </c>
      <c r="F180" s="100" t="str">
        <f t="shared" ca="1" si="23"/>
        <v/>
      </c>
      <c r="G180" s="101" t="str">
        <f t="shared" ca="1" si="24"/>
        <v/>
      </c>
      <c r="H180" s="129" t="str">
        <f t="shared" ca="1" si="25"/>
        <v/>
      </c>
      <c r="I180" s="46"/>
      <c r="J180" s="34"/>
      <c r="K180" s="35"/>
      <c r="L180" s="74" t="str">
        <f t="shared" ca="1" si="26"/>
        <v/>
      </c>
      <c r="M180" s="105" t="str">
        <f t="shared" ca="1" si="27"/>
        <v/>
      </c>
      <c r="N180" s="105" t="str">
        <f t="shared" ca="1" si="28"/>
        <v/>
      </c>
      <c r="O180" s="72" t="str">
        <f t="shared" ca="1" si="29"/>
        <v/>
      </c>
      <c r="P180" s="72" t="str">
        <f t="shared" ca="1" si="30"/>
        <v/>
      </c>
      <c r="R180" s="54" t="s">
        <v>1891</v>
      </c>
    </row>
    <row r="181" spans="1:26" x14ac:dyDescent="0.15">
      <c r="A181" s="46"/>
      <c r="B181" s="34"/>
      <c r="C181" s="35"/>
      <c r="D181" s="74" t="str">
        <f t="shared" ca="1" si="21"/>
        <v/>
      </c>
      <c r="E181" s="100" t="str">
        <f t="shared" ca="1" si="22"/>
        <v/>
      </c>
      <c r="F181" s="100" t="str">
        <f t="shared" ca="1" si="23"/>
        <v/>
      </c>
      <c r="G181" s="101" t="str">
        <f t="shared" ca="1" si="24"/>
        <v/>
      </c>
      <c r="H181" s="129" t="str">
        <f t="shared" ca="1" si="25"/>
        <v/>
      </c>
      <c r="I181" s="46"/>
      <c r="J181" s="34"/>
      <c r="K181" s="35"/>
      <c r="L181" s="74" t="str">
        <f t="shared" ca="1" si="26"/>
        <v/>
      </c>
      <c r="M181" s="105" t="str">
        <f t="shared" ca="1" si="27"/>
        <v/>
      </c>
      <c r="N181" s="105" t="str">
        <f t="shared" ca="1" si="28"/>
        <v/>
      </c>
      <c r="O181" s="72" t="str">
        <f t="shared" ca="1" si="29"/>
        <v/>
      </c>
      <c r="P181" s="72" t="str">
        <f t="shared" ca="1" si="30"/>
        <v/>
      </c>
      <c r="R181" s="54" t="s">
        <v>1891</v>
      </c>
    </row>
    <row r="182" spans="1:26" x14ac:dyDescent="0.15">
      <c r="A182" s="46"/>
      <c r="B182" s="34"/>
      <c r="C182" s="35"/>
      <c r="D182" s="74" t="str">
        <f t="shared" ca="1" si="21"/>
        <v/>
      </c>
      <c r="E182" s="100" t="str">
        <f t="shared" ca="1" si="22"/>
        <v/>
      </c>
      <c r="F182" s="100" t="str">
        <f t="shared" ca="1" si="23"/>
        <v/>
      </c>
      <c r="G182" s="101" t="str">
        <f t="shared" ca="1" si="24"/>
        <v/>
      </c>
      <c r="H182" s="129" t="str">
        <f t="shared" ca="1" si="25"/>
        <v/>
      </c>
      <c r="I182" s="46"/>
      <c r="J182" s="34"/>
      <c r="K182" s="35"/>
      <c r="L182" s="74" t="str">
        <f t="shared" ca="1" si="26"/>
        <v/>
      </c>
      <c r="M182" s="105" t="str">
        <f t="shared" ca="1" si="27"/>
        <v/>
      </c>
      <c r="N182" s="105" t="str">
        <f t="shared" ca="1" si="28"/>
        <v/>
      </c>
      <c r="O182" s="72" t="str">
        <f t="shared" ca="1" si="29"/>
        <v/>
      </c>
      <c r="P182" s="72" t="str">
        <f t="shared" ca="1" si="30"/>
        <v/>
      </c>
      <c r="R182" s="54" t="s">
        <v>1891</v>
      </c>
    </row>
    <row r="183" spans="1:26" x14ac:dyDescent="0.15">
      <c r="A183" s="46"/>
      <c r="B183" s="34"/>
      <c r="C183" s="35"/>
      <c r="D183" s="74" t="str">
        <f t="shared" ca="1" si="21"/>
        <v/>
      </c>
      <c r="E183" s="100" t="str">
        <f t="shared" ca="1" si="22"/>
        <v/>
      </c>
      <c r="F183" s="100" t="str">
        <f t="shared" ca="1" si="23"/>
        <v/>
      </c>
      <c r="G183" s="101" t="str">
        <f t="shared" ca="1" si="24"/>
        <v/>
      </c>
      <c r="H183" s="129" t="str">
        <f t="shared" ca="1" si="25"/>
        <v/>
      </c>
      <c r="I183" s="46"/>
      <c r="J183" s="34"/>
      <c r="K183" s="35"/>
      <c r="L183" s="74" t="str">
        <f t="shared" ca="1" si="26"/>
        <v/>
      </c>
      <c r="M183" s="105" t="str">
        <f t="shared" ca="1" si="27"/>
        <v/>
      </c>
      <c r="N183" s="105" t="str">
        <f t="shared" ca="1" si="28"/>
        <v/>
      </c>
      <c r="O183" s="72" t="str">
        <f t="shared" ca="1" si="29"/>
        <v/>
      </c>
      <c r="P183" s="72" t="str">
        <f t="shared" ca="1" si="30"/>
        <v/>
      </c>
      <c r="R183" s="54" t="s">
        <v>1891</v>
      </c>
    </row>
    <row r="184" spans="1:26" x14ac:dyDescent="0.15">
      <c r="A184" s="46"/>
      <c r="B184" s="34"/>
      <c r="C184" s="35"/>
      <c r="D184" s="74" t="str">
        <f t="shared" ca="1" si="21"/>
        <v/>
      </c>
      <c r="E184" s="100" t="str">
        <f t="shared" ca="1" si="22"/>
        <v/>
      </c>
      <c r="F184" s="100" t="str">
        <f t="shared" ca="1" si="23"/>
        <v/>
      </c>
      <c r="G184" s="101" t="str">
        <f t="shared" ca="1" si="24"/>
        <v/>
      </c>
      <c r="H184" s="129" t="str">
        <f t="shared" ca="1" si="25"/>
        <v/>
      </c>
      <c r="I184" s="46"/>
      <c r="J184" s="34"/>
      <c r="K184" s="35"/>
      <c r="L184" s="74" t="str">
        <f t="shared" ca="1" si="26"/>
        <v/>
      </c>
      <c r="M184" s="105" t="str">
        <f t="shared" ca="1" si="27"/>
        <v/>
      </c>
      <c r="N184" s="105" t="str">
        <f t="shared" ca="1" si="28"/>
        <v/>
      </c>
      <c r="O184" s="72" t="str">
        <f t="shared" ca="1" si="29"/>
        <v/>
      </c>
      <c r="P184" s="72" t="str">
        <f t="shared" ca="1" si="30"/>
        <v/>
      </c>
      <c r="R184" s="54" t="s">
        <v>1891</v>
      </c>
    </row>
    <row r="185" spans="1:26" x14ac:dyDescent="0.15">
      <c r="A185" s="46"/>
      <c r="B185" s="34"/>
      <c r="C185" s="35"/>
      <c r="D185" s="74" t="str">
        <f t="shared" ca="1" si="21"/>
        <v/>
      </c>
      <c r="E185" s="100" t="str">
        <f t="shared" ca="1" si="22"/>
        <v/>
      </c>
      <c r="F185" s="100" t="str">
        <f t="shared" ca="1" si="23"/>
        <v/>
      </c>
      <c r="G185" s="101" t="str">
        <f t="shared" ca="1" si="24"/>
        <v/>
      </c>
      <c r="H185" s="129" t="str">
        <f t="shared" ca="1" si="25"/>
        <v/>
      </c>
      <c r="I185" s="46"/>
      <c r="J185" s="34"/>
      <c r="K185" s="35"/>
      <c r="L185" s="74" t="str">
        <f t="shared" ca="1" si="26"/>
        <v/>
      </c>
      <c r="M185" s="105" t="str">
        <f t="shared" ca="1" si="27"/>
        <v/>
      </c>
      <c r="N185" s="105" t="str">
        <f t="shared" ca="1" si="28"/>
        <v/>
      </c>
      <c r="O185" s="72" t="str">
        <f t="shared" ca="1" si="29"/>
        <v/>
      </c>
      <c r="P185" s="72" t="str">
        <f t="shared" ca="1" si="30"/>
        <v/>
      </c>
      <c r="R185" s="54" t="s">
        <v>1891</v>
      </c>
    </row>
    <row r="186" spans="1:26" x14ac:dyDescent="0.15">
      <c r="A186" s="46"/>
      <c r="B186" s="34"/>
      <c r="C186" s="35"/>
      <c r="D186" s="74" t="str">
        <f t="shared" ca="1" si="21"/>
        <v/>
      </c>
      <c r="E186" s="100" t="str">
        <f t="shared" ca="1" si="22"/>
        <v/>
      </c>
      <c r="F186" s="100" t="str">
        <f t="shared" ca="1" si="23"/>
        <v/>
      </c>
      <c r="G186" s="101" t="str">
        <f t="shared" ca="1" si="24"/>
        <v/>
      </c>
      <c r="H186" s="129" t="str">
        <f t="shared" ca="1" si="25"/>
        <v/>
      </c>
      <c r="I186" s="46"/>
      <c r="J186" s="34"/>
      <c r="K186" s="35"/>
      <c r="L186" s="74" t="str">
        <f t="shared" ca="1" si="26"/>
        <v/>
      </c>
      <c r="M186" s="105" t="str">
        <f t="shared" ca="1" si="27"/>
        <v/>
      </c>
      <c r="N186" s="105" t="str">
        <f t="shared" ca="1" si="28"/>
        <v/>
      </c>
      <c r="O186" s="72" t="str">
        <f t="shared" ca="1" si="29"/>
        <v/>
      </c>
      <c r="P186" s="72" t="str">
        <f t="shared" ca="1" si="30"/>
        <v/>
      </c>
      <c r="R186" s="54" t="s">
        <v>1891</v>
      </c>
    </row>
    <row r="187" spans="1:26" x14ac:dyDescent="0.15">
      <c r="A187" s="46"/>
      <c r="B187" s="34"/>
      <c r="C187" s="35"/>
      <c r="D187" s="74" t="str">
        <f t="shared" ca="1" si="21"/>
        <v/>
      </c>
      <c r="E187" s="100" t="str">
        <f t="shared" ca="1" si="22"/>
        <v/>
      </c>
      <c r="F187" s="100" t="str">
        <f t="shared" ca="1" si="23"/>
        <v/>
      </c>
      <c r="G187" s="101" t="str">
        <f t="shared" ca="1" si="24"/>
        <v/>
      </c>
      <c r="H187" s="129" t="str">
        <f t="shared" ca="1" si="25"/>
        <v/>
      </c>
      <c r="I187" s="46"/>
      <c r="J187" s="34"/>
      <c r="K187" s="35"/>
      <c r="L187" s="74" t="str">
        <f t="shared" ca="1" si="26"/>
        <v/>
      </c>
      <c r="M187" s="105" t="str">
        <f t="shared" ca="1" si="27"/>
        <v/>
      </c>
      <c r="N187" s="105" t="str">
        <f t="shared" ca="1" si="28"/>
        <v/>
      </c>
      <c r="O187" s="72" t="str">
        <f t="shared" ca="1" si="29"/>
        <v/>
      </c>
      <c r="P187" s="72" t="str">
        <f t="shared" ca="1" si="30"/>
        <v/>
      </c>
      <c r="R187" s="54" t="s">
        <v>1891</v>
      </c>
    </row>
    <row r="188" spans="1:26" x14ac:dyDescent="0.15">
      <c r="A188" s="46"/>
      <c r="B188" s="34"/>
      <c r="C188" s="35"/>
      <c r="D188" s="74" t="str">
        <f t="shared" ca="1" si="21"/>
        <v/>
      </c>
      <c r="E188" s="100" t="str">
        <f t="shared" ca="1" si="22"/>
        <v/>
      </c>
      <c r="F188" s="100" t="str">
        <f t="shared" ca="1" si="23"/>
        <v/>
      </c>
      <c r="G188" s="101" t="str">
        <f t="shared" ca="1" si="24"/>
        <v/>
      </c>
      <c r="H188" s="129" t="str">
        <f t="shared" ca="1" si="25"/>
        <v/>
      </c>
      <c r="I188" s="46"/>
      <c r="J188" s="34"/>
      <c r="K188" s="35"/>
      <c r="L188" s="74" t="str">
        <f t="shared" ca="1" si="26"/>
        <v/>
      </c>
      <c r="M188" s="105" t="str">
        <f t="shared" ca="1" si="27"/>
        <v/>
      </c>
      <c r="N188" s="105" t="str">
        <f t="shared" ca="1" si="28"/>
        <v/>
      </c>
      <c r="O188" s="72" t="str">
        <f t="shared" ca="1" si="29"/>
        <v/>
      </c>
      <c r="P188" s="72" t="str">
        <f t="shared" ca="1" si="30"/>
        <v/>
      </c>
      <c r="R188" s="54" t="s">
        <v>1891</v>
      </c>
    </row>
    <row r="189" spans="1:26" x14ac:dyDescent="0.15">
      <c r="A189" s="46"/>
      <c r="B189" s="34"/>
      <c r="C189" s="35"/>
      <c r="D189" s="74" t="str">
        <f t="shared" ca="1" si="21"/>
        <v/>
      </c>
      <c r="E189" s="100" t="str">
        <f t="shared" ca="1" si="22"/>
        <v/>
      </c>
      <c r="F189" s="100" t="str">
        <f t="shared" ca="1" si="23"/>
        <v/>
      </c>
      <c r="G189" s="101" t="str">
        <f t="shared" ca="1" si="24"/>
        <v/>
      </c>
      <c r="H189" s="129" t="str">
        <f t="shared" ca="1" si="25"/>
        <v/>
      </c>
      <c r="I189" s="46"/>
      <c r="J189" s="34"/>
      <c r="K189" s="35"/>
      <c r="L189" s="74" t="str">
        <f t="shared" ca="1" si="26"/>
        <v/>
      </c>
      <c r="M189" s="105" t="str">
        <f t="shared" ca="1" si="27"/>
        <v/>
      </c>
      <c r="N189" s="105" t="str">
        <f t="shared" ca="1" si="28"/>
        <v/>
      </c>
      <c r="O189" s="72" t="str">
        <f t="shared" ca="1" si="29"/>
        <v/>
      </c>
      <c r="P189" s="72" t="str">
        <f t="shared" ca="1" si="30"/>
        <v/>
      </c>
      <c r="R189" s="54" t="s">
        <v>1891</v>
      </c>
    </row>
    <row r="190" spans="1:26" x14ac:dyDescent="0.15">
      <c r="A190" s="46"/>
      <c r="B190" s="34"/>
      <c r="C190" s="35"/>
      <c r="D190" s="74" t="str">
        <f t="shared" ca="1" si="21"/>
        <v/>
      </c>
      <c r="E190" s="100" t="str">
        <f t="shared" ca="1" si="22"/>
        <v/>
      </c>
      <c r="F190" s="100" t="str">
        <f t="shared" ca="1" si="23"/>
        <v/>
      </c>
      <c r="G190" s="101" t="str">
        <f t="shared" ca="1" si="24"/>
        <v/>
      </c>
      <c r="H190" s="129" t="str">
        <f t="shared" ca="1" si="25"/>
        <v/>
      </c>
      <c r="I190" s="46"/>
      <c r="J190" s="34"/>
      <c r="K190" s="35"/>
      <c r="L190" s="74" t="str">
        <f t="shared" ca="1" si="26"/>
        <v/>
      </c>
      <c r="M190" s="105" t="str">
        <f t="shared" ca="1" si="27"/>
        <v/>
      </c>
      <c r="N190" s="105" t="str">
        <f t="shared" ca="1" si="28"/>
        <v/>
      </c>
      <c r="O190" s="72" t="str">
        <f t="shared" ca="1" si="29"/>
        <v/>
      </c>
      <c r="P190" s="72" t="str">
        <f t="shared" ca="1" si="30"/>
        <v/>
      </c>
      <c r="R190" s="54" t="s">
        <v>1891</v>
      </c>
    </row>
    <row r="191" spans="1:26" x14ac:dyDescent="0.15">
      <c r="A191" s="46"/>
      <c r="B191" s="34"/>
      <c r="C191" s="35"/>
      <c r="D191" s="74" t="str">
        <f t="shared" ca="1" si="21"/>
        <v/>
      </c>
      <c r="E191" s="100" t="str">
        <f t="shared" ca="1" si="22"/>
        <v/>
      </c>
      <c r="F191" s="100" t="str">
        <f t="shared" ca="1" si="23"/>
        <v/>
      </c>
      <c r="G191" s="101" t="str">
        <f t="shared" ca="1" si="24"/>
        <v/>
      </c>
      <c r="H191" s="129" t="str">
        <f t="shared" ca="1" si="25"/>
        <v/>
      </c>
      <c r="I191" s="46"/>
      <c r="J191" s="34"/>
      <c r="K191" s="35"/>
      <c r="L191" s="74" t="str">
        <f t="shared" ca="1" si="26"/>
        <v/>
      </c>
      <c r="M191" s="105" t="str">
        <f t="shared" ca="1" si="27"/>
        <v/>
      </c>
      <c r="N191" s="105" t="str">
        <f t="shared" ca="1" si="28"/>
        <v/>
      </c>
      <c r="O191" s="72" t="str">
        <f t="shared" ca="1" si="29"/>
        <v/>
      </c>
      <c r="P191" s="72" t="str">
        <f t="shared" ca="1" si="30"/>
        <v/>
      </c>
      <c r="R191" s="54" t="s">
        <v>1891</v>
      </c>
    </row>
    <row r="192" spans="1:26" x14ac:dyDescent="0.15">
      <c r="A192" s="46"/>
      <c r="B192" s="34"/>
      <c r="C192" s="35"/>
      <c r="D192" s="74" t="str">
        <f t="shared" ca="1" si="21"/>
        <v/>
      </c>
      <c r="E192" s="100" t="str">
        <f t="shared" ca="1" si="22"/>
        <v/>
      </c>
      <c r="F192" s="100" t="str">
        <f t="shared" ca="1" si="23"/>
        <v/>
      </c>
      <c r="G192" s="101" t="str">
        <f t="shared" ca="1" si="24"/>
        <v/>
      </c>
      <c r="H192" s="129" t="str">
        <f t="shared" ca="1" si="25"/>
        <v/>
      </c>
      <c r="I192" s="46"/>
      <c r="J192" s="34"/>
      <c r="K192" s="35"/>
      <c r="L192" s="74" t="str">
        <f t="shared" ca="1" si="26"/>
        <v/>
      </c>
      <c r="M192" s="105" t="str">
        <f t="shared" ca="1" si="27"/>
        <v/>
      </c>
      <c r="N192" s="105" t="str">
        <f t="shared" ca="1" si="28"/>
        <v/>
      </c>
      <c r="O192" s="72" t="str">
        <f t="shared" ca="1" si="29"/>
        <v/>
      </c>
      <c r="P192" s="72" t="str">
        <f t="shared" ca="1" si="30"/>
        <v/>
      </c>
      <c r="R192" s="54" t="s">
        <v>1891</v>
      </c>
    </row>
    <row r="193" spans="1:18" ht="14.25" thickBot="1" x14ac:dyDescent="0.2">
      <c r="A193" s="78"/>
      <c r="B193" s="78"/>
      <c r="C193" s="41"/>
      <c r="D193" s="28"/>
      <c r="E193" s="28"/>
      <c r="F193" s="28"/>
      <c r="G193" s="90"/>
      <c r="H193" s="133"/>
      <c r="I193" s="78"/>
      <c r="J193" s="78"/>
      <c r="K193" s="41"/>
      <c r="L193" s="28"/>
      <c r="M193" s="28"/>
      <c r="N193" s="28"/>
      <c r="O193" s="28"/>
      <c r="P193" s="28"/>
      <c r="R193" s="54" t="s">
        <v>1891</v>
      </c>
    </row>
    <row r="194" spans="1:18" x14ac:dyDescent="0.15">
      <c r="A194" s="42" t="s">
        <v>8</v>
      </c>
      <c r="B194" s="31"/>
      <c r="C194" s="31"/>
      <c r="D194" s="31"/>
      <c r="E194" s="31"/>
      <c r="F194" s="31"/>
      <c r="G194" s="31"/>
      <c r="H194" s="31"/>
      <c r="J194" s="27"/>
      <c r="K194" s="11"/>
      <c r="L194" s="36"/>
      <c r="M194" s="13"/>
      <c r="N194" s="13"/>
      <c r="O194" s="13"/>
      <c r="P194" s="13"/>
    </row>
    <row r="195" spans="1:18" x14ac:dyDescent="0.15">
      <c r="A195" s="2" t="s">
        <v>25</v>
      </c>
      <c r="B195" s="27"/>
      <c r="C195" s="27"/>
      <c r="D195" s="27"/>
      <c r="E195" s="27"/>
      <c r="F195" s="27"/>
      <c r="G195" s="27"/>
      <c r="H195" s="27"/>
      <c r="I195" s="26"/>
      <c r="J195" s="26"/>
      <c r="K195" s="26"/>
      <c r="L195" s="26"/>
      <c r="M195" s="26"/>
      <c r="N195" s="26"/>
      <c r="O195" s="26"/>
      <c r="P195" s="26"/>
    </row>
    <row r="196" spans="1:18" x14ac:dyDescent="0.15">
      <c r="B196" s="27"/>
      <c r="C196" s="2" t="s">
        <v>16</v>
      </c>
      <c r="D196" s="27"/>
      <c r="E196" s="27"/>
      <c r="F196" s="27"/>
      <c r="G196" s="27"/>
      <c r="H196" s="27"/>
      <c r="I196" s="26"/>
      <c r="J196" s="26"/>
      <c r="K196" s="26"/>
      <c r="L196" s="26"/>
      <c r="M196" s="26"/>
      <c r="N196" s="26"/>
      <c r="O196" s="26"/>
      <c r="P196" s="26"/>
    </row>
    <row r="197" spans="1:18" x14ac:dyDescent="0.15">
      <c r="B197" s="27"/>
      <c r="C197" s="2" t="s">
        <v>17</v>
      </c>
      <c r="D197" s="11"/>
      <c r="E197" s="27"/>
      <c r="F197" s="27"/>
      <c r="G197" s="27"/>
      <c r="H197" s="27"/>
      <c r="I197" s="26"/>
      <c r="J197" s="26"/>
      <c r="K197" s="26"/>
      <c r="L197" s="26"/>
      <c r="M197" s="26"/>
      <c r="N197" s="26"/>
      <c r="O197" s="26"/>
      <c r="P197" s="26"/>
    </row>
    <row r="198" spans="1:18" x14ac:dyDescent="0.15">
      <c r="A198" s="2" t="s">
        <v>2564</v>
      </c>
      <c r="B198" s="27"/>
      <c r="C198" s="11"/>
      <c r="D198" s="36"/>
      <c r="E198" s="13"/>
      <c r="F198" s="13"/>
      <c r="G198" s="13"/>
      <c r="H198" s="13"/>
      <c r="I198" s="25"/>
      <c r="J198" s="25"/>
      <c r="K198" s="25"/>
      <c r="L198" s="25"/>
      <c r="M198" s="25"/>
      <c r="N198" s="25"/>
      <c r="O198" s="25"/>
      <c r="P198" s="25"/>
    </row>
    <row r="199" spans="1:18" x14ac:dyDescent="0.15">
      <c r="A199" s="2" t="s">
        <v>9</v>
      </c>
    </row>
  </sheetData>
  <mergeCells count="26">
    <mergeCell ref="A131:H131"/>
    <mergeCell ref="A132:C133"/>
    <mergeCell ref="D132:D133"/>
    <mergeCell ref="E132:F132"/>
    <mergeCell ref="G132:H132"/>
    <mergeCell ref="I63:K64"/>
    <mergeCell ref="L63:L64"/>
    <mergeCell ref="M63:N63"/>
    <mergeCell ref="O63:P63"/>
    <mergeCell ref="I132:K133"/>
    <mergeCell ref="L132:L133"/>
    <mergeCell ref="M132:N132"/>
    <mergeCell ref="O132:P132"/>
    <mergeCell ref="D3:D4"/>
    <mergeCell ref="A3:C4"/>
    <mergeCell ref="G3:H3"/>
    <mergeCell ref="A62:H62"/>
    <mergeCell ref="A63:C64"/>
    <mergeCell ref="D63:D64"/>
    <mergeCell ref="E63:F63"/>
    <mergeCell ref="G63:H63"/>
    <mergeCell ref="I3:K4"/>
    <mergeCell ref="L3:L4"/>
    <mergeCell ref="M3:N3"/>
    <mergeCell ref="O3:P3"/>
    <mergeCell ref="E3:F3"/>
  </mergeCells>
  <phoneticPr fontId="3"/>
  <printOptions horizontalCentered="1"/>
  <pageMargins left="0.59055118110236227" right="0.59055118110236227" top="0.59055118110236227" bottom="0.39370078740157483" header="0.31496062992125984" footer="0.51181102362204722"/>
  <pageSetup paperSize="9" scale="51" fitToHeight="0" pageOrder="overThenDown" orientation="landscape" r:id="rId1"/>
  <headerFooter alignWithMargins="0">
    <oddHeader>&amp;R&amp;P/&amp;N</oddHeader>
  </headerFooter>
  <rowBreaks count="2" manualBreakCount="2">
    <brk id="60" max="15" man="1"/>
    <brk id="129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workbookViewId="0"/>
  </sheetViews>
  <sheetFormatPr defaultRowHeight="12.75" x14ac:dyDescent="0.15"/>
  <cols>
    <col min="1" max="1" width="9.140625" style="63"/>
    <col min="2" max="2" width="32.140625" style="59" bestFit="1" customWidth="1"/>
    <col min="3" max="16384" width="9.140625" style="59"/>
  </cols>
  <sheetData>
    <row r="1" spans="1:17" x14ac:dyDescent="0.15">
      <c r="B1" s="175" t="s">
        <v>2610</v>
      </c>
      <c r="J1" s="175" t="s">
        <v>2611</v>
      </c>
    </row>
    <row r="2" spans="1:17" ht="12.75" customHeight="1" x14ac:dyDescent="0.15">
      <c r="A2" s="63" t="s">
        <v>2535</v>
      </c>
      <c r="B2" s="59" t="s">
        <v>2536</v>
      </c>
      <c r="J2" s="175" t="s">
        <v>2612</v>
      </c>
    </row>
    <row r="3" spans="1:17" ht="12.75" customHeight="1" x14ac:dyDescent="0.15"/>
    <row r="4" spans="1:17" ht="12.75" customHeight="1" x14ac:dyDescent="0.15">
      <c r="A4" s="63" t="s">
        <v>2543</v>
      </c>
      <c r="J4" s="64" t="s">
        <v>2614</v>
      </c>
    </row>
    <row r="5" spans="1:17" ht="12.75" customHeight="1" x14ac:dyDescent="0.15">
      <c r="J5" s="146" t="s">
        <v>2576</v>
      </c>
      <c r="K5" s="146"/>
      <c r="L5" s="146"/>
      <c r="M5" s="146"/>
      <c r="N5" s="146"/>
      <c r="O5" s="146"/>
      <c r="P5" s="146"/>
      <c r="Q5" s="146"/>
    </row>
    <row r="6" spans="1:17" ht="12.75" customHeight="1" x14ac:dyDescent="0.15">
      <c r="A6" s="63" t="s">
        <v>28</v>
      </c>
      <c r="B6" s="59" t="s">
        <v>2530</v>
      </c>
      <c r="C6" s="59" t="s">
        <v>2531</v>
      </c>
      <c r="D6" s="170" t="str">
        <f>SUBSTITUTE(M6&amp;N6," ","")</f>
        <v>令和３年</v>
      </c>
      <c r="E6" s="169"/>
      <c r="F6" s="170" t="str">
        <f>SUBSTITUTE(O6&amp;P6," ","")</f>
        <v>令和２年</v>
      </c>
      <c r="G6" s="169"/>
      <c r="J6" s="134" t="s">
        <v>2575</v>
      </c>
      <c r="K6" s="147" t="s">
        <v>2577</v>
      </c>
      <c r="L6" s="148" t="s">
        <v>2578</v>
      </c>
      <c r="M6" s="149" t="s">
        <v>2579</v>
      </c>
      <c r="N6" s="150" t="s">
        <v>2580</v>
      </c>
      <c r="O6" s="149" t="s">
        <v>2579</v>
      </c>
      <c r="P6" s="150" t="s">
        <v>2581</v>
      </c>
      <c r="Q6" s="151"/>
    </row>
    <row r="7" spans="1:17" ht="12.75" customHeight="1" x14ac:dyDescent="0.15">
      <c r="C7" s="59" t="s">
        <v>30</v>
      </c>
      <c r="D7" s="59" t="s">
        <v>2532</v>
      </c>
      <c r="E7" s="59" t="s">
        <v>2533</v>
      </c>
      <c r="F7" s="59" t="s">
        <v>2532</v>
      </c>
      <c r="G7" s="59" t="s">
        <v>2533</v>
      </c>
      <c r="J7" s="135"/>
      <c r="K7" s="152"/>
      <c r="L7" s="153"/>
      <c r="M7" s="154" t="s">
        <v>2582</v>
      </c>
      <c r="N7" s="154" t="s">
        <v>2583</v>
      </c>
      <c r="O7" s="154" t="s">
        <v>2582</v>
      </c>
      <c r="P7" s="154" t="s">
        <v>2583</v>
      </c>
      <c r="Q7" s="151"/>
    </row>
    <row r="8" spans="1:17" ht="12.75" customHeight="1" x14ac:dyDescent="0.15">
      <c r="A8" s="165"/>
      <c r="E8" s="59" t="s">
        <v>2534</v>
      </c>
      <c r="G8" s="59" t="s">
        <v>2534</v>
      </c>
      <c r="J8" s="136"/>
      <c r="K8" s="155" t="s">
        <v>2584</v>
      </c>
      <c r="L8" s="136"/>
      <c r="M8" s="136"/>
      <c r="N8" s="156" t="s">
        <v>2585</v>
      </c>
      <c r="O8" s="136"/>
      <c r="P8" s="156" t="s">
        <v>2585</v>
      </c>
      <c r="Q8" s="151"/>
    </row>
    <row r="9" spans="1:17" ht="12.75" customHeight="1" x14ac:dyDescent="0.15">
      <c r="A9" s="165" t="str">
        <f>ASC(J9)</f>
        <v/>
      </c>
      <c r="B9" s="65" t="s">
        <v>1889</v>
      </c>
      <c r="C9" s="168" t="str">
        <f>TEXT(L9,"?")</f>
        <v xml:space="preserve"> </v>
      </c>
      <c r="D9" s="168">
        <f>VALUE(M9)</f>
        <v>0</v>
      </c>
      <c r="E9" s="168">
        <f>VALUE(N9)</f>
        <v>3933657</v>
      </c>
      <c r="F9" s="168">
        <f>VALUE(O9)</f>
        <v>0</v>
      </c>
      <c r="G9" s="168">
        <f>VALUE(P9)</f>
        <v>6040590</v>
      </c>
      <c r="J9" s="137"/>
      <c r="K9" s="157"/>
      <c r="L9" s="137"/>
      <c r="M9" s="137"/>
      <c r="N9" s="158">
        <v>3933657</v>
      </c>
      <c r="O9" s="137"/>
      <c r="P9" s="158">
        <v>6040590</v>
      </c>
      <c r="Q9" s="151"/>
    </row>
    <row r="10" spans="1:17" ht="12.75" customHeight="1" x14ac:dyDescent="0.15">
      <c r="A10" s="167" t="s">
        <v>2589</v>
      </c>
      <c r="B10" s="66" t="str">
        <f ca="1">OFFSET(輸出コード!$A$1,MATCH(A10,輸出コード!$A:$A,0)-1,MATCH("概況品目",輸出コード!$12:$12,0)-1)</f>
        <v>食料品及び動物</v>
      </c>
      <c r="C10" s="168" t="str">
        <f>TEXT(L10,"?")</f>
        <v xml:space="preserve"> </v>
      </c>
      <c r="D10" s="168">
        <f t="shared" ref="D10:G37" si="0">VALUE(M10)</f>
        <v>0</v>
      </c>
      <c r="E10" s="168">
        <f t="shared" si="0"/>
        <v>109798</v>
      </c>
      <c r="F10" s="168">
        <f t="shared" si="0"/>
        <v>0</v>
      </c>
      <c r="G10" s="168">
        <f t="shared" si="0"/>
        <v>123447</v>
      </c>
      <c r="I10" s="144"/>
      <c r="J10" s="138">
        <v>0</v>
      </c>
      <c r="K10" s="157"/>
      <c r="L10" s="137"/>
      <c r="M10" s="137"/>
      <c r="N10" s="158">
        <v>109798</v>
      </c>
      <c r="O10" s="137"/>
      <c r="P10" s="158">
        <v>123447</v>
      </c>
      <c r="Q10" s="151"/>
    </row>
    <row r="11" spans="1:17" ht="12.75" customHeight="1" x14ac:dyDescent="0.15">
      <c r="A11" s="167" t="s">
        <v>2588</v>
      </c>
      <c r="B11" s="66" t="str">
        <f ca="1">OFFSET(輸出コード!$A$1,MATCH(A11,輸出コード!$A:$A,0)-1,MATCH("概況品目",輸出コード!$12:$12,0)-1)</f>
        <v>果実及び野菜</v>
      </c>
      <c r="C11" s="168" t="str">
        <f>TEXT(L11,"?")</f>
        <v>KG</v>
      </c>
      <c r="D11" s="168">
        <f t="shared" si="0"/>
        <v>326689</v>
      </c>
      <c r="E11" s="168">
        <f t="shared" si="0"/>
        <v>109798</v>
      </c>
      <c r="F11" s="168">
        <f t="shared" si="0"/>
        <v>364554</v>
      </c>
      <c r="G11" s="168">
        <f t="shared" si="0"/>
        <v>123447</v>
      </c>
      <c r="H11" s="145"/>
      <c r="I11" s="144"/>
      <c r="J11" s="139">
        <v>11</v>
      </c>
      <c r="K11" s="157"/>
      <c r="L11" s="159" t="s">
        <v>2586</v>
      </c>
      <c r="M11" s="160">
        <v>326689</v>
      </c>
      <c r="N11" s="160">
        <v>109798</v>
      </c>
      <c r="O11" s="160">
        <v>364554</v>
      </c>
      <c r="P11" s="160">
        <v>123447</v>
      </c>
      <c r="Q11" s="151"/>
    </row>
    <row r="12" spans="1:17" ht="12.75" customHeight="1" x14ac:dyDescent="0.15">
      <c r="A12" s="167" t="s">
        <v>2590</v>
      </c>
      <c r="B12" s="66" t="str">
        <f ca="1">OFFSET(輸出コード!$A$1,MATCH(A12,輸出コード!$A:$A,0)-1,MATCH("概況品目",輸出コード!$12:$12,0)-1)</f>
        <v>　果実</v>
      </c>
      <c r="C12" s="168" t="str">
        <f>TEXT(L12,"?")</f>
        <v>KG</v>
      </c>
      <c r="D12" s="168">
        <f t="shared" si="0"/>
        <v>326689</v>
      </c>
      <c r="E12" s="168">
        <f t="shared" si="0"/>
        <v>109798</v>
      </c>
      <c r="F12" s="168">
        <f t="shared" si="0"/>
        <v>364554</v>
      </c>
      <c r="G12" s="168">
        <f t="shared" si="0"/>
        <v>123447</v>
      </c>
      <c r="I12" s="144"/>
      <c r="J12" s="140">
        <v>1101</v>
      </c>
      <c r="K12" s="157"/>
      <c r="L12" s="159" t="s">
        <v>2586</v>
      </c>
      <c r="M12" s="160">
        <v>326689</v>
      </c>
      <c r="N12" s="160">
        <v>109798</v>
      </c>
      <c r="O12" s="160">
        <v>364554</v>
      </c>
      <c r="P12" s="160">
        <v>123447</v>
      </c>
      <c r="Q12" s="151"/>
    </row>
    <row r="13" spans="1:17" ht="12.75" customHeight="1" x14ac:dyDescent="0.15">
      <c r="A13" s="167" t="s">
        <v>2591</v>
      </c>
      <c r="B13" s="66" t="str">
        <f ca="1">OFFSET(輸出コード!$A$1,MATCH(A13,輸出コード!$A:$A,0)-1,MATCH("概況品目",輸出コード!$12:$12,0)-1)</f>
        <v>　（りんご）</v>
      </c>
      <c r="C13" s="168" t="str">
        <f>TEXT(L13,"?")</f>
        <v>MT</v>
      </c>
      <c r="D13" s="168">
        <f t="shared" si="0"/>
        <v>326</v>
      </c>
      <c r="E13" s="168">
        <f t="shared" si="0"/>
        <v>109798</v>
      </c>
      <c r="F13" s="168">
        <f t="shared" si="0"/>
        <v>364</v>
      </c>
      <c r="G13" s="168">
        <f t="shared" si="0"/>
        <v>123447</v>
      </c>
      <c r="I13" s="144"/>
      <c r="J13" s="141">
        <v>110103</v>
      </c>
      <c r="K13" s="157"/>
      <c r="L13" s="159" t="s">
        <v>2587</v>
      </c>
      <c r="M13" s="161">
        <v>326</v>
      </c>
      <c r="N13" s="160">
        <v>109798</v>
      </c>
      <c r="O13" s="161">
        <v>364</v>
      </c>
      <c r="P13" s="160">
        <v>123447</v>
      </c>
      <c r="Q13" s="151"/>
    </row>
    <row r="14" spans="1:17" ht="12.75" customHeight="1" x14ac:dyDescent="0.15">
      <c r="A14" s="166" t="str">
        <f t="shared" ref="A14:A21" si="1">TEXT(J14,REPT("0",LEN(J14)))</f>
        <v>5</v>
      </c>
      <c r="B14" s="66" t="str">
        <f ca="1">OFFSET(輸出コード!$A$1,MATCH(A14,輸出コード!$A:$A,0)-1,MATCH("概況品目",輸出コード!$12:$12,0)-1)</f>
        <v>化学製品</v>
      </c>
      <c r="C14" s="168" t="str">
        <f>TEXT(L14,"?")</f>
        <v xml:space="preserve"> </v>
      </c>
      <c r="D14" s="168">
        <f t="shared" si="0"/>
        <v>0</v>
      </c>
      <c r="E14" s="168">
        <f t="shared" si="0"/>
        <v>10392</v>
      </c>
      <c r="F14" s="168">
        <f t="shared" si="0"/>
        <v>0</v>
      </c>
      <c r="G14" s="168">
        <f t="shared" si="0"/>
        <v>14535</v>
      </c>
      <c r="J14" s="138">
        <v>5</v>
      </c>
      <c r="K14" s="157"/>
      <c r="L14" s="137"/>
      <c r="M14" s="137"/>
      <c r="N14" s="158">
        <v>10392</v>
      </c>
      <c r="O14" s="137"/>
      <c r="P14" s="158">
        <v>14535</v>
      </c>
      <c r="Q14" s="151"/>
    </row>
    <row r="15" spans="1:17" ht="12.75" customHeight="1" x14ac:dyDescent="0.15">
      <c r="A15" s="166" t="str">
        <f t="shared" si="1"/>
        <v>507</v>
      </c>
      <c r="B15" s="66" t="str">
        <f ca="1">OFFSET(輸出コード!$A$1,MATCH(A15,輸出コード!$A:$A,0)-1,MATCH("概況品目",輸出コード!$12:$12,0)-1)</f>
        <v>医薬品</v>
      </c>
      <c r="C15" s="168" t="str">
        <f>TEXT(L15,"?")</f>
        <v>KG</v>
      </c>
      <c r="D15" s="168">
        <f t="shared" si="0"/>
        <v>1906</v>
      </c>
      <c r="E15" s="168">
        <f t="shared" si="0"/>
        <v>10392</v>
      </c>
      <c r="F15" s="168">
        <f t="shared" si="0"/>
        <v>2887</v>
      </c>
      <c r="G15" s="168">
        <f t="shared" si="0"/>
        <v>14535</v>
      </c>
      <c r="J15" s="142">
        <v>507</v>
      </c>
      <c r="K15" s="157"/>
      <c r="L15" s="159" t="s">
        <v>2586</v>
      </c>
      <c r="M15" s="160">
        <v>1906</v>
      </c>
      <c r="N15" s="160">
        <v>10392</v>
      </c>
      <c r="O15" s="160">
        <v>2887</v>
      </c>
      <c r="P15" s="160">
        <v>14535</v>
      </c>
      <c r="Q15" s="151"/>
    </row>
    <row r="16" spans="1:17" ht="12.75" customHeight="1" x14ac:dyDescent="0.15">
      <c r="A16" s="166" t="str">
        <f t="shared" si="1"/>
        <v>7</v>
      </c>
      <c r="B16" s="66" t="str">
        <f ca="1">OFFSET(輸出コード!$A$1,MATCH(A16,輸出コード!$A:$A,0)-1,MATCH("概況品目",輸出コード!$12:$12,0)-1)</f>
        <v>機械類及び輸送用機器</v>
      </c>
      <c r="C16" s="168" t="str">
        <f>TEXT(L16,"?")</f>
        <v xml:space="preserve"> </v>
      </c>
      <c r="D16" s="168">
        <f t="shared" si="0"/>
        <v>0</v>
      </c>
      <c r="E16" s="168">
        <f t="shared" si="0"/>
        <v>3527673</v>
      </c>
      <c r="F16" s="168">
        <f t="shared" si="0"/>
        <v>0</v>
      </c>
      <c r="G16" s="168">
        <f t="shared" si="0"/>
        <v>5442860</v>
      </c>
      <c r="J16" s="138">
        <v>7</v>
      </c>
      <c r="K16" s="157"/>
      <c r="L16" s="137"/>
      <c r="M16" s="137"/>
      <c r="N16" s="158">
        <v>3527673</v>
      </c>
      <c r="O16" s="137"/>
      <c r="P16" s="158">
        <v>5442860</v>
      </c>
      <c r="Q16" s="151"/>
    </row>
    <row r="17" spans="1:17" ht="12.75" customHeight="1" x14ac:dyDescent="0.15">
      <c r="A17" s="166" t="str">
        <f t="shared" si="1"/>
        <v>701</v>
      </c>
      <c r="B17" s="66" t="str">
        <f ca="1">OFFSET(輸出コード!$A$1,MATCH(A17,輸出コード!$A:$A,0)-1,MATCH("概況品目",輸出コード!$12:$12,0)-1)</f>
        <v>一般機械</v>
      </c>
      <c r="C17" s="168" t="str">
        <f>TEXT(L17,"?")</f>
        <v xml:space="preserve"> </v>
      </c>
      <c r="D17" s="168">
        <f t="shared" si="0"/>
        <v>0</v>
      </c>
      <c r="E17" s="168">
        <f t="shared" si="0"/>
        <v>3527673</v>
      </c>
      <c r="F17" s="168">
        <f t="shared" si="0"/>
        <v>0</v>
      </c>
      <c r="G17" s="168">
        <f t="shared" si="0"/>
        <v>5442860</v>
      </c>
      <c r="J17" s="142">
        <v>701</v>
      </c>
      <c r="K17" s="157"/>
      <c r="L17" s="137"/>
      <c r="M17" s="137"/>
      <c r="N17" s="160">
        <v>3527673</v>
      </c>
      <c r="O17" s="137"/>
      <c r="P17" s="160">
        <v>5442860</v>
      </c>
      <c r="Q17" s="151"/>
    </row>
    <row r="18" spans="1:17" ht="12.75" customHeight="1" x14ac:dyDescent="0.15">
      <c r="A18" s="166" t="str">
        <f t="shared" si="1"/>
        <v>70125</v>
      </c>
      <c r="B18" s="66" t="str">
        <f ca="1">OFFSET(輸出コード!$A$1,MATCH(A18,輸出コード!$A:$A,0)-1,MATCH("概況品目",輸出コード!$12:$12,0)-1)</f>
        <v>　ポンプ及び遠心分離機</v>
      </c>
      <c r="C18" s="168" t="str">
        <f>TEXT(L18,"?")</f>
        <v xml:space="preserve"> </v>
      </c>
      <c r="D18" s="168">
        <f t="shared" si="0"/>
        <v>0</v>
      </c>
      <c r="E18" s="168">
        <f t="shared" si="0"/>
        <v>3527673</v>
      </c>
      <c r="F18" s="168">
        <f t="shared" si="0"/>
        <v>0</v>
      </c>
      <c r="G18" s="168">
        <f t="shared" si="0"/>
        <v>5442860</v>
      </c>
      <c r="J18" s="142">
        <v>70125</v>
      </c>
      <c r="K18" s="157"/>
      <c r="L18" s="137"/>
      <c r="M18" s="137"/>
      <c r="N18" s="160">
        <v>3527673</v>
      </c>
      <c r="O18" s="137"/>
      <c r="P18" s="160">
        <v>5442860</v>
      </c>
      <c r="Q18" s="151"/>
    </row>
    <row r="19" spans="1:17" ht="12.75" customHeight="1" x14ac:dyDescent="0.15">
      <c r="A19" s="166" t="str">
        <f t="shared" si="1"/>
        <v>8</v>
      </c>
      <c r="B19" s="66" t="str">
        <f ca="1">OFFSET(輸出コード!$A$1,MATCH(A19,輸出コード!$A:$A,0)-1,MATCH("概況品目",輸出コード!$12:$12,0)-1)</f>
        <v>雑製品</v>
      </c>
      <c r="C19" s="168" t="str">
        <f>TEXT(L19,"?")</f>
        <v xml:space="preserve"> </v>
      </c>
      <c r="D19" s="168">
        <f t="shared" si="0"/>
        <v>0</v>
      </c>
      <c r="E19" s="168">
        <f t="shared" si="0"/>
        <v>285794</v>
      </c>
      <c r="F19" s="168">
        <f t="shared" si="0"/>
        <v>0</v>
      </c>
      <c r="G19" s="168">
        <f t="shared" si="0"/>
        <v>459748</v>
      </c>
      <c r="J19" s="138">
        <v>8</v>
      </c>
      <c r="K19" s="157"/>
      <c r="L19" s="137"/>
      <c r="M19" s="137"/>
      <c r="N19" s="158">
        <v>285794</v>
      </c>
      <c r="O19" s="137"/>
      <c r="P19" s="158">
        <v>459748</v>
      </c>
      <c r="Q19" s="151"/>
    </row>
    <row r="20" spans="1:17" ht="12.75" customHeight="1" x14ac:dyDescent="0.15">
      <c r="A20" s="166" t="str">
        <f t="shared" si="1"/>
        <v>811</v>
      </c>
      <c r="B20" s="66" t="str">
        <f ca="1">OFFSET(輸出コード!$A$1,MATCH(A20,輸出コード!$A:$A,0)-1,MATCH("概況品目",輸出コード!$12:$12,0)-1)</f>
        <v>精密機器類</v>
      </c>
      <c r="C20" s="168" t="str">
        <f>TEXT(L20,"?")</f>
        <v xml:space="preserve"> </v>
      </c>
      <c r="D20" s="168">
        <f t="shared" si="0"/>
        <v>0</v>
      </c>
      <c r="E20" s="168">
        <f t="shared" si="0"/>
        <v>285794</v>
      </c>
      <c r="F20" s="168">
        <f t="shared" si="0"/>
        <v>0</v>
      </c>
      <c r="G20" s="168">
        <f t="shared" si="0"/>
        <v>459748</v>
      </c>
      <c r="J20" s="142">
        <v>811</v>
      </c>
      <c r="K20" s="157"/>
      <c r="L20" s="137"/>
      <c r="M20" s="137"/>
      <c r="N20" s="160">
        <v>285794</v>
      </c>
      <c r="O20" s="137"/>
      <c r="P20" s="160">
        <v>459748</v>
      </c>
      <c r="Q20" s="151"/>
    </row>
    <row r="21" spans="1:17" ht="12.75" customHeight="1" x14ac:dyDescent="0.15">
      <c r="A21" s="166" t="str">
        <f t="shared" si="1"/>
        <v>81101</v>
      </c>
      <c r="B21" s="66" t="str">
        <f ca="1">OFFSET(輸出コード!$A$1,MATCH(A21,輸出コード!$A:$A,0)-1,MATCH("概況品目",輸出コード!$12:$12,0)-1)</f>
        <v>　科学光学機器</v>
      </c>
      <c r="C21" s="168" t="str">
        <f>TEXT(L21,"?")</f>
        <v xml:space="preserve"> </v>
      </c>
      <c r="D21" s="168">
        <f t="shared" si="0"/>
        <v>0</v>
      </c>
      <c r="E21" s="168">
        <f t="shared" si="0"/>
        <v>285794</v>
      </c>
      <c r="F21" s="168">
        <f t="shared" si="0"/>
        <v>0</v>
      </c>
      <c r="G21" s="168">
        <f t="shared" si="0"/>
        <v>459748</v>
      </c>
      <c r="J21" s="143">
        <v>81101</v>
      </c>
      <c r="K21" s="162"/>
      <c r="L21" s="163"/>
      <c r="M21" s="163"/>
      <c r="N21" s="164">
        <v>285794</v>
      </c>
      <c r="O21" s="163"/>
      <c r="P21" s="164">
        <v>459748</v>
      </c>
      <c r="Q21" s="151"/>
    </row>
    <row r="22" spans="1:17" x14ac:dyDescent="0.15">
      <c r="A22" s="166" t="str">
        <f t="shared" ref="A22:A40" si="2">TEXT(J22,REPT("0",LEN(J22)))</f>
        <v/>
      </c>
      <c r="B22" s="66" t="e">
        <f ca="1">OFFSET(輸出コード!$A$1,MATCH(A22,輸出コード!$A:$A,0)-1,MATCH("概況品目",輸出コード!$12:$12,0)-1)</f>
        <v>#N/A</v>
      </c>
      <c r="C22" s="168" t="str">
        <f>TEXT(L22,"?")</f>
        <v xml:space="preserve"> </v>
      </c>
      <c r="D22" s="168">
        <f t="shared" si="0"/>
        <v>0</v>
      </c>
      <c r="E22" s="168">
        <f t="shared" si="0"/>
        <v>0</v>
      </c>
      <c r="F22" s="168">
        <f t="shared" si="0"/>
        <v>0</v>
      </c>
      <c r="G22" s="168">
        <f t="shared" si="0"/>
        <v>0</v>
      </c>
    </row>
    <row r="23" spans="1:17" x14ac:dyDescent="0.15">
      <c r="A23" s="166" t="str">
        <f t="shared" si="2"/>
        <v/>
      </c>
      <c r="B23" s="66" t="e">
        <f ca="1">OFFSET(輸出コード!$A$1,MATCH(A23,輸出コード!$A:$A,0)-1,MATCH("概況品目",輸出コード!$12:$12,0)-1)</f>
        <v>#N/A</v>
      </c>
      <c r="C23" s="168" t="str">
        <f>TEXT(L23,"?")</f>
        <v xml:space="preserve"> </v>
      </c>
      <c r="D23" s="168">
        <f t="shared" si="0"/>
        <v>0</v>
      </c>
      <c r="E23" s="168">
        <f t="shared" si="0"/>
        <v>0</v>
      </c>
      <c r="F23" s="168">
        <f t="shared" si="0"/>
        <v>0</v>
      </c>
      <c r="G23" s="168">
        <f t="shared" si="0"/>
        <v>0</v>
      </c>
    </row>
    <row r="24" spans="1:17" x14ac:dyDescent="0.15">
      <c r="A24" s="166" t="str">
        <f t="shared" si="2"/>
        <v/>
      </c>
      <c r="B24" s="66" t="e">
        <f ca="1">OFFSET(輸出コード!$A$1,MATCH(A24,輸出コード!$A:$A,0)-1,MATCH("概況品目",輸出コード!$12:$12,0)-1)</f>
        <v>#N/A</v>
      </c>
      <c r="C24" s="168" t="str">
        <f>TEXT(L24,"?")</f>
        <v xml:space="preserve"> </v>
      </c>
      <c r="D24" s="168">
        <f t="shared" si="0"/>
        <v>0</v>
      </c>
      <c r="E24" s="168">
        <f t="shared" si="0"/>
        <v>0</v>
      </c>
      <c r="F24" s="168">
        <f t="shared" si="0"/>
        <v>0</v>
      </c>
      <c r="G24" s="168">
        <f t="shared" si="0"/>
        <v>0</v>
      </c>
    </row>
    <row r="25" spans="1:17" x14ac:dyDescent="0.15">
      <c r="A25" s="166" t="str">
        <f t="shared" si="2"/>
        <v/>
      </c>
      <c r="B25" s="66" t="e">
        <f ca="1">OFFSET(輸出コード!$A$1,MATCH(A25,輸出コード!$A:$A,0)-1,MATCH("概況品目",輸出コード!$12:$12,0)-1)</f>
        <v>#N/A</v>
      </c>
      <c r="C25" s="168" t="str">
        <f>TEXT(L25,"?")</f>
        <v xml:space="preserve"> </v>
      </c>
      <c r="D25" s="168">
        <f t="shared" si="0"/>
        <v>0</v>
      </c>
      <c r="E25" s="168">
        <f t="shared" si="0"/>
        <v>0</v>
      </c>
      <c r="F25" s="168">
        <f t="shared" si="0"/>
        <v>0</v>
      </c>
      <c r="G25" s="168">
        <f t="shared" si="0"/>
        <v>0</v>
      </c>
    </row>
    <row r="26" spans="1:17" x14ac:dyDescent="0.15">
      <c r="A26" s="166" t="str">
        <f t="shared" si="2"/>
        <v/>
      </c>
      <c r="B26" s="66" t="e">
        <f ca="1">OFFSET(輸出コード!$A$1,MATCH(A26,輸出コード!$A:$A,0)-1,MATCH("概況品目",輸出コード!$12:$12,0)-1)</f>
        <v>#N/A</v>
      </c>
      <c r="C26" s="168" t="str">
        <f>TEXT(L26,"?")</f>
        <v xml:space="preserve"> </v>
      </c>
      <c r="D26" s="168">
        <f t="shared" si="0"/>
        <v>0</v>
      </c>
      <c r="E26" s="168">
        <f t="shared" si="0"/>
        <v>0</v>
      </c>
      <c r="F26" s="168">
        <f t="shared" si="0"/>
        <v>0</v>
      </c>
      <c r="G26" s="168">
        <f t="shared" si="0"/>
        <v>0</v>
      </c>
    </row>
    <row r="27" spans="1:17" x14ac:dyDescent="0.15">
      <c r="A27" s="166" t="str">
        <f t="shared" si="2"/>
        <v/>
      </c>
      <c r="B27" s="66" t="e">
        <f ca="1">OFFSET(輸出コード!$A$1,MATCH(A27,輸出コード!$A:$A,0)-1,MATCH("概況品目",輸出コード!$12:$12,0)-1)</f>
        <v>#N/A</v>
      </c>
      <c r="C27" s="168" t="str">
        <f>TEXT(L27,"?")</f>
        <v xml:space="preserve"> </v>
      </c>
      <c r="D27" s="168">
        <f t="shared" si="0"/>
        <v>0</v>
      </c>
      <c r="E27" s="168">
        <f t="shared" si="0"/>
        <v>0</v>
      </c>
      <c r="F27" s="168">
        <f t="shared" si="0"/>
        <v>0</v>
      </c>
      <c r="G27" s="168">
        <f t="shared" si="0"/>
        <v>0</v>
      </c>
    </row>
    <row r="28" spans="1:17" x14ac:dyDescent="0.15">
      <c r="A28" s="166" t="str">
        <f t="shared" si="2"/>
        <v/>
      </c>
      <c r="B28" s="66" t="e">
        <f ca="1">OFFSET(輸出コード!$A$1,MATCH(A28,輸出コード!$A:$A,0)-1,MATCH("概況品目",輸出コード!$12:$12,0)-1)</f>
        <v>#N/A</v>
      </c>
      <c r="C28" s="168" t="str">
        <f>TEXT(L28,"?")</f>
        <v xml:space="preserve"> </v>
      </c>
      <c r="D28" s="168">
        <f t="shared" si="0"/>
        <v>0</v>
      </c>
      <c r="E28" s="168">
        <f t="shared" si="0"/>
        <v>0</v>
      </c>
      <c r="F28" s="168">
        <f t="shared" si="0"/>
        <v>0</v>
      </c>
      <c r="G28" s="168">
        <f t="shared" si="0"/>
        <v>0</v>
      </c>
    </row>
    <row r="29" spans="1:17" x14ac:dyDescent="0.15">
      <c r="A29" s="166" t="str">
        <f t="shared" si="2"/>
        <v/>
      </c>
      <c r="B29" s="66" t="e">
        <f ca="1">OFFSET(輸出コード!$A$1,MATCH(A29,輸出コード!$A:$A,0)-1,MATCH("概況品目",輸出コード!$12:$12,0)-1)</f>
        <v>#N/A</v>
      </c>
      <c r="C29" s="168" t="str">
        <f>TEXT(L29,"?")</f>
        <v xml:space="preserve"> </v>
      </c>
      <c r="D29" s="168">
        <f t="shared" si="0"/>
        <v>0</v>
      </c>
      <c r="E29" s="168">
        <f t="shared" si="0"/>
        <v>0</v>
      </c>
      <c r="F29" s="168">
        <f t="shared" si="0"/>
        <v>0</v>
      </c>
      <c r="G29" s="168">
        <f t="shared" si="0"/>
        <v>0</v>
      </c>
    </row>
    <row r="30" spans="1:17" x14ac:dyDescent="0.15">
      <c r="A30" s="166" t="str">
        <f t="shared" si="2"/>
        <v/>
      </c>
      <c r="B30" s="66" t="e">
        <f ca="1">OFFSET(輸出コード!$A$1,MATCH(A30,輸出コード!$A:$A,0)-1,MATCH("概況品目",輸出コード!$12:$12,0)-1)</f>
        <v>#N/A</v>
      </c>
      <c r="C30" s="168" t="str">
        <f>TEXT(L30,"?")</f>
        <v xml:space="preserve"> </v>
      </c>
      <c r="D30" s="168">
        <f t="shared" si="0"/>
        <v>0</v>
      </c>
      <c r="E30" s="168">
        <f t="shared" si="0"/>
        <v>0</v>
      </c>
      <c r="F30" s="168">
        <f t="shared" si="0"/>
        <v>0</v>
      </c>
      <c r="G30" s="168">
        <f t="shared" si="0"/>
        <v>0</v>
      </c>
    </row>
    <row r="31" spans="1:17" x14ac:dyDescent="0.15">
      <c r="A31" s="166" t="str">
        <f t="shared" si="2"/>
        <v/>
      </c>
      <c r="B31" s="66" t="e">
        <f ca="1">OFFSET(輸出コード!$A$1,MATCH(A31,輸出コード!$A:$A,0)-1,MATCH("概況品目",輸出コード!$12:$12,0)-1)</f>
        <v>#N/A</v>
      </c>
      <c r="C31" s="168" t="str">
        <f>TEXT(L31,"?")</f>
        <v xml:space="preserve"> </v>
      </c>
      <c r="D31" s="168">
        <f t="shared" si="0"/>
        <v>0</v>
      </c>
      <c r="E31" s="168">
        <f t="shared" si="0"/>
        <v>0</v>
      </c>
      <c r="F31" s="168">
        <f t="shared" si="0"/>
        <v>0</v>
      </c>
      <c r="G31" s="168">
        <f t="shared" si="0"/>
        <v>0</v>
      </c>
    </row>
    <row r="32" spans="1:17" x14ac:dyDescent="0.15">
      <c r="A32" s="166" t="str">
        <f t="shared" si="2"/>
        <v/>
      </c>
      <c r="B32" s="66" t="e">
        <f ca="1">OFFSET(輸出コード!$A$1,MATCH(A32,輸出コード!$A:$A,0)-1,MATCH("概況品目",輸出コード!$12:$12,0)-1)</f>
        <v>#N/A</v>
      </c>
      <c r="C32" s="168" t="str">
        <f>TEXT(L32,"?")</f>
        <v xml:space="preserve"> </v>
      </c>
      <c r="D32" s="168">
        <f t="shared" si="0"/>
        <v>0</v>
      </c>
      <c r="E32" s="168">
        <f t="shared" si="0"/>
        <v>0</v>
      </c>
      <c r="F32" s="168">
        <f t="shared" si="0"/>
        <v>0</v>
      </c>
      <c r="G32" s="168">
        <f t="shared" si="0"/>
        <v>0</v>
      </c>
    </row>
    <row r="33" spans="1:7" x14ac:dyDescent="0.15">
      <c r="A33" s="166" t="str">
        <f t="shared" si="2"/>
        <v/>
      </c>
      <c r="B33" s="66" t="e">
        <f ca="1">OFFSET(輸出コード!$A$1,MATCH(A33,輸出コード!$A:$A,0)-1,MATCH("概況品目",輸出コード!$12:$12,0)-1)</f>
        <v>#N/A</v>
      </c>
      <c r="C33" s="168" t="str">
        <f>TEXT(L33,"?")</f>
        <v xml:space="preserve"> </v>
      </c>
      <c r="D33" s="168">
        <f t="shared" si="0"/>
        <v>0</v>
      </c>
      <c r="E33" s="168">
        <f t="shared" si="0"/>
        <v>0</v>
      </c>
      <c r="F33" s="168">
        <f t="shared" si="0"/>
        <v>0</v>
      </c>
      <c r="G33" s="168">
        <f t="shared" si="0"/>
        <v>0</v>
      </c>
    </row>
    <row r="34" spans="1:7" x14ac:dyDescent="0.15">
      <c r="A34" s="166" t="str">
        <f t="shared" si="2"/>
        <v/>
      </c>
      <c r="B34" s="66" t="e">
        <f ca="1">OFFSET(輸出コード!$A$1,MATCH(A34,輸出コード!$A:$A,0)-1,MATCH("概況品目",輸出コード!$12:$12,0)-1)</f>
        <v>#N/A</v>
      </c>
      <c r="C34" s="168" t="str">
        <f>TEXT(L34,"?")</f>
        <v xml:space="preserve"> </v>
      </c>
      <c r="D34" s="168">
        <f t="shared" si="0"/>
        <v>0</v>
      </c>
      <c r="E34" s="168">
        <f t="shared" si="0"/>
        <v>0</v>
      </c>
      <c r="F34" s="168">
        <f t="shared" si="0"/>
        <v>0</v>
      </c>
      <c r="G34" s="168">
        <f t="shared" si="0"/>
        <v>0</v>
      </c>
    </row>
    <row r="35" spans="1:7" x14ac:dyDescent="0.15">
      <c r="A35" s="166" t="str">
        <f t="shared" si="2"/>
        <v/>
      </c>
      <c r="B35" s="66" t="e">
        <f ca="1">OFFSET(輸出コード!$A$1,MATCH(A35,輸出コード!$A:$A,0)-1,MATCH("概況品目",輸出コード!$12:$12,0)-1)</f>
        <v>#N/A</v>
      </c>
      <c r="C35" s="168" t="str">
        <f>TEXT(L35,"?")</f>
        <v xml:space="preserve"> </v>
      </c>
      <c r="D35" s="168">
        <f t="shared" si="0"/>
        <v>0</v>
      </c>
      <c r="E35" s="168">
        <f t="shared" si="0"/>
        <v>0</v>
      </c>
      <c r="F35" s="168">
        <f t="shared" si="0"/>
        <v>0</v>
      </c>
      <c r="G35" s="168">
        <f t="shared" si="0"/>
        <v>0</v>
      </c>
    </row>
    <row r="36" spans="1:7" x14ac:dyDescent="0.15">
      <c r="A36" s="166" t="str">
        <f t="shared" si="2"/>
        <v/>
      </c>
      <c r="B36" s="66" t="e">
        <f ca="1">OFFSET(輸出コード!$A$1,MATCH(A36,輸出コード!$A:$A,0)-1,MATCH("概況品目",輸出コード!$12:$12,0)-1)</f>
        <v>#N/A</v>
      </c>
      <c r="C36" s="168" t="str">
        <f>TEXT(L36,"?")</f>
        <v xml:space="preserve"> </v>
      </c>
      <c r="D36" s="168">
        <f t="shared" si="0"/>
        <v>0</v>
      </c>
      <c r="E36" s="168">
        <f t="shared" si="0"/>
        <v>0</v>
      </c>
      <c r="F36" s="168">
        <f t="shared" si="0"/>
        <v>0</v>
      </c>
      <c r="G36" s="168">
        <f t="shared" si="0"/>
        <v>0</v>
      </c>
    </row>
    <row r="37" spans="1:7" x14ac:dyDescent="0.15">
      <c r="A37" s="166" t="str">
        <f t="shared" si="2"/>
        <v/>
      </c>
      <c r="B37" s="66" t="e">
        <f ca="1">OFFSET(輸出コード!$A$1,MATCH(A37,輸出コード!$A:$A,0)-1,MATCH("概況品目",輸出コード!$12:$12,0)-1)</f>
        <v>#N/A</v>
      </c>
      <c r="C37" s="168" t="str">
        <f>TEXT(L37,"?")</f>
        <v xml:space="preserve"> </v>
      </c>
      <c r="D37" s="168">
        <f t="shared" si="0"/>
        <v>0</v>
      </c>
      <c r="E37" s="168">
        <f t="shared" si="0"/>
        <v>0</v>
      </c>
      <c r="F37" s="168">
        <f t="shared" si="0"/>
        <v>0</v>
      </c>
      <c r="G37" s="168">
        <f t="shared" si="0"/>
        <v>0</v>
      </c>
    </row>
    <row r="38" spans="1:7" x14ac:dyDescent="0.15">
      <c r="A38" s="166" t="str">
        <f t="shared" si="2"/>
        <v/>
      </c>
      <c r="B38" s="66" t="e">
        <f ca="1">OFFSET(輸出コード!$A$1,MATCH(A38,輸出コード!$A:$A,0)-1,MATCH("概況品目",輸出コード!$12:$12,0)-1)</f>
        <v>#N/A</v>
      </c>
      <c r="C38" s="168" t="str">
        <f>TEXT(L38,"?")</f>
        <v xml:space="preserve"> </v>
      </c>
      <c r="D38" s="168">
        <f t="shared" ref="D38:D56" si="3">VALUE(M38)</f>
        <v>0</v>
      </c>
      <c r="E38" s="168">
        <f t="shared" ref="E38:E56" si="4">VALUE(N38)</f>
        <v>0</v>
      </c>
      <c r="F38" s="168">
        <f t="shared" ref="F38:F56" si="5">VALUE(O38)</f>
        <v>0</v>
      </c>
      <c r="G38" s="168">
        <f t="shared" ref="G38:G56" si="6">VALUE(P38)</f>
        <v>0</v>
      </c>
    </row>
    <row r="39" spans="1:7" x14ac:dyDescent="0.15">
      <c r="A39" s="166" t="str">
        <f t="shared" si="2"/>
        <v/>
      </c>
      <c r="B39" s="66" t="e">
        <f ca="1">OFFSET(輸出コード!$A$1,MATCH(A39,輸出コード!$A:$A,0)-1,MATCH("概況品目",輸出コード!$12:$12,0)-1)</f>
        <v>#N/A</v>
      </c>
      <c r="C39" s="168" t="str">
        <f>TEXT(L39,"?")</f>
        <v xml:space="preserve"> </v>
      </c>
      <c r="D39" s="168">
        <f t="shared" si="3"/>
        <v>0</v>
      </c>
      <c r="E39" s="168">
        <f t="shared" si="4"/>
        <v>0</v>
      </c>
      <c r="F39" s="168">
        <f t="shared" si="5"/>
        <v>0</v>
      </c>
      <c r="G39" s="168">
        <f t="shared" si="6"/>
        <v>0</v>
      </c>
    </row>
    <row r="40" spans="1:7" x14ac:dyDescent="0.15">
      <c r="A40" s="166" t="str">
        <f t="shared" si="2"/>
        <v/>
      </c>
      <c r="B40" s="66" t="e">
        <f ca="1">OFFSET(輸出コード!$A$1,MATCH(A40,輸出コード!$A:$A,0)-1,MATCH("概況品目",輸出コード!$12:$12,0)-1)</f>
        <v>#N/A</v>
      </c>
      <c r="C40" s="168" t="str">
        <f>TEXT(L40,"?")</f>
        <v xml:space="preserve"> </v>
      </c>
      <c r="D40" s="168">
        <f t="shared" si="3"/>
        <v>0</v>
      </c>
      <c r="E40" s="168">
        <f t="shared" si="4"/>
        <v>0</v>
      </c>
      <c r="F40" s="168">
        <f t="shared" si="5"/>
        <v>0</v>
      </c>
      <c r="G40" s="168">
        <f t="shared" si="6"/>
        <v>0</v>
      </c>
    </row>
    <row r="41" spans="1:7" x14ac:dyDescent="0.15">
      <c r="A41" s="166" t="str">
        <f t="shared" ref="A41:A56" si="7">TEXT(J41,REPT("0",LEN(J41)))</f>
        <v/>
      </c>
      <c r="B41" s="66" t="e">
        <f ca="1">OFFSET(輸出コード!$A$1,MATCH(A41,輸出コード!$A:$A,0)-1,MATCH("概況品目",輸出コード!$12:$12,0)-1)</f>
        <v>#N/A</v>
      </c>
      <c r="C41" s="168" t="str">
        <f>TEXT(L41,"?")</f>
        <v xml:space="preserve"> </v>
      </c>
      <c r="D41" s="168">
        <f t="shared" si="3"/>
        <v>0</v>
      </c>
      <c r="E41" s="168">
        <f t="shared" si="4"/>
        <v>0</v>
      </c>
      <c r="F41" s="168">
        <f t="shared" si="5"/>
        <v>0</v>
      </c>
      <c r="G41" s="168">
        <f t="shared" si="6"/>
        <v>0</v>
      </c>
    </row>
    <row r="42" spans="1:7" x14ac:dyDescent="0.15">
      <c r="A42" s="166" t="str">
        <f t="shared" si="7"/>
        <v/>
      </c>
      <c r="B42" s="66" t="e">
        <f ca="1">OFFSET(輸出コード!$A$1,MATCH(A42,輸出コード!$A:$A,0)-1,MATCH("概況品目",輸出コード!$12:$12,0)-1)</f>
        <v>#N/A</v>
      </c>
      <c r="C42" s="168" t="str">
        <f>TEXT(L42,"?")</f>
        <v xml:space="preserve"> </v>
      </c>
      <c r="D42" s="168">
        <f t="shared" si="3"/>
        <v>0</v>
      </c>
      <c r="E42" s="168">
        <f t="shared" si="4"/>
        <v>0</v>
      </c>
      <c r="F42" s="168">
        <f t="shared" si="5"/>
        <v>0</v>
      </c>
      <c r="G42" s="168">
        <f t="shared" si="6"/>
        <v>0</v>
      </c>
    </row>
    <row r="43" spans="1:7" x14ac:dyDescent="0.15">
      <c r="A43" s="166" t="str">
        <f t="shared" si="7"/>
        <v/>
      </c>
      <c r="B43" s="66" t="e">
        <f ca="1">OFFSET(輸出コード!$A$1,MATCH(A43,輸出コード!$A:$A,0)-1,MATCH("概況品目",輸出コード!$12:$12,0)-1)</f>
        <v>#N/A</v>
      </c>
      <c r="C43" s="168" t="str">
        <f>TEXT(L43,"?")</f>
        <v xml:space="preserve"> </v>
      </c>
      <c r="D43" s="168">
        <f t="shared" si="3"/>
        <v>0</v>
      </c>
      <c r="E43" s="168">
        <f t="shared" si="4"/>
        <v>0</v>
      </c>
      <c r="F43" s="168">
        <f t="shared" si="5"/>
        <v>0</v>
      </c>
      <c r="G43" s="168">
        <f t="shared" si="6"/>
        <v>0</v>
      </c>
    </row>
    <row r="44" spans="1:7" x14ac:dyDescent="0.15">
      <c r="A44" s="166" t="str">
        <f t="shared" si="7"/>
        <v/>
      </c>
      <c r="B44" s="66" t="e">
        <f ca="1">OFFSET(輸出コード!$A$1,MATCH(A44,輸出コード!$A:$A,0)-1,MATCH("概況品目",輸出コード!$12:$12,0)-1)</f>
        <v>#N/A</v>
      </c>
      <c r="C44" s="168" t="str">
        <f>TEXT(L44,"?")</f>
        <v xml:space="preserve"> </v>
      </c>
      <c r="D44" s="168">
        <f t="shared" si="3"/>
        <v>0</v>
      </c>
      <c r="E44" s="168">
        <f t="shared" si="4"/>
        <v>0</v>
      </c>
      <c r="F44" s="168">
        <f t="shared" si="5"/>
        <v>0</v>
      </c>
      <c r="G44" s="168">
        <f t="shared" si="6"/>
        <v>0</v>
      </c>
    </row>
    <row r="45" spans="1:7" x14ac:dyDescent="0.15">
      <c r="A45" s="166" t="str">
        <f t="shared" si="7"/>
        <v/>
      </c>
      <c r="B45" s="66" t="e">
        <f ca="1">OFFSET(輸出コード!$A$1,MATCH(A45,輸出コード!$A:$A,0)-1,MATCH("概況品目",輸出コード!$12:$12,0)-1)</f>
        <v>#N/A</v>
      </c>
      <c r="C45" s="168" t="str">
        <f>TEXT(L45,"?")</f>
        <v xml:space="preserve"> </v>
      </c>
      <c r="D45" s="168">
        <f t="shared" si="3"/>
        <v>0</v>
      </c>
      <c r="E45" s="168">
        <f t="shared" si="4"/>
        <v>0</v>
      </c>
      <c r="F45" s="168">
        <f t="shared" si="5"/>
        <v>0</v>
      </c>
      <c r="G45" s="168">
        <f t="shared" si="6"/>
        <v>0</v>
      </c>
    </row>
    <row r="46" spans="1:7" x14ac:dyDescent="0.15">
      <c r="A46" s="166" t="str">
        <f t="shared" si="7"/>
        <v/>
      </c>
      <c r="B46" s="66" t="e">
        <f ca="1">OFFSET(輸出コード!$A$1,MATCH(A46,輸出コード!$A:$A,0)-1,MATCH("概況品目",輸出コード!$12:$12,0)-1)</f>
        <v>#N/A</v>
      </c>
      <c r="C46" s="168" t="str">
        <f>TEXT(L46,"?")</f>
        <v xml:space="preserve"> </v>
      </c>
      <c r="D46" s="168">
        <f t="shared" si="3"/>
        <v>0</v>
      </c>
      <c r="E46" s="168">
        <f t="shared" si="4"/>
        <v>0</v>
      </c>
      <c r="F46" s="168">
        <f t="shared" si="5"/>
        <v>0</v>
      </c>
      <c r="G46" s="168">
        <f t="shared" si="6"/>
        <v>0</v>
      </c>
    </row>
    <row r="47" spans="1:7" x14ac:dyDescent="0.15">
      <c r="A47" s="166" t="str">
        <f t="shared" si="7"/>
        <v/>
      </c>
      <c r="B47" s="66" t="e">
        <f ca="1">OFFSET(輸出コード!$A$1,MATCH(A47,輸出コード!$A:$A,0)-1,MATCH("概況品目",輸出コード!$12:$12,0)-1)</f>
        <v>#N/A</v>
      </c>
      <c r="C47" s="168" t="str">
        <f>TEXT(L47,"?")</f>
        <v xml:space="preserve"> </v>
      </c>
      <c r="D47" s="168">
        <f t="shared" si="3"/>
        <v>0</v>
      </c>
      <c r="E47" s="168">
        <f t="shared" si="4"/>
        <v>0</v>
      </c>
      <c r="F47" s="168">
        <f t="shared" si="5"/>
        <v>0</v>
      </c>
      <c r="G47" s="168">
        <f t="shared" si="6"/>
        <v>0</v>
      </c>
    </row>
    <row r="48" spans="1:7" x14ac:dyDescent="0.15">
      <c r="A48" s="166" t="str">
        <f t="shared" si="7"/>
        <v/>
      </c>
      <c r="B48" s="66" t="e">
        <f ca="1">OFFSET(輸出コード!$A$1,MATCH(A48,輸出コード!$A:$A,0)-1,MATCH("概況品目",輸出コード!$12:$12,0)-1)</f>
        <v>#N/A</v>
      </c>
      <c r="C48" s="168" t="str">
        <f>TEXT(L48,"?")</f>
        <v xml:space="preserve"> </v>
      </c>
      <c r="D48" s="168">
        <f t="shared" si="3"/>
        <v>0</v>
      </c>
      <c r="E48" s="168">
        <f t="shared" si="4"/>
        <v>0</v>
      </c>
      <c r="F48" s="168">
        <f t="shared" si="5"/>
        <v>0</v>
      </c>
      <c r="G48" s="168">
        <f t="shared" si="6"/>
        <v>0</v>
      </c>
    </row>
    <row r="49" spans="1:7" x14ac:dyDescent="0.15">
      <c r="A49" s="166" t="str">
        <f t="shared" si="7"/>
        <v/>
      </c>
      <c r="B49" s="66" t="e">
        <f ca="1">OFFSET(輸出コード!$A$1,MATCH(A49,輸出コード!$A:$A,0)-1,MATCH("概況品目",輸出コード!$12:$12,0)-1)</f>
        <v>#N/A</v>
      </c>
      <c r="C49" s="168" t="str">
        <f>TEXT(L49,"?")</f>
        <v xml:space="preserve"> </v>
      </c>
      <c r="D49" s="168">
        <f t="shared" si="3"/>
        <v>0</v>
      </c>
      <c r="E49" s="168">
        <f t="shared" si="4"/>
        <v>0</v>
      </c>
      <c r="F49" s="168">
        <f t="shared" si="5"/>
        <v>0</v>
      </c>
      <c r="G49" s="168">
        <f t="shared" si="6"/>
        <v>0</v>
      </c>
    </row>
    <row r="50" spans="1:7" x14ac:dyDescent="0.15">
      <c r="A50" s="166" t="str">
        <f t="shared" si="7"/>
        <v/>
      </c>
      <c r="B50" s="66" t="e">
        <f ca="1">OFFSET(輸出コード!$A$1,MATCH(A50,輸出コード!$A:$A,0)-1,MATCH("概況品目",輸出コード!$12:$12,0)-1)</f>
        <v>#N/A</v>
      </c>
      <c r="C50" s="168" t="str">
        <f>TEXT(L50,"?")</f>
        <v xml:space="preserve"> </v>
      </c>
      <c r="D50" s="168">
        <f t="shared" si="3"/>
        <v>0</v>
      </c>
      <c r="E50" s="168">
        <f t="shared" si="4"/>
        <v>0</v>
      </c>
      <c r="F50" s="168">
        <f t="shared" si="5"/>
        <v>0</v>
      </c>
      <c r="G50" s="168">
        <f t="shared" si="6"/>
        <v>0</v>
      </c>
    </row>
    <row r="51" spans="1:7" x14ac:dyDescent="0.15">
      <c r="A51" s="166" t="str">
        <f t="shared" si="7"/>
        <v/>
      </c>
      <c r="B51" s="66" t="e">
        <f ca="1">OFFSET(輸出コード!$A$1,MATCH(A51,輸出コード!$A:$A,0)-1,MATCH("概況品目",輸出コード!$12:$12,0)-1)</f>
        <v>#N/A</v>
      </c>
      <c r="C51" s="168" t="str">
        <f>TEXT(L51,"?")</f>
        <v xml:space="preserve"> </v>
      </c>
      <c r="D51" s="168">
        <f t="shared" si="3"/>
        <v>0</v>
      </c>
      <c r="E51" s="168">
        <f t="shared" si="4"/>
        <v>0</v>
      </c>
      <c r="F51" s="168">
        <f t="shared" si="5"/>
        <v>0</v>
      </c>
      <c r="G51" s="168">
        <f t="shared" si="6"/>
        <v>0</v>
      </c>
    </row>
    <row r="52" spans="1:7" x14ac:dyDescent="0.15">
      <c r="A52" s="166" t="str">
        <f t="shared" si="7"/>
        <v/>
      </c>
      <c r="B52" s="66" t="e">
        <f ca="1">OFFSET(輸出コード!$A$1,MATCH(A52,輸出コード!$A:$A,0)-1,MATCH("概況品目",輸出コード!$12:$12,0)-1)</f>
        <v>#N/A</v>
      </c>
      <c r="C52" s="168" t="str">
        <f>TEXT(L52,"?")</f>
        <v xml:space="preserve"> </v>
      </c>
      <c r="D52" s="168">
        <f t="shared" si="3"/>
        <v>0</v>
      </c>
      <c r="E52" s="168">
        <f t="shared" si="4"/>
        <v>0</v>
      </c>
      <c r="F52" s="168">
        <f t="shared" si="5"/>
        <v>0</v>
      </c>
      <c r="G52" s="168">
        <f t="shared" si="6"/>
        <v>0</v>
      </c>
    </row>
    <row r="53" spans="1:7" x14ac:dyDescent="0.15">
      <c r="A53" s="166" t="str">
        <f t="shared" si="7"/>
        <v/>
      </c>
      <c r="B53" s="66" t="e">
        <f ca="1">OFFSET(輸出コード!$A$1,MATCH(A53,輸出コード!$A:$A,0)-1,MATCH("概況品目",輸出コード!$12:$12,0)-1)</f>
        <v>#N/A</v>
      </c>
      <c r="C53" s="168" t="str">
        <f>TEXT(L53,"?")</f>
        <v xml:space="preserve"> </v>
      </c>
      <c r="D53" s="168">
        <f t="shared" si="3"/>
        <v>0</v>
      </c>
      <c r="E53" s="168">
        <f t="shared" si="4"/>
        <v>0</v>
      </c>
      <c r="F53" s="168">
        <f t="shared" si="5"/>
        <v>0</v>
      </c>
      <c r="G53" s="168">
        <f t="shared" si="6"/>
        <v>0</v>
      </c>
    </row>
    <row r="54" spans="1:7" x14ac:dyDescent="0.15">
      <c r="A54" s="166" t="str">
        <f t="shared" si="7"/>
        <v/>
      </c>
      <c r="B54" s="66" t="e">
        <f ca="1">OFFSET(輸出コード!$A$1,MATCH(A54,輸出コード!$A:$A,0)-1,MATCH("概況品目",輸出コード!$12:$12,0)-1)</f>
        <v>#N/A</v>
      </c>
      <c r="C54" s="168" t="str">
        <f>TEXT(L54,"?")</f>
        <v xml:space="preserve"> </v>
      </c>
      <c r="D54" s="168">
        <f t="shared" si="3"/>
        <v>0</v>
      </c>
      <c r="E54" s="168">
        <f t="shared" si="4"/>
        <v>0</v>
      </c>
      <c r="F54" s="168">
        <f t="shared" si="5"/>
        <v>0</v>
      </c>
      <c r="G54" s="168">
        <f t="shared" si="6"/>
        <v>0</v>
      </c>
    </row>
    <row r="55" spans="1:7" x14ac:dyDescent="0.15">
      <c r="A55" s="166" t="str">
        <f t="shared" si="7"/>
        <v/>
      </c>
      <c r="B55" s="66" t="e">
        <f ca="1">OFFSET(輸出コード!$A$1,MATCH(A55,輸出コード!$A:$A,0)-1,MATCH("概況品目",輸出コード!$12:$12,0)-1)</f>
        <v>#N/A</v>
      </c>
      <c r="C55" s="168" t="str">
        <f>TEXT(L55,"?")</f>
        <v xml:space="preserve"> </v>
      </c>
      <c r="D55" s="168">
        <f t="shared" si="3"/>
        <v>0</v>
      </c>
      <c r="E55" s="168">
        <f t="shared" si="4"/>
        <v>0</v>
      </c>
      <c r="F55" s="168">
        <f t="shared" si="5"/>
        <v>0</v>
      </c>
      <c r="G55" s="168">
        <f t="shared" si="6"/>
        <v>0</v>
      </c>
    </row>
    <row r="56" spans="1:7" x14ac:dyDescent="0.15">
      <c r="A56" s="166" t="str">
        <f t="shared" si="7"/>
        <v/>
      </c>
      <c r="B56" s="66" t="e">
        <f ca="1">OFFSET(輸出コード!$A$1,MATCH(A56,輸出コード!$A:$A,0)-1,MATCH("概況品目",輸出コード!$12:$12,0)-1)</f>
        <v>#N/A</v>
      </c>
      <c r="C56" s="168" t="str">
        <f>TEXT(L56,"?")</f>
        <v xml:space="preserve"> </v>
      </c>
      <c r="D56" s="168">
        <f t="shared" si="3"/>
        <v>0</v>
      </c>
      <c r="E56" s="168">
        <f t="shared" si="4"/>
        <v>0</v>
      </c>
      <c r="F56" s="168">
        <f t="shared" si="5"/>
        <v>0</v>
      </c>
      <c r="G56" s="168">
        <f t="shared" si="6"/>
        <v>0</v>
      </c>
    </row>
  </sheetData>
  <mergeCells count="5">
    <mergeCell ref="J5:Q5"/>
    <mergeCell ref="L6:L7"/>
    <mergeCell ref="J6:J7"/>
    <mergeCell ref="K6:K7"/>
    <mergeCell ref="K8:K21"/>
  </mergeCells>
  <phoneticPr fontId="3"/>
  <pageMargins left="0.7" right="0.7" top="0.75" bottom="0.75" header="0.3" footer="0.3"/>
  <pageSetup paperSize="9" scale="8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6"/>
  <sheetViews>
    <sheetView workbookViewId="0"/>
  </sheetViews>
  <sheetFormatPr defaultRowHeight="12.75" x14ac:dyDescent="0.15"/>
  <cols>
    <col min="1" max="1" width="9.140625" style="63"/>
    <col min="2" max="2" width="32.140625" style="59" bestFit="1" customWidth="1"/>
    <col min="3" max="16384" width="9.140625" style="59"/>
  </cols>
  <sheetData>
    <row r="2" spans="1:17" x14ac:dyDescent="0.15">
      <c r="B2" s="59" t="s">
        <v>2536</v>
      </c>
    </row>
    <row r="4" spans="1:17" x14ac:dyDescent="0.15">
      <c r="A4" s="63" t="s">
        <v>2543</v>
      </c>
    </row>
    <row r="5" spans="1:17" x14ac:dyDescent="0.15">
      <c r="A5" s="63" t="s">
        <v>2538</v>
      </c>
      <c r="B5" s="59" t="s">
        <v>2539</v>
      </c>
      <c r="J5" s="146" t="s">
        <v>2592</v>
      </c>
      <c r="K5" s="146"/>
      <c r="L5" s="146"/>
      <c r="M5" s="146"/>
      <c r="N5" s="146"/>
      <c r="O5" s="146"/>
      <c r="P5" s="146"/>
      <c r="Q5" s="146"/>
    </row>
    <row r="6" spans="1:17" x14ac:dyDescent="0.15">
      <c r="A6" s="63" t="s">
        <v>28</v>
      </c>
      <c r="B6" s="59" t="s">
        <v>2530</v>
      </c>
      <c r="C6" s="59" t="s">
        <v>2531</v>
      </c>
      <c r="D6" s="170" t="str">
        <f>SUBSTITUTE(M6&amp;N6," ","")</f>
        <v>令和３年</v>
      </c>
      <c r="E6" s="169"/>
      <c r="F6" s="170" t="str">
        <f>SUBSTITUTE(O6&amp;P6," ","")</f>
        <v>令和２年</v>
      </c>
      <c r="G6" s="169"/>
      <c r="I6" s="64"/>
      <c r="J6" s="134" t="s">
        <v>2575</v>
      </c>
      <c r="K6" s="147" t="s">
        <v>2577</v>
      </c>
      <c r="L6" s="148" t="s">
        <v>2578</v>
      </c>
      <c r="M6" s="149" t="s">
        <v>2579</v>
      </c>
      <c r="N6" s="150" t="s">
        <v>2580</v>
      </c>
      <c r="O6" s="149" t="s">
        <v>2579</v>
      </c>
      <c r="P6" s="150" t="s">
        <v>2581</v>
      </c>
      <c r="Q6" s="151"/>
    </row>
    <row r="7" spans="1:17" ht="21" x14ac:dyDescent="0.15">
      <c r="C7" s="59" t="s">
        <v>30</v>
      </c>
      <c r="D7" s="59" t="s">
        <v>2532</v>
      </c>
      <c r="E7" s="59" t="s">
        <v>2533</v>
      </c>
      <c r="F7" s="59" t="s">
        <v>2532</v>
      </c>
      <c r="G7" s="59" t="s">
        <v>2533</v>
      </c>
      <c r="J7" s="135"/>
      <c r="K7" s="152"/>
      <c r="L7" s="153"/>
      <c r="M7" s="154" t="s">
        <v>2582</v>
      </c>
      <c r="N7" s="154" t="s">
        <v>2583</v>
      </c>
      <c r="O7" s="154" t="s">
        <v>2582</v>
      </c>
      <c r="P7" s="154" t="s">
        <v>2583</v>
      </c>
      <c r="Q7" s="151"/>
    </row>
    <row r="8" spans="1:17" x14ac:dyDescent="0.15">
      <c r="A8" s="165"/>
      <c r="E8" s="59" t="s">
        <v>2534</v>
      </c>
      <c r="G8" s="59" t="s">
        <v>2534</v>
      </c>
      <c r="J8" s="136"/>
      <c r="K8" s="155" t="s">
        <v>2593</v>
      </c>
      <c r="L8" s="136"/>
      <c r="M8" s="136"/>
      <c r="N8" s="156" t="s">
        <v>2585</v>
      </c>
      <c r="O8" s="136"/>
      <c r="P8" s="156" t="s">
        <v>2585</v>
      </c>
      <c r="Q8" s="151"/>
    </row>
    <row r="9" spans="1:17" x14ac:dyDescent="0.15">
      <c r="A9" s="165" t="str">
        <f>ASC(J9)</f>
        <v/>
      </c>
      <c r="B9" s="65" t="s">
        <v>1889</v>
      </c>
      <c r="C9" s="168" t="str">
        <f>TEXT(L9,"?")</f>
        <v xml:space="preserve"> </v>
      </c>
      <c r="D9" s="168">
        <f>VALUE(M9)</f>
        <v>0</v>
      </c>
      <c r="E9" s="168">
        <f>VALUE(N9)</f>
        <v>10498711</v>
      </c>
      <c r="F9" s="168">
        <f>VALUE(O9)</f>
        <v>0</v>
      </c>
      <c r="G9" s="168">
        <f>VALUE(P9)</f>
        <v>3547556</v>
      </c>
      <c r="J9" s="137"/>
      <c r="K9" s="157"/>
      <c r="L9" s="137"/>
      <c r="M9" s="137"/>
      <c r="N9" s="171">
        <v>10498711</v>
      </c>
      <c r="O9" s="137"/>
      <c r="P9" s="158">
        <v>3547556</v>
      </c>
      <c r="Q9" s="151"/>
    </row>
    <row r="10" spans="1:17" x14ac:dyDescent="0.15">
      <c r="A10" s="166" t="str">
        <f t="shared" ref="A10:A56" si="0">TEXT(J10,REPT("0",LEN(J10)))</f>
        <v>0</v>
      </c>
      <c r="B10" s="66" t="str">
        <f ca="1">OFFSET(輸出コード!$A$1,MATCH(A10,輸出コード!$A:$A,0)-1,MATCH("概況品目",輸出コード!$12:$12,0)-1)</f>
        <v>食料品及び動物</v>
      </c>
      <c r="C10" s="168" t="str">
        <f>TEXT(L10,"?")</f>
        <v xml:space="preserve"> </v>
      </c>
      <c r="D10" s="168">
        <f t="shared" ref="D10:G37" si="1">VALUE(M10)</f>
        <v>0</v>
      </c>
      <c r="E10" s="168">
        <f t="shared" si="1"/>
        <v>1019397</v>
      </c>
      <c r="F10" s="168">
        <f t="shared" si="1"/>
        <v>0</v>
      </c>
      <c r="G10" s="168">
        <f t="shared" si="1"/>
        <v>1589714</v>
      </c>
      <c r="J10" s="138">
        <v>0</v>
      </c>
      <c r="K10" s="157"/>
      <c r="L10" s="137"/>
      <c r="M10" s="137"/>
      <c r="N10" s="158">
        <v>1019397</v>
      </c>
      <c r="O10" s="137"/>
      <c r="P10" s="158">
        <v>1589714</v>
      </c>
      <c r="Q10" s="151"/>
    </row>
    <row r="11" spans="1:17" x14ac:dyDescent="0.15">
      <c r="A11" s="167" t="s">
        <v>2606</v>
      </c>
      <c r="B11" s="66" t="str">
        <f ca="1">OFFSET(輸出コード!$A$1,MATCH(A11,輸出コード!$A:$A,0)-1,MATCH("概況品目",輸出コード!$12:$12,0)-1)</f>
        <v>魚介類及び同調製品</v>
      </c>
      <c r="C11" s="168" t="str">
        <f>TEXT(L11,"?")</f>
        <v>MT</v>
      </c>
      <c r="D11" s="168">
        <f t="shared" si="1"/>
        <v>5989</v>
      </c>
      <c r="E11" s="168">
        <f t="shared" si="1"/>
        <v>758846</v>
      </c>
      <c r="F11" s="168">
        <f t="shared" si="1"/>
        <v>10041</v>
      </c>
      <c r="G11" s="168">
        <f t="shared" si="1"/>
        <v>1498931</v>
      </c>
      <c r="J11" s="139">
        <v>7</v>
      </c>
      <c r="K11" s="157"/>
      <c r="L11" s="159" t="s">
        <v>2587</v>
      </c>
      <c r="M11" s="160">
        <v>5989</v>
      </c>
      <c r="N11" s="160">
        <v>758846</v>
      </c>
      <c r="O11" s="160">
        <v>10041</v>
      </c>
      <c r="P11" s="160">
        <v>1498931</v>
      </c>
      <c r="Q11" s="151"/>
    </row>
    <row r="12" spans="1:17" x14ac:dyDescent="0.15">
      <c r="A12" s="167" t="s">
        <v>2588</v>
      </c>
      <c r="B12" s="66" t="str">
        <f ca="1">OFFSET(輸出コード!$A$1,MATCH(A12,輸出コード!$A:$A,0)-1,MATCH("概況品目",輸出コード!$12:$12,0)-1)</f>
        <v>果実及び野菜</v>
      </c>
      <c r="C12" s="168" t="str">
        <f>TEXT(L12,"?")</f>
        <v>KG</v>
      </c>
      <c r="D12" s="168">
        <f t="shared" si="1"/>
        <v>321983</v>
      </c>
      <c r="E12" s="168">
        <f t="shared" si="1"/>
        <v>123403</v>
      </c>
      <c r="F12" s="168">
        <f t="shared" si="1"/>
        <v>24000</v>
      </c>
      <c r="G12" s="168">
        <f t="shared" si="1"/>
        <v>3662</v>
      </c>
      <c r="J12" s="139">
        <v>11</v>
      </c>
      <c r="K12" s="157"/>
      <c r="L12" s="159" t="s">
        <v>2586</v>
      </c>
      <c r="M12" s="160">
        <v>321983</v>
      </c>
      <c r="N12" s="160">
        <v>123403</v>
      </c>
      <c r="O12" s="160">
        <v>24000</v>
      </c>
      <c r="P12" s="160">
        <v>3662</v>
      </c>
      <c r="Q12" s="151"/>
    </row>
    <row r="13" spans="1:17" x14ac:dyDescent="0.15">
      <c r="A13" s="166" t="str">
        <f t="shared" si="0"/>
        <v>2</v>
      </c>
      <c r="B13" s="66" t="str">
        <f ca="1">OFFSET(輸出コード!$A$1,MATCH(A13,輸出コード!$A:$A,0)-1,MATCH("概況品目",輸出コード!$12:$12,0)-1)</f>
        <v>原材料</v>
      </c>
      <c r="C13" s="168" t="str">
        <f>TEXT(L13,"?")</f>
        <v xml:space="preserve"> </v>
      </c>
      <c r="D13" s="168">
        <f t="shared" si="1"/>
        <v>0</v>
      </c>
      <c r="E13" s="168">
        <f t="shared" si="1"/>
        <v>562181</v>
      </c>
      <c r="F13" s="168">
        <f t="shared" si="1"/>
        <v>0</v>
      </c>
      <c r="G13" s="168">
        <f t="shared" si="1"/>
        <v>52299</v>
      </c>
      <c r="J13" s="138">
        <v>2</v>
      </c>
      <c r="K13" s="157"/>
      <c r="L13" s="137"/>
      <c r="M13" s="137"/>
      <c r="N13" s="158">
        <v>562181</v>
      </c>
      <c r="O13" s="137"/>
      <c r="P13" s="158">
        <v>52299</v>
      </c>
      <c r="Q13" s="151"/>
    </row>
    <row r="14" spans="1:17" x14ac:dyDescent="0.15">
      <c r="A14" s="166" t="str">
        <f t="shared" si="0"/>
        <v>209</v>
      </c>
      <c r="B14" s="66" t="str">
        <f ca="1">OFFSET(輸出コード!$A$1,MATCH(A14,輸出コード!$A:$A,0)-1,MATCH("概況品目",輸出コード!$12:$12,0)-1)</f>
        <v>パルプ及び古紙</v>
      </c>
      <c r="C14" s="168" t="str">
        <f>TEXT(L14,"?")</f>
        <v>MT</v>
      </c>
      <c r="D14" s="168">
        <f t="shared" si="1"/>
        <v>6988</v>
      </c>
      <c r="E14" s="168">
        <f t="shared" si="1"/>
        <v>421699</v>
      </c>
      <c r="F14" s="168">
        <f t="shared" si="1"/>
        <v>1208</v>
      </c>
      <c r="G14" s="168">
        <f t="shared" si="1"/>
        <v>51814</v>
      </c>
      <c r="J14" s="142">
        <v>209</v>
      </c>
      <c r="K14" s="157"/>
      <c r="L14" s="159" t="s">
        <v>2587</v>
      </c>
      <c r="M14" s="160">
        <v>6988</v>
      </c>
      <c r="N14" s="160">
        <v>421699</v>
      </c>
      <c r="O14" s="160">
        <v>1208</v>
      </c>
      <c r="P14" s="160">
        <v>51814</v>
      </c>
      <c r="Q14" s="151"/>
    </row>
    <row r="15" spans="1:17" x14ac:dyDescent="0.15">
      <c r="A15" s="166" t="str">
        <f t="shared" si="0"/>
        <v>215</v>
      </c>
      <c r="B15" s="66" t="str">
        <f ca="1">OFFSET(輸出コード!$A$1,MATCH(A15,輸出コード!$A:$A,0)-1,MATCH("概況品目",輸出コード!$12:$12,0)-1)</f>
        <v>金属鉱及びくず</v>
      </c>
      <c r="C15" s="168" t="str">
        <f>TEXT(L15,"?")</f>
        <v>MT</v>
      </c>
      <c r="D15" s="168">
        <f t="shared" si="1"/>
        <v>3009</v>
      </c>
      <c r="E15" s="168">
        <f t="shared" si="1"/>
        <v>130719</v>
      </c>
      <c r="F15" s="168" t="e">
        <f t="shared" si="1"/>
        <v>#VALUE!</v>
      </c>
      <c r="G15" s="168" t="e">
        <f t="shared" si="1"/>
        <v>#VALUE!</v>
      </c>
      <c r="J15" s="142">
        <v>215</v>
      </c>
      <c r="K15" s="157"/>
      <c r="L15" s="159" t="s">
        <v>2587</v>
      </c>
      <c r="M15" s="160">
        <v>3009</v>
      </c>
      <c r="N15" s="160">
        <v>130719</v>
      </c>
      <c r="O15" s="172" t="s">
        <v>2594</v>
      </c>
      <c r="P15" s="172" t="s">
        <v>2594</v>
      </c>
      <c r="Q15" s="151"/>
    </row>
    <row r="16" spans="1:17" x14ac:dyDescent="0.15">
      <c r="A16" s="166" t="str">
        <f t="shared" si="0"/>
        <v>21501</v>
      </c>
      <c r="B16" s="66" t="str">
        <f ca="1">OFFSET(輸出コード!$A$1,MATCH(A16,輸出コード!$A:$A,0)-1,MATCH("概況品目",輸出コード!$12:$12,0)-1)</f>
        <v>　（鉄鋼くず）</v>
      </c>
      <c r="C16" s="168" t="str">
        <f>TEXT(L16,"?")</f>
        <v>MT</v>
      </c>
      <c r="D16" s="168">
        <f t="shared" si="1"/>
        <v>3009</v>
      </c>
      <c r="E16" s="168">
        <f t="shared" si="1"/>
        <v>130719</v>
      </c>
      <c r="F16" s="168" t="e">
        <f t="shared" si="1"/>
        <v>#VALUE!</v>
      </c>
      <c r="G16" s="168" t="e">
        <f t="shared" si="1"/>
        <v>#VALUE!</v>
      </c>
      <c r="J16" s="142">
        <v>21501</v>
      </c>
      <c r="K16" s="157"/>
      <c r="L16" s="159" t="s">
        <v>2587</v>
      </c>
      <c r="M16" s="160">
        <v>3009</v>
      </c>
      <c r="N16" s="160">
        <v>130719</v>
      </c>
      <c r="O16" s="172" t="s">
        <v>2594</v>
      </c>
      <c r="P16" s="172" t="s">
        <v>2594</v>
      </c>
      <c r="Q16" s="151"/>
    </row>
    <row r="17" spans="1:17" x14ac:dyDescent="0.15">
      <c r="A17" s="166" t="str">
        <f t="shared" si="0"/>
        <v>5</v>
      </c>
      <c r="B17" s="66" t="str">
        <f ca="1">OFFSET(輸出コード!$A$1,MATCH(A17,輸出コード!$A:$A,0)-1,MATCH("概況品目",輸出コード!$12:$12,0)-1)</f>
        <v>化学製品</v>
      </c>
      <c r="C17" s="168" t="str">
        <f>TEXT(L17,"?")</f>
        <v xml:space="preserve"> </v>
      </c>
      <c r="D17" s="168">
        <f t="shared" si="1"/>
        <v>0</v>
      </c>
      <c r="E17" s="168">
        <f t="shared" si="1"/>
        <v>463940</v>
      </c>
      <c r="F17" s="168">
        <f t="shared" si="1"/>
        <v>0</v>
      </c>
      <c r="G17" s="168">
        <f t="shared" si="1"/>
        <v>381986</v>
      </c>
      <c r="J17" s="138">
        <v>5</v>
      </c>
      <c r="K17" s="157"/>
      <c r="L17" s="137"/>
      <c r="M17" s="137"/>
      <c r="N17" s="158">
        <v>463940</v>
      </c>
      <c r="O17" s="137"/>
      <c r="P17" s="158">
        <v>381986</v>
      </c>
      <c r="Q17" s="151"/>
    </row>
    <row r="18" spans="1:17" x14ac:dyDescent="0.15">
      <c r="A18" s="166" t="str">
        <f t="shared" si="0"/>
        <v>515</v>
      </c>
      <c r="B18" s="66" t="str">
        <f ca="1">OFFSET(輸出コード!$A$1,MATCH(A18,輸出コード!$A:$A,0)-1,MATCH("概況品目",輸出コード!$12:$12,0)-1)</f>
        <v>プラスチック</v>
      </c>
      <c r="C18" s="168" t="str">
        <f>TEXT(L18,"?")</f>
        <v>MT</v>
      </c>
      <c r="D18" s="168">
        <f t="shared" si="1"/>
        <v>793</v>
      </c>
      <c r="E18" s="168">
        <f t="shared" si="1"/>
        <v>449499</v>
      </c>
      <c r="F18" s="168">
        <f t="shared" si="1"/>
        <v>676</v>
      </c>
      <c r="G18" s="168">
        <f t="shared" si="1"/>
        <v>381986</v>
      </c>
      <c r="J18" s="142">
        <v>515</v>
      </c>
      <c r="K18" s="157"/>
      <c r="L18" s="159" t="s">
        <v>2587</v>
      </c>
      <c r="M18" s="161">
        <v>793</v>
      </c>
      <c r="N18" s="160">
        <v>449499</v>
      </c>
      <c r="O18" s="161">
        <v>676</v>
      </c>
      <c r="P18" s="160">
        <v>381986</v>
      </c>
      <c r="Q18" s="151"/>
    </row>
    <row r="19" spans="1:17" x14ac:dyDescent="0.15">
      <c r="A19" s="166" t="str">
        <f t="shared" si="0"/>
        <v>6</v>
      </c>
      <c r="B19" s="66" t="str">
        <f ca="1">OFFSET(輸出コード!$A$1,MATCH(A19,輸出コード!$A:$A,0)-1,MATCH("概況品目",輸出コード!$12:$12,0)-1)</f>
        <v>原料別製品</v>
      </c>
      <c r="C19" s="168" t="str">
        <f>TEXT(L19,"?")</f>
        <v xml:space="preserve"> </v>
      </c>
      <c r="D19" s="168">
        <f t="shared" si="1"/>
        <v>0</v>
      </c>
      <c r="E19" s="168">
        <f t="shared" si="1"/>
        <v>4987223</v>
      </c>
      <c r="F19" s="168">
        <f t="shared" si="1"/>
        <v>0</v>
      </c>
      <c r="G19" s="168">
        <f t="shared" si="1"/>
        <v>1440672</v>
      </c>
      <c r="J19" s="138">
        <v>6</v>
      </c>
      <c r="K19" s="157"/>
      <c r="L19" s="137"/>
      <c r="M19" s="137"/>
      <c r="N19" s="158">
        <v>4987223</v>
      </c>
      <c r="O19" s="137"/>
      <c r="P19" s="158">
        <v>1440672</v>
      </c>
      <c r="Q19" s="151"/>
    </row>
    <row r="20" spans="1:17" x14ac:dyDescent="0.15">
      <c r="A20" s="166" t="str">
        <f t="shared" si="0"/>
        <v>606</v>
      </c>
      <c r="B20" s="66" t="str">
        <f ca="1">OFFSET(輸出コード!$A$1,MATCH(A20,輸出コード!$A:$A,0)-1,MATCH("概況品目",輸出コード!$12:$12,0)-1)</f>
        <v>紙類及び同製品</v>
      </c>
      <c r="C20" s="168" t="str">
        <f>TEXT(L20,"?")</f>
        <v>MT</v>
      </c>
      <c r="D20" s="168">
        <f t="shared" si="1"/>
        <v>279</v>
      </c>
      <c r="E20" s="168">
        <f t="shared" si="1"/>
        <v>201773</v>
      </c>
      <c r="F20" s="168">
        <f t="shared" si="1"/>
        <v>506</v>
      </c>
      <c r="G20" s="168">
        <f t="shared" si="1"/>
        <v>333617</v>
      </c>
      <c r="J20" s="142">
        <v>606</v>
      </c>
      <c r="K20" s="157"/>
      <c r="L20" s="159" t="s">
        <v>2587</v>
      </c>
      <c r="M20" s="161">
        <v>279</v>
      </c>
      <c r="N20" s="160">
        <v>201773</v>
      </c>
      <c r="O20" s="161">
        <v>506</v>
      </c>
      <c r="P20" s="160">
        <v>333617</v>
      </c>
      <c r="Q20" s="151"/>
    </row>
    <row r="21" spans="1:17" x14ac:dyDescent="0.15">
      <c r="A21" s="166" t="str">
        <f t="shared" si="0"/>
        <v>60601</v>
      </c>
      <c r="B21" s="66" t="str">
        <f ca="1">OFFSET(輸出コード!$A$1,MATCH(A21,輸出コード!$A:$A,0)-1,MATCH("概況品目",輸出コード!$12:$12,0)-1)</f>
        <v>　紙及び板紙</v>
      </c>
      <c r="C21" s="168" t="str">
        <f>TEXT(L21,"?")</f>
        <v>MT</v>
      </c>
      <c r="D21" s="168">
        <f t="shared" si="1"/>
        <v>279</v>
      </c>
      <c r="E21" s="168">
        <f t="shared" si="1"/>
        <v>201773</v>
      </c>
      <c r="F21" s="168">
        <f t="shared" si="1"/>
        <v>506</v>
      </c>
      <c r="G21" s="168">
        <f t="shared" si="1"/>
        <v>333617</v>
      </c>
      <c r="J21" s="142">
        <v>60601</v>
      </c>
      <c r="K21" s="157"/>
      <c r="L21" s="159" t="s">
        <v>2587</v>
      </c>
      <c r="M21" s="161">
        <v>279</v>
      </c>
      <c r="N21" s="160">
        <v>201773</v>
      </c>
      <c r="O21" s="161">
        <v>506</v>
      </c>
      <c r="P21" s="160">
        <v>333617</v>
      </c>
      <c r="Q21" s="151"/>
    </row>
    <row r="22" spans="1:17" x14ac:dyDescent="0.15">
      <c r="A22" s="166" t="str">
        <f t="shared" si="0"/>
        <v>611</v>
      </c>
      <c r="B22" s="66" t="str">
        <f ca="1">OFFSET(輸出コード!$A$1,MATCH(A22,輸出コード!$A:$A,0)-1,MATCH("概況品目",輸出コード!$12:$12,0)-1)</f>
        <v>鉄鋼</v>
      </c>
      <c r="C22" s="168" t="str">
        <f>TEXT(L22,"?")</f>
        <v>MT</v>
      </c>
      <c r="D22" s="168">
        <f t="shared" si="1"/>
        <v>44071</v>
      </c>
      <c r="E22" s="168">
        <f t="shared" si="1"/>
        <v>4623326</v>
      </c>
      <c r="F22" s="168">
        <f t="shared" si="1"/>
        <v>13286</v>
      </c>
      <c r="G22" s="168">
        <f t="shared" si="1"/>
        <v>1088145</v>
      </c>
      <c r="J22" s="142">
        <v>611</v>
      </c>
      <c r="K22" s="157"/>
      <c r="L22" s="159" t="s">
        <v>2587</v>
      </c>
      <c r="M22" s="160">
        <v>44071</v>
      </c>
      <c r="N22" s="160">
        <v>4623326</v>
      </c>
      <c r="O22" s="160">
        <v>13286</v>
      </c>
      <c r="P22" s="160">
        <v>1088145</v>
      </c>
      <c r="Q22" s="151"/>
    </row>
    <row r="23" spans="1:17" x14ac:dyDescent="0.15">
      <c r="A23" s="166" t="str">
        <f t="shared" si="0"/>
        <v>615</v>
      </c>
      <c r="B23" s="66" t="str">
        <f ca="1">OFFSET(輸出コード!$A$1,MATCH(A23,輸出コード!$A:$A,0)-1,MATCH("概況品目",輸出コード!$12:$12,0)-1)</f>
        <v>金属製品</v>
      </c>
      <c r="C23" s="168" t="str">
        <f>TEXT(L23,"?")</f>
        <v xml:space="preserve"> </v>
      </c>
      <c r="D23" s="168">
        <f t="shared" si="1"/>
        <v>0</v>
      </c>
      <c r="E23" s="168">
        <f t="shared" si="1"/>
        <v>75629</v>
      </c>
      <c r="F23" s="168">
        <f t="shared" si="1"/>
        <v>0</v>
      </c>
      <c r="G23" s="168" t="e">
        <f t="shared" si="1"/>
        <v>#VALUE!</v>
      </c>
      <c r="J23" s="142">
        <v>615</v>
      </c>
      <c r="K23" s="157"/>
      <c r="L23" s="137"/>
      <c r="M23" s="137"/>
      <c r="N23" s="160">
        <v>75629</v>
      </c>
      <c r="O23" s="137"/>
      <c r="P23" s="172" t="s">
        <v>2594</v>
      </c>
      <c r="Q23" s="151"/>
    </row>
    <row r="24" spans="1:17" x14ac:dyDescent="0.15">
      <c r="A24" s="166" t="str">
        <f t="shared" si="0"/>
        <v>7</v>
      </c>
      <c r="B24" s="66" t="str">
        <f ca="1">OFFSET(輸出コード!$A$1,MATCH(A24,輸出コード!$A:$A,0)-1,MATCH("概況品目",輸出コード!$12:$12,0)-1)</f>
        <v>機械類及び輸送用機器</v>
      </c>
      <c r="C24" s="168" t="str">
        <f>TEXT(L24,"?")</f>
        <v xml:space="preserve"> </v>
      </c>
      <c r="D24" s="168">
        <f t="shared" si="1"/>
        <v>0</v>
      </c>
      <c r="E24" s="168">
        <f t="shared" si="1"/>
        <v>3135397</v>
      </c>
      <c r="F24" s="168">
        <f t="shared" si="1"/>
        <v>0</v>
      </c>
      <c r="G24" s="168">
        <f t="shared" si="1"/>
        <v>51223</v>
      </c>
      <c r="J24" s="138">
        <v>7</v>
      </c>
      <c r="K24" s="157"/>
      <c r="L24" s="137"/>
      <c r="M24" s="137"/>
      <c r="N24" s="158">
        <v>3135397</v>
      </c>
      <c r="O24" s="137"/>
      <c r="P24" s="158">
        <v>51223</v>
      </c>
      <c r="Q24" s="151"/>
    </row>
    <row r="25" spans="1:17" x14ac:dyDescent="0.15">
      <c r="A25" s="166" t="str">
        <f t="shared" si="0"/>
        <v>701</v>
      </c>
      <c r="B25" s="66" t="str">
        <f ca="1">OFFSET(輸出コード!$A$1,MATCH(A25,輸出コード!$A:$A,0)-1,MATCH("概況品目",輸出コード!$12:$12,0)-1)</f>
        <v>一般機械</v>
      </c>
      <c r="C25" s="168" t="str">
        <f>TEXT(L25,"?")</f>
        <v xml:space="preserve"> </v>
      </c>
      <c r="D25" s="168">
        <f t="shared" si="1"/>
        <v>0</v>
      </c>
      <c r="E25" s="168">
        <f t="shared" si="1"/>
        <v>3119423</v>
      </c>
      <c r="F25" s="168">
        <f t="shared" si="1"/>
        <v>0</v>
      </c>
      <c r="G25" s="168">
        <f t="shared" si="1"/>
        <v>48908</v>
      </c>
      <c r="J25" s="142">
        <v>701</v>
      </c>
      <c r="K25" s="157"/>
      <c r="L25" s="137"/>
      <c r="M25" s="137"/>
      <c r="N25" s="160">
        <v>3119423</v>
      </c>
      <c r="O25" s="137"/>
      <c r="P25" s="160">
        <v>48908</v>
      </c>
      <c r="Q25" s="151"/>
    </row>
    <row r="26" spans="1:17" x14ac:dyDescent="0.15">
      <c r="A26" s="166" t="str">
        <f t="shared" si="0"/>
        <v>8</v>
      </c>
      <c r="B26" s="66" t="str">
        <f ca="1">OFFSET(輸出コード!$A$1,MATCH(A26,輸出コード!$A:$A,0)-1,MATCH("概況品目",輸出コード!$12:$12,0)-1)</f>
        <v>雑製品</v>
      </c>
      <c r="C26" s="168" t="str">
        <f>TEXT(L26,"?")</f>
        <v xml:space="preserve"> </v>
      </c>
      <c r="D26" s="168">
        <f t="shared" si="1"/>
        <v>0</v>
      </c>
      <c r="E26" s="168">
        <f t="shared" si="1"/>
        <v>321795</v>
      </c>
      <c r="F26" s="168">
        <f t="shared" si="1"/>
        <v>0</v>
      </c>
      <c r="G26" s="168">
        <f t="shared" si="1"/>
        <v>29133</v>
      </c>
      <c r="J26" s="138">
        <v>8</v>
      </c>
      <c r="K26" s="157"/>
      <c r="L26" s="137"/>
      <c r="M26" s="137"/>
      <c r="N26" s="158">
        <v>321795</v>
      </c>
      <c r="O26" s="137"/>
      <c r="P26" s="158">
        <v>29133</v>
      </c>
      <c r="Q26" s="151"/>
    </row>
    <row r="27" spans="1:17" x14ac:dyDescent="0.15">
      <c r="A27" s="166" t="str">
        <f t="shared" si="0"/>
        <v>811</v>
      </c>
      <c r="B27" s="66" t="str">
        <f ca="1">OFFSET(輸出コード!$A$1,MATCH(A27,輸出コード!$A:$A,0)-1,MATCH("概況品目",輸出コード!$12:$12,0)-1)</f>
        <v>精密機器類</v>
      </c>
      <c r="C27" s="168" t="str">
        <f>TEXT(L27,"?")</f>
        <v xml:space="preserve"> </v>
      </c>
      <c r="D27" s="168">
        <f t="shared" si="1"/>
        <v>0</v>
      </c>
      <c r="E27" s="168">
        <f t="shared" si="1"/>
        <v>296133</v>
      </c>
      <c r="F27" s="168">
        <f t="shared" si="1"/>
        <v>0</v>
      </c>
      <c r="G27" s="168" t="e">
        <f t="shared" si="1"/>
        <v>#VALUE!</v>
      </c>
      <c r="J27" s="142">
        <v>811</v>
      </c>
      <c r="K27" s="157"/>
      <c r="L27" s="137"/>
      <c r="M27" s="137"/>
      <c r="N27" s="160">
        <v>296133</v>
      </c>
      <c r="O27" s="137"/>
      <c r="P27" s="172" t="s">
        <v>2594</v>
      </c>
      <c r="Q27" s="151"/>
    </row>
    <row r="28" spans="1:17" x14ac:dyDescent="0.15">
      <c r="A28" s="166" t="str">
        <f t="shared" si="0"/>
        <v>9</v>
      </c>
      <c r="B28" s="66" t="str">
        <f ca="1">OFFSET(輸出コード!$A$1,MATCH(A28,輸出コード!$A:$A,0)-1,MATCH("概況品目",輸出コード!$12:$12,0)-1)</f>
        <v>特殊取扱品</v>
      </c>
      <c r="C28" s="168" t="str">
        <f>TEXT(L28,"?")</f>
        <v xml:space="preserve"> </v>
      </c>
      <c r="D28" s="168">
        <f t="shared" si="1"/>
        <v>0</v>
      </c>
      <c r="E28" s="168">
        <f t="shared" si="1"/>
        <v>8778</v>
      </c>
      <c r="F28" s="168">
        <f t="shared" si="1"/>
        <v>0</v>
      </c>
      <c r="G28" s="168">
        <f t="shared" si="1"/>
        <v>2529</v>
      </c>
      <c r="J28" s="138">
        <v>9</v>
      </c>
      <c r="K28" s="157"/>
      <c r="L28" s="137"/>
      <c r="M28" s="137"/>
      <c r="N28" s="158">
        <v>8778</v>
      </c>
      <c r="O28" s="137"/>
      <c r="P28" s="158">
        <v>2529</v>
      </c>
      <c r="Q28" s="151"/>
    </row>
    <row r="29" spans="1:17" x14ac:dyDescent="0.15">
      <c r="A29" s="166" t="str">
        <f t="shared" si="0"/>
        <v>901</v>
      </c>
      <c r="B29" s="66" t="str">
        <f ca="1">OFFSET(輸出コード!$A$1,MATCH(A29,輸出コード!$A:$A,0)-1,MATCH("概況品目",輸出コード!$12:$12,0)-1)</f>
        <v>再輸出品</v>
      </c>
      <c r="C29" s="168" t="str">
        <f>TEXT(L29,"?")</f>
        <v xml:space="preserve"> </v>
      </c>
      <c r="D29" s="168">
        <f t="shared" si="1"/>
        <v>0</v>
      </c>
      <c r="E29" s="168">
        <f t="shared" si="1"/>
        <v>8778</v>
      </c>
      <c r="F29" s="168">
        <f t="shared" si="1"/>
        <v>0</v>
      </c>
      <c r="G29" s="168">
        <f t="shared" si="1"/>
        <v>2529</v>
      </c>
      <c r="J29" s="143">
        <v>901</v>
      </c>
      <c r="K29" s="162"/>
      <c r="L29" s="163"/>
      <c r="M29" s="163"/>
      <c r="N29" s="164">
        <v>8778</v>
      </c>
      <c r="O29" s="163"/>
      <c r="P29" s="164">
        <v>2529</v>
      </c>
      <c r="Q29" s="151"/>
    </row>
    <row r="30" spans="1:17" x14ac:dyDescent="0.15">
      <c r="A30" s="166" t="str">
        <f t="shared" si="0"/>
        <v/>
      </c>
      <c r="B30" s="66" t="e">
        <f ca="1">OFFSET(輸出コード!$A$1,MATCH(A30,輸出コード!$A:$A,0)-1,MATCH("概況品目",輸出コード!$12:$12,0)-1)</f>
        <v>#N/A</v>
      </c>
      <c r="C30" s="168" t="str">
        <f>TEXT(L30,"?")</f>
        <v xml:space="preserve"> </v>
      </c>
      <c r="D30" s="168">
        <f t="shared" si="1"/>
        <v>0</v>
      </c>
      <c r="E30" s="168">
        <f t="shared" si="1"/>
        <v>0</v>
      </c>
      <c r="F30" s="168">
        <f t="shared" si="1"/>
        <v>0</v>
      </c>
      <c r="G30" s="168">
        <f t="shared" si="1"/>
        <v>0</v>
      </c>
      <c r="J30" s="151"/>
      <c r="K30" s="151"/>
      <c r="L30" s="151"/>
      <c r="M30" s="151"/>
      <c r="N30" s="151"/>
      <c r="O30" s="151"/>
      <c r="P30" s="151"/>
      <c r="Q30" s="151"/>
    </row>
    <row r="31" spans="1:17" x14ac:dyDescent="0.15">
      <c r="A31" s="166" t="str">
        <f t="shared" si="0"/>
        <v/>
      </c>
      <c r="B31" s="66" t="e">
        <f ca="1">OFFSET(輸出コード!$A$1,MATCH(A31,輸出コード!$A:$A,0)-1,MATCH("概況品目",輸出コード!$12:$12,0)-1)</f>
        <v>#N/A</v>
      </c>
      <c r="C31" s="168" t="str">
        <f>TEXT(L31,"?")</f>
        <v xml:space="preserve"> </v>
      </c>
      <c r="D31" s="168">
        <f t="shared" si="1"/>
        <v>0</v>
      </c>
      <c r="E31" s="168">
        <f t="shared" si="1"/>
        <v>0</v>
      </c>
      <c r="F31" s="168">
        <f t="shared" si="1"/>
        <v>0</v>
      </c>
      <c r="G31" s="168">
        <f t="shared" si="1"/>
        <v>0</v>
      </c>
    </row>
    <row r="32" spans="1:17" x14ac:dyDescent="0.15">
      <c r="A32" s="166" t="str">
        <f t="shared" si="0"/>
        <v/>
      </c>
      <c r="B32" s="66" t="e">
        <f ca="1">OFFSET(輸出コード!$A$1,MATCH(A32,輸出コード!$A:$A,0)-1,MATCH("概況品目",輸出コード!$12:$12,0)-1)</f>
        <v>#N/A</v>
      </c>
      <c r="C32" s="168" t="str">
        <f>TEXT(L32,"?")</f>
        <v xml:space="preserve"> </v>
      </c>
      <c r="D32" s="168">
        <f t="shared" si="1"/>
        <v>0</v>
      </c>
      <c r="E32" s="168">
        <f t="shared" si="1"/>
        <v>0</v>
      </c>
      <c r="F32" s="168">
        <f t="shared" si="1"/>
        <v>0</v>
      </c>
      <c r="G32" s="168">
        <f t="shared" si="1"/>
        <v>0</v>
      </c>
    </row>
    <row r="33" spans="1:7" x14ac:dyDescent="0.15">
      <c r="A33" s="166" t="str">
        <f t="shared" si="0"/>
        <v/>
      </c>
      <c r="B33" s="66" t="e">
        <f ca="1">OFFSET(輸出コード!$A$1,MATCH(A33,輸出コード!$A:$A,0)-1,MATCH("概況品目",輸出コード!$12:$12,0)-1)</f>
        <v>#N/A</v>
      </c>
      <c r="C33" s="168" t="str">
        <f>TEXT(L33,"?")</f>
        <v xml:space="preserve"> </v>
      </c>
      <c r="D33" s="168">
        <f t="shared" si="1"/>
        <v>0</v>
      </c>
      <c r="E33" s="168">
        <f t="shared" si="1"/>
        <v>0</v>
      </c>
      <c r="F33" s="168">
        <f t="shared" si="1"/>
        <v>0</v>
      </c>
      <c r="G33" s="168">
        <f t="shared" si="1"/>
        <v>0</v>
      </c>
    </row>
    <row r="34" spans="1:7" x14ac:dyDescent="0.15">
      <c r="A34" s="166" t="str">
        <f t="shared" si="0"/>
        <v/>
      </c>
      <c r="B34" s="66" t="e">
        <f ca="1">OFFSET(輸出コード!$A$1,MATCH(A34,輸出コード!$A:$A,0)-1,MATCH("概況品目",輸出コード!$12:$12,0)-1)</f>
        <v>#N/A</v>
      </c>
      <c r="C34" s="168" t="str">
        <f>TEXT(L34,"?")</f>
        <v xml:space="preserve"> </v>
      </c>
      <c r="D34" s="168">
        <f t="shared" si="1"/>
        <v>0</v>
      </c>
      <c r="E34" s="168">
        <f t="shared" si="1"/>
        <v>0</v>
      </c>
      <c r="F34" s="168">
        <f t="shared" si="1"/>
        <v>0</v>
      </c>
      <c r="G34" s="168">
        <f t="shared" si="1"/>
        <v>0</v>
      </c>
    </row>
    <row r="35" spans="1:7" x14ac:dyDescent="0.15">
      <c r="A35" s="166" t="str">
        <f t="shared" si="0"/>
        <v/>
      </c>
      <c r="B35" s="66" t="e">
        <f ca="1">OFFSET(輸出コード!$A$1,MATCH(A35,輸出コード!$A:$A,0)-1,MATCH("概況品目",輸出コード!$12:$12,0)-1)</f>
        <v>#N/A</v>
      </c>
      <c r="C35" s="168" t="str">
        <f>TEXT(L35,"?")</f>
        <v xml:space="preserve"> </v>
      </c>
      <c r="D35" s="168">
        <f t="shared" si="1"/>
        <v>0</v>
      </c>
      <c r="E35" s="168">
        <f t="shared" si="1"/>
        <v>0</v>
      </c>
      <c r="F35" s="168">
        <f t="shared" si="1"/>
        <v>0</v>
      </c>
      <c r="G35" s="168">
        <f t="shared" si="1"/>
        <v>0</v>
      </c>
    </row>
    <row r="36" spans="1:7" x14ac:dyDescent="0.15">
      <c r="A36" s="166" t="str">
        <f t="shared" si="0"/>
        <v/>
      </c>
      <c r="B36" s="66" t="e">
        <f ca="1">OFFSET(輸出コード!$A$1,MATCH(A36,輸出コード!$A:$A,0)-1,MATCH("概況品目",輸出コード!$12:$12,0)-1)</f>
        <v>#N/A</v>
      </c>
      <c r="C36" s="168" t="str">
        <f>TEXT(L36,"?")</f>
        <v xml:space="preserve"> </v>
      </c>
      <c r="D36" s="168">
        <f t="shared" si="1"/>
        <v>0</v>
      </c>
      <c r="E36" s="168">
        <f t="shared" si="1"/>
        <v>0</v>
      </c>
      <c r="F36" s="168">
        <f t="shared" si="1"/>
        <v>0</v>
      </c>
      <c r="G36" s="168">
        <f t="shared" si="1"/>
        <v>0</v>
      </c>
    </row>
    <row r="37" spans="1:7" x14ac:dyDescent="0.15">
      <c r="A37" s="166" t="str">
        <f t="shared" si="0"/>
        <v/>
      </c>
      <c r="B37" s="66" t="e">
        <f ca="1">OFFSET(輸出コード!$A$1,MATCH(A37,輸出コード!$A:$A,0)-1,MATCH("概況品目",輸出コード!$12:$12,0)-1)</f>
        <v>#N/A</v>
      </c>
      <c r="C37" s="168" t="str">
        <f>TEXT(L37,"?")</f>
        <v xml:space="preserve"> </v>
      </c>
      <c r="D37" s="168">
        <f t="shared" si="1"/>
        <v>0</v>
      </c>
      <c r="E37" s="168">
        <f t="shared" si="1"/>
        <v>0</v>
      </c>
      <c r="F37" s="168">
        <f t="shared" si="1"/>
        <v>0</v>
      </c>
      <c r="G37" s="168">
        <f t="shared" si="1"/>
        <v>0</v>
      </c>
    </row>
    <row r="38" spans="1:7" x14ac:dyDescent="0.15">
      <c r="A38" s="166" t="str">
        <f t="shared" si="0"/>
        <v/>
      </c>
      <c r="B38" s="66" t="e">
        <f ca="1">OFFSET(輸出コード!$A$1,MATCH(A38,輸出コード!$A:$A,0)-1,MATCH("概況品目",輸出コード!$12:$12,0)-1)</f>
        <v>#N/A</v>
      </c>
      <c r="C38" s="168" t="str">
        <f>TEXT(L38,"?")</f>
        <v xml:space="preserve"> </v>
      </c>
      <c r="D38" s="168">
        <f t="shared" ref="D38:G56" si="2">VALUE(M38)</f>
        <v>0</v>
      </c>
      <c r="E38" s="168">
        <f t="shared" si="2"/>
        <v>0</v>
      </c>
      <c r="F38" s="168">
        <f t="shared" si="2"/>
        <v>0</v>
      </c>
      <c r="G38" s="168">
        <f t="shared" si="2"/>
        <v>0</v>
      </c>
    </row>
    <row r="39" spans="1:7" x14ac:dyDescent="0.15">
      <c r="A39" s="166" t="str">
        <f t="shared" si="0"/>
        <v/>
      </c>
      <c r="B39" s="66" t="e">
        <f ca="1">OFFSET(輸出コード!$A$1,MATCH(A39,輸出コード!$A:$A,0)-1,MATCH("概況品目",輸出コード!$12:$12,0)-1)</f>
        <v>#N/A</v>
      </c>
      <c r="C39" s="168" t="str">
        <f>TEXT(L39,"?")</f>
        <v xml:space="preserve"> </v>
      </c>
      <c r="D39" s="168">
        <f t="shared" si="2"/>
        <v>0</v>
      </c>
      <c r="E39" s="168">
        <f t="shared" si="2"/>
        <v>0</v>
      </c>
      <c r="F39" s="168">
        <f t="shared" si="2"/>
        <v>0</v>
      </c>
      <c r="G39" s="168">
        <f t="shared" si="2"/>
        <v>0</v>
      </c>
    </row>
    <row r="40" spans="1:7" x14ac:dyDescent="0.15">
      <c r="A40" s="166" t="str">
        <f t="shared" si="0"/>
        <v/>
      </c>
      <c r="B40" s="66" t="e">
        <f ca="1">OFFSET(輸出コード!$A$1,MATCH(A40,輸出コード!$A:$A,0)-1,MATCH("概況品目",輸出コード!$12:$12,0)-1)</f>
        <v>#N/A</v>
      </c>
      <c r="C40" s="168" t="str">
        <f>TEXT(L40,"?")</f>
        <v xml:space="preserve"> </v>
      </c>
      <c r="D40" s="168">
        <f t="shared" si="2"/>
        <v>0</v>
      </c>
      <c r="E40" s="168">
        <f t="shared" si="2"/>
        <v>0</v>
      </c>
      <c r="F40" s="168">
        <f t="shared" si="2"/>
        <v>0</v>
      </c>
      <c r="G40" s="168">
        <f t="shared" si="2"/>
        <v>0</v>
      </c>
    </row>
    <row r="41" spans="1:7" x14ac:dyDescent="0.15">
      <c r="A41" s="166" t="str">
        <f t="shared" si="0"/>
        <v/>
      </c>
      <c r="B41" s="66" t="e">
        <f ca="1">OFFSET(輸出コード!$A$1,MATCH(A41,輸出コード!$A:$A,0)-1,MATCH("概況品目",輸出コード!$12:$12,0)-1)</f>
        <v>#N/A</v>
      </c>
      <c r="C41" s="168" t="str">
        <f>TEXT(L41,"?")</f>
        <v xml:space="preserve"> </v>
      </c>
      <c r="D41" s="168">
        <f t="shared" si="2"/>
        <v>0</v>
      </c>
      <c r="E41" s="168">
        <f t="shared" si="2"/>
        <v>0</v>
      </c>
      <c r="F41" s="168">
        <f t="shared" si="2"/>
        <v>0</v>
      </c>
      <c r="G41" s="168">
        <f t="shared" si="2"/>
        <v>0</v>
      </c>
    </row>
    <row r="42" spans="1:7" x14ac:dyDescent="0.15">
      <c r="A42" s="166" t="str">
        <f t="shared" si="0"/>
        <v/>
      </c>
      <c r="B42" s="66" t="e">
        <f ca="1">OFFSET(輸出コード!$A$1,MATCH(A42,輸出コード!$A:$A,0)-1,MATCH("概況品目",輸出コード!$12:$12,0)-1)</f>
        <v>#N/A</v>
      </c>
      <c r="C42" s="168" t="str">
        <f>TEXT(L42,"?")</f>
        <v xml:space="preserve"> </v>
      </c>
      <c r="D42" s="168">
        <f t="shared" si="2"/>
        <v>0</v>
      </c>
      <c r="E42" s="168">
        <f t="shared" si="2"/>
        <v>0</v>
      </c>
      <c r="F42" s="168">
        <f t="shared" si="2"/>
        <v>0</v>
      </c>
      <c r="G42" s="168">
        <f t="shared" si="2"/>
        <v>0</v>
      </c>
    </row>
    <row r="43" spans="1:7" x14ac:dyDescent="0.15">
      <c r="A43" s="166" t="str">
        <f t="shared" si="0"/>
        <v/>
      </c>
      <c r="B43" s="66" t="e">
        <f ca="1">OFFSET(輸出コード!$A$1,MATCH(A43,輸出コード!$A:$A,0)-1,MATCH("概況品目",輸出コード!$12:$12,0)-1)</f>
        <v>#N/A</v>
      </c>
      <c r="C43" s="168" t="str">
        <f>TEXT(L43,"?")</f>
        <v xml:space="preserve"> </v>
      </c>
      <c r="D43" s="168">
        <f t="shared" si="2"/>
        <v>0</v>
      </c>
      <c r="E43" s="168">
        <f t="shared" si="2"/>
        <v>0</v>
      </c>
      <c r="F43" s="168">
        <f t="shared" si="2"/>
        <v>0</v>
      </c>
      <c r="G43" s="168">
        <f t="shared" si="2"/>
        <v>0</v>
      </c>
    </row>
    <row r="44" spans="1:7" x14ac:dyDescent="0.15">
      <c r="A44" s="166" t="str">
        <f t="shared" si="0"/>
        <v/>
      </c>
      <c r="B44" s="66" t="e">
        <f ca="1">OFFSET(輸出コード!$A$1,MATCH(A44,輸出コード!$A:$A,0)-1,MATCH("概況品目",輸出コード!$12:$12,0)-1)</f>
        <v>#N/A</v>
      </c>
      <c r="C44" s="168" t="str">
        <f>TEXT(L44,"?")</f>
        <v xml:space="preserve"> </v>
      </c>
      <c r="D44" s="168">
        <f t="shared" si="2"/>
        <v>0</v>
      </c>
      <c r="E44" s="168">
        <f t="shared" si="2"/>
        <v>0</v>
      </c>
      <c r="F44" s="168">
        <f t="shared" si="2"/>
        <v>0</v>
      </c>
      <c r="G44" s="168">
        <f t="shared" si="2"/>
        <v>0</v>
      </c>
    </row>
    <row r="45" spans="1:7" x14ac:dyDescent="0.15">
      <c r="A45" s="166" t="str">
        <f t="shared" si="0"/>
        <v/>
      </c>
      <c r="B45" s="66" t="e">
        <f ca="1">OFFSET(輸出コード!$A$1,MATCH(A45,輸出コード!$A:$A,0)-1,MATCH("概況品目",輸出コード!$12:$12,0)-1)</f>
        <v>#N/A</v>
      </c>
      <c r="C45" s="168" t="str">
        <f>TEXT(L45,"?")</f>
        <v xml:space="preserve"> </v>
      </c>
      <c r="D45" s="168">
        <f t="shared" si="2"/>
        <v>0</v>
      </c>
      <c r="E45" s="168">
        <f t="shared" si="2"/>
        <v>0</v>
      </c>
      <c r="F45" s="168">
        <f t="shared" si="2"/>
        <v>0</v>
      </c>
      <c r="G45" s="168">
        <f t="shared" si="2"/>
        <v>0</v>
      </c>
    </row>
    <row r="46" spans="1:7" x14ac:dyDescent="0.15">
      <c r="A46" s="166" t="str">
        <f t="shared" si="0"/>
        <v/>
      </c>
      <c r="B46" s="66" t="e">
        <f ca="1">OFFSET(輸出コード!$A$1,MATCH(A46,輸出コード!$A:$A,0)-1,MATCH("概況品目",輸出コード!$12:$12,0)-1)</f>
        <v>#N/A</v>
      </c>
      <c r="C46" s="168" t="str">
        <f>TEXT(L46,"?")</f>
        <v xml:space="preserve"> </v>
      </c>
      <c r="D46" s="168">
        <f t="shared" si="2"/>
        <v>0</v>
      </c>
      <c r="E46" s="168">
        <f t="shared" si="2"/>
        <v>0</v>
      </c>
      <c r="F46" s="168">
        <f t="shared" si="2"/>
        <v>0</v>
      </c>
      <c r="G46" s="168">
        <f t="shared" si="2"/>
        <v>0</v>
      </c>
    </row>
    <row r="47" spans="1:7" x14ac:dyDescent="0.15">
      <c r="A47" s="166" t="str">
        <f t="shared" si="0"/>
        <v/>
      </c>
      <c r="B47" s="66" t="e">
        <f ca="1">OFFSET(輸出コード!$A$1,MATCH(A47,輸出コード!$A:$A,0)-1,MATCH("概況品目",輸出コード!$12:$12,0)-1)</f>
        <v>#N/A</v>
      </c>
      <c r="C47" s="168" t="str">
        <f>TEXT(L47,"?")</f>
        <v xml:space="preserve"> </v>
      </c>
      <c r="D47" s="168">
        <f t="shared" si="2"/>
        <v>0</v>
      </c>
      <c r="E47" s="168">
        <f t="shared" si="2"/>
        <v>0</v>
      </c>
      <c r="F47" s="168">
        <f t="shared" si="2"/>
        <v>0</v>
      </c>
      <c r="G47" s="168">
        <f t="shared" si="2"/>
        <v>0</v>
      </c>
    </row>
    <row r="48" spans="1:7" x14ac:dyDescent="0.15">
      <c r="A48" s="166" t="str">
        <f t="shared" si="0"/>
        <v/>
      </c>
      <c r="B48" s="66" t="e">
        <f ca="1">OFFSET(輸出コード!$A$1,MATCH(A48,輸出コード!$A:$A,0)-1,MATCH("概況品目",輸出コード!$12:$12,0)-1)</f>
        <v>#N/A</v>
      </c>
      <c r="C48" s="168" t="str">
        <f>TEXT(L48,"?")</f>
        <v xml:space="preserve"> </v>
      </c>
      <c r="D48" s="168">
        <f t="shared" si="2"/>
        <v>0</v>
      </c>
      <c r="E48" s="168">
        <f t="shared" si="2"/>
        <v>0</v>
      </c>
      <c r="F48" s="168">
        <f t="shared" si="2"/>
        <v>0</v>
      </c>
      <c r="G48" s="168">
        <f t="shared" si="2"/>
        <v>0</v>
      </c>
    </row>
    <row r="49" spans="1:7" x14ac:dyDescent="0.15">
      <c r="A49" s="166" t="str">
        <f t="shared" si="0"/>
        <v/>
      </c>
      <c r="B49" s="66" t="e">
        <f ca="1">OFFSET(輸出コード!$A$1,MATCH(A49,輸出コード!$A:$A,0)-1,MATCH("概況品目",輸出コード!$12:$12,0)-1)</f>
        <v>#N/A</v>
      </c>
      <c r="C49" s="168" t="str">
        <f>TEXT(L49,"?")</f>
        <v xml:space="preserve"> </v>
      </c>
      <c r="D49" s="168">
        <f t="shared" si="2"/>
        <v>0</v>
      </c>
      <c r="E49" s="168">
        <f t="shared" si="2"/>
        <v>0</v>
      </c>
      <c r="F49" s="168">
        <f t="shared" si="2"/>
        <v>0</v>
      </c>
      <c r="G49" s="168">
        <f t="shared" si="2"/>
        <v>0</v>
      </c>
    </row>
    <row r="50" spans="1:7" x14ac:dyDescent="0.15">
      <c r="A50" s="166" t="str">
        <f t="shared" si="0"/>
        <v/>
      </c>
      <c r="B50" s="66" t="e">
        <f ca="1">OFFSET(輸出コード!$A$1,MATCH(A50,輸出コード!$A:$A,0)-1,MATCH("概況品目",輸出コード!$12:$12,0)-1)</f>
        <v>#N/A</v>
      </c>
      <c r="C50" s="168" t="str">
        <f>TEXT(L50,"?")</f>
        <v xml:space="preserve"> </v>
      </c>
      <c r="D50" s="168">
        <f t="shared" si="2"/>
        <v>0</v>
      </c>
      <c r="E50" s="168">
        <f t="shared" si="2"/>
        <v>0</v>
      </c>
      <c r="F50" s="168">
        <f t="shared" si="2"/>
        <v>0</v>
      </c>
      <c r="G50" s="168">
        <f t="shared" si="2"/>
        <v>0</v>
      </c>
    </row>
    <row r="51" spans="1:7" x14ac:dyDescent="0.15">
      <c r="A51" s="166" t="str">
        <f t="shared" si="0"/>
        <v/>
      </c>
      <c r="B51" s="66" t="e">
        <f ca="1">OFFSET(輸出コード!$A$1,MATCH(A51,輸出コード!$A:$A,0)-1,MATCH("概況品目",輸出コード!$12:$12,0)-1)</f>
        <v>#N/A</v>
      </c>
      <c r="C51" s="168" t="str">
        <f>TEXT(L51,"?")</f>
        <v xml:space="preserve"> </v>
      </c>
      <c r="D51" s="168">
        <f t="shared" si="2"/>
        <v>0</v>
      </c>
      <c r="E51" s="168">
        <f t="shared" si="2"/>
        <v>0</v>
      </c>
      <c r="F51" s="168">
        <f t="shared" si="2"/>
        <v>0</v>
      </c>
      <c r="G51" s="168">
        <f t="shared" si="2"/>
        <v>0</v>
      </c>
    </row>
    <row r="52" spans="1:7" x14ac:dyDescent="0.15">
      <c r="A52" s="166" t="str">
        <f t="shared" si="0"/>
        <v/>
      </c>
      <c r="B52" s="66" t="e">
        <f ca="1">OFFSET(輸出コード!$A$1,MATCH(A52,輸出コード!$A:$A,0)-1,MATCH("概況品目",輸出コード!$12:$12,0)-1)</f>
        <v>#N/A</v>
      </c>
      <c r="C52" s="168" t="str">
        <f>TEXT(L52,"?")</f>
        <v xml:space="preserve"> </v>
      </c>
      <c r="D52" s="168">
        <f t="shared" si="2"/>
        <v>0</v>
      </c>
      <c r="E52" s="168">
        <f t="shared" si="2"/>
        <v>0</v>
      </c>
      <c r="F52" s="168">
        <f t="shared" si="2"/>
        <v>0</v>
      </c>
      <c r="G52" s="168">
        <f t="shared" si="2"/>
        <v>0</v>
      </c>
    </row>
    <row r="53" spans="1:7" x14ac:dyDescent="0.15">
      <c r="A53" s="166" t="str">
        <f t="shared" si="0"/>
        <v/>
      </c>
      <c r="B53" s="66" t="e">
        <f ca="1">OFFSET(輸出コード!$A$1,MATCH(A53,輸出コード!$A:$A,0)-1,MATCH("概況品目",輸出コード!$12:$12,0)-1)</f>
        <v>#N/A</v>
      </c>
      <c r="C53" s="168" t="str">
        <f>TEXT(L53,"?")</f>
        <v xml:space="preserve"> </v>
      </c>
      <c r="D53" s="168">
        <f t="shared" si="2"/>
        <v>0</v>
      </c>
      <c r="E53" s="168">
        <f t="shared" si="2"/>
        <v>0</v>
      </c>
      <c r="F53" s="168">
        <f t="shared" si="2"/>
        <v>0</v>
      </c>
      <c r="G53" s="168">
        <f t="shared" si="2"/>
        <v>0</v>
      </c>
    </row>
    <row r="54" spans="1:7" x14ac:dyDescent="0.15">
      <c r="A54" s="166" t="str">
        <f t="shared" si="0"/>
        <v/>
      </c>
      <c r="B54" s="66" t="e">
        <f ca="1">OFFSET(輸出コード!$A$1,MATCH(A54,輸出コード!$A:$A,0)-1,MATCH("概況品目",輸出コード!$12:$12,0)-1)</f>
        <v>#N/A</v>
      </c>
      <c r="C54" s="168" t="str">
        <f>TEXT(L54,"?")</f>
        <v xml:space="preserve"> </v>
      </c>
      <c r="D54" s="168">
        <f t="shared" si="2"/>
        <v>0</v>
      </c>
      <c r="E54" s="168">
        <f t="shared" si="2"/>
        <v>0</v>
      </c>
      <c r="F54" s="168">
        <f t="shared" si="2"/>
        <v>0</v>
      </c>
      <c r="G54" s="168">
        <f t="shared" si="2"/>
        <v>0</v>
      </c>
    </row>
    <row r="55" spans="1:7" x14ac:dyDescent="0.15">
      <c r="A55" s="166" t="str">
        <f t="shared" si="0"/>
        <v/>
      </c>
      <c r="B55" s="66" t="e">
        <f ca="1">OFFSET(輸出コード!$A$1,MATCH(A55,輸出コード!$A:$A,0)-1,MATCH("概況品目",輸出コード!$12:$12,0)-1)</f>
        <v>#N/A</v>
      </c>
      <c r="C55" s="168" t="str">
        <f>TEXT(L55,"?")</f>
        <v xml:space="preserve"> </v>
      </c>
      <c r="D55" s="168">
        <f t="shared" si="2"/>
        <v>0</v>
      </c>
      <c r="E55" s="168">
        <f t="shared" si="2"/>
        <v>0</v>
      </c>
      <c r="F55" s="168">
        <f t="shared" si="2"/>
        <v>0</v>
      </c>
      <c r="G55" s="168">
        <f t="shared" si="2"/>
        <v>0</v>
      </c>
    </row>
    <row r="56" spans="1:7" x14ac:dyDescent="0.15">
      <c r="A56" s="166" t="str">
        <f t="shared" si="0"/>
        <v/>
      </c>
      <c r="B56" s="66" t="e">
        <f ca="1">OFFSET(輸出コード!$A$1,MATCH(A56,輸出コード!$A:$A,0)-1,MATCH("概況品目",輸出コード!$12:$12,0)-1)</f>
        <v>#N/A</v>
      </c>
      <c r="C56" s="168" t="str">
        <f>TEXT(L56,"?")</f>
        <v xml:space="preserve"> </v>
      </c>
      <c r="D56" s="168">
        <f t="shared" si="2"/>
        <v>0</v>
      </c>
      <c r="E56" s="168">
        <f t="shared" si="2"/>
        <v>0</v>
      </c>
      <c r="F56" s="168">
        <f t="shared" si="2"/>
        <v>0</v>
      </c>
      <c r="G56" s="168">
        <f t="shared" si="2"/>
        <v>0</v>
      </c>
    </row>
  </sheetData>
  <mergeCells count="5">
    <mergeCell ref="J5:Q5"/>
    <mergeCell ref="J6:J7"/>
    <mergeCell ref="K6:K7"/>
    <mergeCell ref="L6:L7"/>
    <mergeCell ref="K8:K29"/>
  </mergeCells>
  <phoneticPr fontId="3"/>
  <pageMargins left="0.7" right="0.7" top="0.75" bottom="0.75" header="0.3" footer="0.3"/>
  <pageSetup paperSize="9" scale="8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62"/>
  <sheetViews>
    <sheetView workbookViewId="0">
      <selection activeCell="B10" sqref="B10:B29"/>
    </sheetView>
  </sheetViews>
  <sheetFormatPr defaultRowHeight="12.75" x14ac:dyDescent="0.15"/>
  <cols>
    <col min="1" max="1" width="9.140625" style="63"/>
    <col min="2" max="2" width="33" style="59" bestFit="1" customWidth="1"/>
    <col min="3" max="16384" width="9.140625" style="59"/>
  </cols>
  <sheetData>
    <row r="2" spans="1:17" x14ac:dyDescent="0.15">
      <c r="A2" s="63" t="s">
        <v>2541</v>
      </c>
    </row>
    <row r="4" spans="1:17" x14ac:dyDescent="0.15">
      <c r="A4" s="63" t="s">
        <v>2543</v>
      </c>
    </row>
    <row r="5" spans="1:17" x14ac:dyDescent="0.15">
      <c r="J5" s="146" t="s">
        <v>2595</v>
      </c>
      <c r="K5" s="146"/>
      <c r="L5" s="146"/>
      <c r="M5" s="146"/>
      <c r="N5" s="146"/>
      <c r="O5" s="146"/>
      <c r="P5" s="146"/>
      <c r="Q5" s="146"/>
    </row>
    <row r="6" spans="1:17" ht="13.5" customHeight="1" x14ac:dyDescent="0.15">
      <c r="A6" s="63" t="s">
        <v>28</v>
      </c>
      <c r="B6" s="59" t="s">
        <v>2530</v>
      </c>
      <c r="C6" s="59" t="s">
        <v>2531</v>
      </c>
      <c r="D6" s="170" t="str">
        <f>SUBSTITUTE(M6&amp;N6," ","")</f>
        <v>令和３年</v>
      </c>
      <c r="E6" s="169"/>
      <c r="F6" s="170" t="str">
        <f>SUBSTITUTE(O6&amp;P6," ","")</f>
        <v>令和２年</v>
      </c>
      <c r="G6" s="169"/>
      <c r="J6" s="134" t="s">
        <v>2575</v>
      </c>
      <c r="K6" s="147" t="s">
        <v>2577</v>
      </c>
      <c r="L6" s="148" t="s">
        <v>2578</v>
      </c>
      <c r="M6" s="149" t="s">
        <v>2579</v>
      </c>
      <c r="N6" s="150" t="s">
        <v>2580</v>
      </c>
      <c r="O6" s="149" t="s">
        <v>2579</v>
      </c>
      <c r="P6" s="150" t="s">
        <v>2581</v>
      </c>
      <c r="Q6" s="151"/>
    </row>
    <row r="7" spans="1:17" ht="21" x14ac:dyDescent="0.15">
      <c r="C7" s="59" t="s">
        <v>30</v>
      </c>
      <c r="D7" s="59" t="s">
        <v>2532</v>
      </c>
      <c r="E7" s="59" t="s">
        <v>2533</v>
      </c>
      <c r="F7" s="59" t="s">
        <v>2532</v>
      </c>
      <c r="G7" s="59" t="s">
        <v>2533</v>
      </c>
      <c r="J7" s="135"/>
      <c r="K7" s="152"/>
      <c r="L7" s="153"/>
      <c r="M7" s="154" t="s">
        <v>2582</v>
      </c>
      <c r="N7" s="154" t="s">
        <v>2583</v>
      </c>
      <c r="O7" s="154" t="s">
        <v>2582</v>
      </c>
      <c r="P7" s="154" t="s">
        <v>2583</v>
      </c>
      <c r="Q7" s="151"/>
    </row>
    <row r="8" spans="1:17" x14ac:dyDescent="0.15">
      <c r="A8" s="165"/>
      <c r="E8" s="59" t="s">
        <v>2534</v>
      </c>
      <c r="G8" s="59" t="s">
        <v>2534</v>
      </c>
      <c r="J8" s="136"/>
      <c r="K8" s="155" t="s">
        <v>2596</v>
      </c>
      <c r="L8" s="136"/>
      <c r="M8" s="136"/>
      <c r="N8" s="156" t="s">
        <v>2585</v>
      </c>
      <c r="O8" s="136"/>
      <c r="P8" s="156" t="s">
        <v>2585</v>
      </c>
      <c r="Q8" s="151"/>
    </row>
    <row r="9" spans="1:17" x14ac:dyDescent="0.15">
      <c r="A9" s="165" t="str">
        <f>ASC(J9)</f>
        <v/>
      </c>
      <c r="B9" s="65" t="s">
        <v>1889</v>
      </c>
      <c r="C9" s="168" t="str">
        <f>TEXT(L9,"?")</f>
        <v xml:space="preserve"> </v>
      </c>
      <c r="D9" s="168">
        <f>VALUE(M9)</f>
        <v>0</v>
      </c>
      <c r="E9" s="168">
        <f>VALUE(N9)</f>
        <v>7955985</v>
      </c>
      <c r="F9" s="168">
        <f>VALUE(O9)</f>
        <v>0</v>
      </c>
      <c r="G9" s="168">
        <f>VALUE(P9)</f>
        <v>5660787</v>
      </c>
      <c r="J9" s="137"/>
      <c r="K9" s="157"/>
      <c r="L9" s="137"/>
      <c r="M9" s="137"/>
      <c r="N9" s="158">
        <v>7955985</v>
      </c>
      <c r="O9" s="137"/>
      <c r="P9" s="158">
        <v>5660787</v>
      </c>
      <c r="Q9" s="151"/>
    </row>
    <row r="10" spans="1:17" x14ac:dyDescent="0.15">
      <c r="A10" s="166" t="str">
        <f t="shared" ref="A10:A56" si="0">TEXT(J10,REPT("0",LEN(J10)))</f>
        <v>0</v>
      </c>
      <c r="B10" s="66" t="str">
        <f ca="1">OFFSET(輸出コード!$A$1,MATCH(A10,輸出コード!$A:$A,0)-1,MATCH("概況品目",輸出コード!$12:$12,0)-1)</f>
        <v>食料品及び動物</v>
      </c>
      <c r="C10" s="168" t="str">
        <f>TEXT(L10,"?")</f>
        <v xml:space="preserve"> </v>
      </c>
      <c r="D10" s="168">
        <f t="shared" ref="D10:G37" si="1">VALUE(M10)</f>
        <v>0</v>
      </c>
      <c r="E10" s="168">
        <f t="shared" si="1"/>
        <v>3973</v>
      </c>
      <c r="F10" s="168">
        <f t="shared" si="1"/>
        <v>0</v>
      </c>
      <c r="G10" s="168">
        <f t="shared" si="1"/>
        <v>50736</v>
      </c>
      <c r="J10" s="138">
        <v>0</v>
      </c>
      <c r="K10" s="157"/>
      <c r="L10" s="137"/>
      <c r="M10" s="137"/>
      <c r="N10" s="158">
        <v>3973</v>
      </c>
      <c r="O10" s="137"/>
      <c r="P10" s="158">
        <v>50736</v>
      </c>
      <c r="Q10" s="151"/>
    </row>
    <row r="11" spans="1:17" x14ac:dyDescent="0.15">
      <c r="A11" s="167" t="s">
        <v>2588</v>
      </c>
      <c r="B11" s="66" t="str">
        <f ca="1">OFFSET(輸出コード!$A$1,MATCH(A11,輸出コード!$A:$A,0)-1,MATCH("概況品目",輸出コード!$12:$12,0)-1)</f>
        <v>果実及び野菜</v>
      </c>
      <c r="C11" s="168" t="str">
        <f>TEXT(L11,"?")</f>
        <v>KG</v>
      </c>
      <c r="D11" s="168">
        <f t="shared" si="1"/>
        <v>1344</v>
      </c>
      <c r="E11" s="168">
        <f t="shared" si="1"/>
        <v>917</v>
      </c>
      <c r="F11" s="168" t="e">
        <f t="shared" si="1"/>
        <v>#VALUE!</v>
      </c>
      <c r="G11" s="168" t="e">
        <f t="shared" si="1"/>
        <v>#VALUE!</v>
      </c>
      <c r="J11" s="139">
        <v>11</v>
      </c>
      <c r="K11" s="157"/>
      <c r="L11" s="159" t="s">
        <v>2586</v>
      </c>
      <c r="M11" s="160">
        <v>1344</v>
      </c>
      <c r="N11" s="161">
        <v>917</v>
      </c>
      <c r="O11" s="172" t="s">
        <v>2594</v>
      </c>
      <c r="P11" s="172" t="s">
        <v>2594</v>
      </c>
      <c r="Q11" s="151"/>
    </row>
    <row r="12" spans="1:17" x14ac:dyDescent="0.15">
      <c r="A12" s="167" t="s">
        <v>2609</v>
      </c>
      <c r="B12" s="66" t="str">
        <f ca="1">OFFSET(輸出コード!$A$1,MATCH(A12,輸出コード!$A:$A,0)-1,MATCH("概況品目",輸出コード!$12:$12,0)-1)</f>
        <v>その他の調製食料品</v>
      </c>
      <c r="C12" s="168" t="str">
        <f>TEXT(L12,"?")</f>
        <v xml:space="preserve"> </v>
      </c>
      <c r="D12" s="168">
        <f t="shared" si="1"/>
        <v>0</v>
      </c>
      <c r="E12" s="168">
        <f t="shared" si="1"/>
        <v>2312</v>
      </c>
      <c r="F12" s="168">
        <f t="shared" si="1"/>
        <v>0</v>
      </c>
      <c r="G12" s="168">
        <f t="shared" si="1"/>
        <v>1382</v>
      </c>
      <c r="J12" s="139">
        <v>19</v>
      </c>
      <c r="K12" s="157"/>
      <c r="L12" s="137"/>
      <c r="M12" s="137"/>
      <c r="N12" s="160">
        <v>2312</v>
      </c>
      <c r="O12" s="137"/>
      <c r="P12" s="160">
        <v>1382</v>
      </c>
      <c r="Q12" s="151"/>
    </row>
    <row r="13" spans="1:17" x14ac:dyDescent="0.15">
      <c r="A13" s="166" t="str">
        <f t="shared" si="0"/>
        <v>1</v>
      </c>
      <c r="B13" s="66" t="str">
        <f ca="1">OFFSET(輸出コード!$A$1,MATCH(A13,輸出コード!$A:$A,0)-1,MATCH("概況品目",輸出コード!$12:$12,0)-1)</f>
        <v>飲料及びたばこ</v>
      </c>
      <c r="C13" s="168" t="str">
        <f>TEXT(L13,"?")</f>
        <v xml:space="preserve"> </v>
      </c>
      <c r="D13" s="168">
        <f t="shared" si="1"/>
        <v>0</v>
      </c>
      <c r="E13" s="168">
        <f t="shared" si="1"/>
        <v>3580</v>
      </c>
      <c r="F13" s="168">
        <f t="shared" si="1"/>
        <v>0</v>
      </c>
      <c r="G13" s="168">
        <f t="shared" si="1"/>
        <v>625</v>
      </c>
      <c r="J13" s="138">
        <v>1</v>
      </c>
      <c r="K13" s="157"/>
      <c r="L13" s="137"/>
      <c r="M13" s="137"/>
      <c r="N13" s="158">
        <v>3580</v>
      </c>
      <c r="O13" s="137"/>
      <c r="P13" s="173">
        <v>625</v>
      </c>
      <c r="Q13" s="151"/>
    </row>
    <row r="14" spans="1:17" x14ac:dyDescent="0.15">
      <c r="A14" s="166" t="str">
        <f t="shared" si="0"/>
        <v>101</v>
      </c>
      <c r="B14" s="66" t="str">
        <f ca="1">OFFSET(輸出コード!$A$1,MATCH(A14,輸出コード!$A:$A,0)-1,MATCH("概況品目",輸出コード!$12:$12,0)-1)</f>
        <v>飲料</v>
      </c>
      <c r="C14" s="168" t="str">
        <f>TEXT(L14,"?")</f>
        <v>KL</v>
      </c>
      <c r="D14" s="168">
        <f t="shared" si="1"/>
        <v>4</v>
      </c>
      <c r="E14" s="168">
        <f t="shared" si="1"/>
        <v>3580</v>
      </c>
      <c r="F14" s="168">
        <f t="shared" si="1"/>
        <v>0</v>
      </c>
      <c r="G14" s="168">
        <f t="shared" si="1"/>
        <v>625</v>
      </c>
      <c r="J14" s="142">
        <v>101</v>
      </c>
      <c r="K14" s="157"/>
      <c r="L14" s="159" t="s">
        <v>2597</v>
      </c>
      <c r="M14" s="161">
        <v>4</v>
      </c>
      <c r="N14" s="160">
        <v>3580</v>
      </c>
      <c r="O14" s="161">
        <v>0</v>
      </c>
      <c r="P14" s="161">
        <v>625</v>
      </c>
      <c r="Q14" s="151"/>
    </row>
    <row r="15" spans="1:17" x14ac:dyDescent="0.15">
      <c r="A15" s="166" t="str">
        <f t="shared" si="0"/>
        <v>2</v>
      </c>
      <c r="B15" s="66" t="str">
        <f ca="1">OFFSET(輸出コード!$A$1,MATCH(A15,輸出コード!$A:$A,0)-1,MATCH("概況品目",輸出コード!$12:$12,0)-1)</f>
        <v>原材料</v>
      </c>
      <c r="C15" s="168" t="str">
        <f>TEXT(L15,"?")</f>
        <v xml:space="preserve"> </v>
      </c>
      <c r="D15" s="168">
        <f t="shared" si="1"/>
        <v>0</v>
      </c>
      <c r="E15" s="168">
        <f t="shared" si="1"/>
        <v>105638</v>
      </c>
      <c r="F15" s="168">
        <f t="shared" si="1"/>
        <v>0</v>
      </c>
      <c r="G15" s="168">
        <f t="shared" si="1"/>
        <v>47222</v>
      </c>
      <c r="J15" s="138">
        <v>2</v>
      </c>
      <c r="K15" s="157"/>
      <c r="L15" s="137"/>
      <c r="M15" s="137"/>
      <c r="N15" s="158">
        <v>105638</v>
      </c>
      <c r="O15" s="137"/>
      <c r="P15" s="158">
        <v>47222</v>
      </c>
      <c r="Q15" s="151"/>
    </row>
    <row r="16" spans="1:17" x14ac:dyDescent="0.15">
      <c r="A16" s="166" t="str">
        <f t="shared" si="0"/>
        <v>207</v>
      </c>
      <c r="B16" s="66" t="str">
        <f ca="1">OFFSET(輸出コード!$A$1,MATCH(A16,輸出コード!$A:$A,0)-1,MATCH("概況品目",輸出コード!$12:$12,0)-1)</f>
        <v>木材及びコルク</v>
      </c>
      <c r="C16" s="168" t="str">
        <f>TEXT(L16,"?")</f>
        <v xml:space="preserve"> </v>
      </c>
      <c r="D16" s="168">
        <f t="shared" si="1"/>
        <v>0</v>
      </c>
      <c r="E16" s="168">
        <f t="shared" si="1"/>
        <v>105638</v>
      </c>
      <c r="F16" s="168">
        <f t="shared" si="1"/>
        <v>0</v>
      </c>
      <c r="G16" s="168">
        <f t="shared" si="1"/>
        <v>47222</v>
      </c>
      <c r="J16" s="142">
        <v>207</v>
      </c>
      <c r="K16" s="157"/>
      <c r="L16" s="137"/>
      <c r="M16" s="137"/>
      <c r="N16" s="160">
        <v>105638</v>
      </c>
      <c r="O16" s="137"/>
      <c r="P16" s="160">
        <v>47222</v>
      </c>
      <c r="Q16" s="151"/>
    </row>
    <row r="17" spans="1:17" x14ac:dyDescent="0.15">
      <c r="A17" s="166" t="str">
        <f t="shared" si="0"/>
        <v>20701</v>
      </c>
      <c r="B17" s="66" t="str">
        <f ca="1">OFFSET(輸出コード!$A$1,MATCH(A17,輸出コード!$A:$A,0)-1,MATCH("概況品目",輸出コード!$12:$12,0)-1)</f>
        <v>　木材</v>
      </c>
      <c r="C17" s="168" t="str">
        <f>TEXT(L17,"?")</f>
        <v xml:space="preserve"> </v>
      </c>
      <c r="D17" s="168">
        <f t="shared" si="1"/>
        <v>0</v>
      </c>
      <c r="E17" s="168">
        <f t="shared" si="1"/>
        <v>105638</v>
      </c>
      <c r="F17" s="168">
        <f t="shared" si="1"/>
        <v>0</v>
      </c>
      <c r="G17" s="168">
        <f t="shared" si="1"/>
        <v>47222</v>
      </c>
      <c r="J17" s="142">
        <v>20701</v>
      </c>
      <c r="K17" s="157"/>
      <c r="L17" s="137"/>
      <c r="M17" s="137"/>
      <c r="N17" s="160">
        <v>105638</v>
      </c>
      <c r="O17" s="137"/>
      <c r="P17" s="160">
        <v>47222</v>
      </c>
      <c r="Q17" s="151"/>
    </row>
    <row r="18" spans="1:17" x14ac:dyDescent="0.15">
      <c r="A18" s="166" t="str">
        <f t="shared" si="0"/>
        <v>5</v>
      </c>
      <c r="B18" s="66" t="str">
        <f ca="1">OFFSET(輸出コード!$A$1,MATCH(A18,輸出コード!$A:$A,0)-1,MATCH("概況品目",輸出コード!$12:$12,0)-1)</f>
        <v>化学製品</v>
      </c>
      <c r="C18" s="168" t="str">
        <f>TEXT(L18,"?")</f>
        <v xml:space="preserve"> </v>
      </c>
      <c r="D18" s="168">
        <f t="shared" si="1"/>
        <v>0</v>
      </c>
      <c r="E18" s="168">
        <f t="shared" si="1"/>
        <v>83856</v>
      </c>
      <c r="F18" s="168">
        <f t="shared" si="1"/>
        <v>0</v>
      </c>
      <c r="G18" s="168">
        <f t="shared" si="1"/>
        <v>58631</v>
      </c>
      <c r="J18" s="138">
        <v>5</v>
      </c>
      <c r="K18" s="157"/>
      <c r="L18" s="137"/>
      <c r="M18" s="137"/>
      <c r="N18" s="158">
        <v>83856</v>
      </c>
      <c r="O18" s="137"/>
      <c r="P18" s="158">
        <v>58631</v>
      </c>
      <c r="Q18" s="151"/>
    </row>
    <row r="19" spans="1:17" x14ac:dyDescent="0.15">
      <c r="A19" s="166" t="str">
        <f t="shared" si="0"/>
        <v>515</v>
      </c>
      <c r="B19" s="66" t="str">
        <f ca="1">OFFSET(輸出コード!$A$1,MATCH(A19,輸出コード!$A:$A,0)-1,MATCH("概況品目",輸出コード!$12:$12,0)-1)</f>
        <v>プラスチック</v>
      </c>
      <c r="C19" s="168" t="str">
        <f>TEXT(L19,"?")</f>
        <v>MT</v>
      </c>
      <c r="D19" s="168">
        <f t="shared" si="1"/>
        <v>1413</v>
      </c>
      <c r="E19" s="168">
        <f t="shared" si="1"/>
        <v>83856</v>
      </c>
      <c r="F19" s="168">
        <f t="shared" si="1"/>
        <v>1231</v>
      </c>
      <c r="G19" s="168">
        <f t="shared" si="1"/>
        <v>58631</v>
      </c>
      <c r="J19" s="142">
        <v>515</v>
      </c>
      <c r="K19" s="157"/>
      <c r="L19" s="159" t="s">
        <v>2587</v>
      </c>
      <c r="M19" s="160">
        <v>1413</v>
      </c>
      <c r="N19" s="160">
        <v>83856</v>
      </c>
      <c r="O19" s="160">
        <v>1231</v>
      </c>
      <c r="P19" s="160">
        <v>58631</v>
      </c>
      <c r="Q19" s="151"/>
    </row>
    <row r="20" spans="1:17" x14ac:dyDescent="0.15">
      <c r="A20" s="166" t="str">
        <f t="shared" si="0"/>
        <v>6</v>
      </c>
      <c r="B20" s="66" t="str">
        <f ca="1">OFFSET(輸出コード!$A$1,MATCH(A20,輸出コード!$A:$A,0)-1,MATCH("概況品目",輸出コード!$12:$12,0)-1)</f>
        <v>原料別製品</v>
      </c>
      <c r="C20" s="168" t="str">
        <f>TEXT(L20,"?")</f>
        <v xml:space="preserve"> </v>
      </c>
      <c r="D20" s="168">
        <f t="shared" si="1"/>
        <v>0</v>
      </c>
      <c r="E20" s="168">
        <f t="shared" si="1"/>
        <v>4865718</v>
      </c>
      <c r="F20" s="168">
        <f t="shared" si="1"/>
        <v>0</v>
      </c>
      <c r="G20" s="168">
        <f t="shared" si="1"/>
        <v>3733848</v>
      </c>
      <c r="J20" s="138">
        <v>6</v>
      </c>
      <c r="K20" s="157"/>
      <c r="L20" s="137"/>
      <c r="M20" s="137"/>
      <c r="N20" s="158">
        <v>4865718</v>
      </c>
      <c r="O20" s="137"/>
      <c r="P20" s="158">
        <v>3733848</v>
      </c>
      <c r="Q20" s="151"/>
    </row>
    <row r="21" spans="1:17" x14ac:dyDescent="0.15">
      <c r="A21" s="166" t="str">
        <f t="shared" si="0"/>
        <v>605</v>
      </c>
      <c r="B21" s="66" t="str">
        <f ca="1">OFFSET(輸出コード!$A$1,MATCH(A21,輸出コード!$A:$A,0)-1,MATCH("概況品目",輸出コード!$12:$12,0)-1)</f>
        <v>木製品及びコルク製品（除家具）</v>
      </c>
      <c r="C21" s="168" t="str">
        <f>TEXT(L21,"?")</f>
        <v xml:space="preserve"> </v>
      </c>
      <c r="D21" s="168">
        <f t="shared" si="1"/>
        <v>0</v>
      </c>
      <c r="E21" s="168">
        <f t="shared" si="1"/>
        <v>29204</v>
      </c>
      <c r="F21" s="168">
        <f t="shared" si="1"/>
        <v>0</v>
      </c>
      <c r="G21" s="168" t="e">
        <f t="shared" si="1"/>
        <v>#VALUE!</v>
      </c>
      <c r="J21" s="142">
        <v>605</v>
      </c>
      <c r="K21" s="157"/>
      <c r="L21" s="137"/>
      <c r="M21" s="137"/>
      <c r="N21" s="160">
        <v>29204</v>
      </c>
      <c r="O21" s="137"/>
      <c r="P21" s="172" t="s">
        <v>2594</v>
      </c>
      <c r="Q21" s="151"/>
    </row>
    <row r="22" spans="1:17" x14ac:dyDescent="0.15">
      <c r="A22" s="166" t="str">
        <f t="shared" si="0"/>
        <v>60501</v>
      </c>
      <c r="B22" s="66" t="str">
        <f ca="1">OFFSET(輸出コード!$A$1,MATCH(A22,輸出コード!$A:$A,0)-1,MATCH("概況品目",輸出コード!$12:$12,0)-1)</f>
        <v>　合板</v>
      </c>
      <c r="C22" s="168" t="str">
        <f>TEXT(L22,"?")</f>
        <v xml:space="preserve"> </v>
      </c>
      <c r="D22" s="168">
        <f t="shared" si="1"/>
        <v>0</v>
      </c>
      <c r="E22" s="168">
        <f t="shared" si="1"/>
        <v>29204</v>
      </c>
      <c r="F22" s="168">
        <f t="shared" si="1"/>
        <v>0</v>
      </c>
      <c r="G22" s="168" t="e">
        <f t="shared" si="1"/>
        <v>#VALUE!</v>
      </c>
      <c r="J22" s="142">
        <v>60501</v>
      </c>
      <c r="K22" s="157"/>
      <c r="L22" s="137"/>
      <c r="M22" s="137"/>
      <c r="N22" s="160">
        <v>29204</v>
      </c>
      <c r="O22" s="137"/>
      <c r="P22" s="172" t="s">
        <v>2594</v>
      </c>
      <c r="Q22" s="151"/>
    </row>
    <row r="23" spans="1:17" x14ac:dyDescent="0.15">
      <c r="A23" s="166" t="str">
        <f t="shared" si="0"/>
        <v>606</v>
      </c>
      <c r="B23" s="66" t="str">
        <f ca="1">OFFSET(輸出コード!$A$1,MATCH(A23,輸出コード!$A:$A,0)-1,MATCH("概況品目",輸出コード!$12:$12,0)-1)</f>
        <v>紙類及び同製品</v>
      </c>
      <c r="C23" s="168" t="str">
        <f>TEXT(L23,"?")</f>
        <v>MT</v>
      </c>
      <c r="D23" s="168">
        <f t="shared" si="1"/>
        <v>21907</v>
      </c>
      <c r="E23" s="168">
        <f t="shared" si="1"/>
        <v>4788293</v>
      </c>
      <c r="F23" s="168">
        <f t="shared" si="1"/>
        <v>20018</v>
      </c>
      <c r="G23" s="168">
        <f t="shared" si="1"/>
        <v>3601181</v>
      </c>
      <c r="J23" s="142">
        <v>606</v>
      </c>
      <c r="K23" s="157"/>
      <c r="L23" s="159" t="s">
        <v>2587</v>
      </c>
      <c r="M23" s="160">
        <v>21907</v>
      </c>
      <c r="N23" s="160">
        <v>4788293</v>
      </c>
      <c r="O23" s="160">
        <v>20018</v>
      </c>
      <c r="P23" s="160">
        <v>3601181</v>
      </c>
      <c r="Q23" s="151"/>
    </row>
    <row r="24" spans="1:17" x14ac:dyDescent="0.15">
      <c r="A24" s="166" t="str">
        <f t="shared" si="0"/>
        <v>60601</v>
      </c>
      <c r="B24" s="66" t="str">
        <f ca="1">OFFSET(輸出コード!$A$1,MATCH(A24,輸出コード!$A:$A,0)-1,MATCH("概況品目",輸出コード!$12:$12,0)-1)</f>
        <v>　紙及び板紙</v>
      </c>
      <c r="C24" s="168" t="str">
        <f>TEXT(L24,"?")</f>
        <v>MT</v>
      </c>
      <c r="D24" s="168">
        <f t="shared" si="1"/>
        <v>21907</v>
      </c>
      <c r="E24" s="168">
        <f t="shared" si="1"/>
        <v>4788293</v>
      </c>
      <c r="F24" s="168">
        <f t="shared" si="1"/>
        <v>20018</v>
      </c>
      <c r="G24" s="168">
        <f t="shared" si="1"/>
        <v>3601181</v>
      </c>
      <c r="J24" s="142">
        <v>60601</v>
      </c>
      <c r="K24" s="157"/>
      <c r="L24" s="159" t="s">
        <v>2587</v>
      </c>
      <c r="M24" s="160">
        <v>21907</v>
      </c>
      <c r="N24" s="160">
        <v>4788293</v>
      </c>
      <c r="O24" s="160">
        <v>20018</v>
      </c>
      <c r="P24" s="160">
        <v>3601181</v>
      </c>
      <c r="Q24" s="151"/>
    </row>
    <row r="25" spans="1:17" x14ac:dyDescent="0.15">
      <c r="A25" s="166" t="str">
        <f t="shared" si="0"/>
        <v>615</v>
      </c>
      <c r="B25" s="66" t="str">
        <f ca="1">OFFSET(輸出コード!$A$1,MATCH(A25,輸出コード!$A:$A,0)-1,MATCH("概況品目",輸出コード!$12:$12,0)-1)</f>
        <v>金属製品</v>
      </c>
      <c r="C25" s="168" t="str">
        <f>TEXT(L25,"?")</f>
        <v xml:space="preserve"> </v>
      </c>
      <c r="D25" s="168">
        <f t="shared" si="1"/>
        <v>0</v>
      </c>
      <c r="E25" s="168">
        <f t="shared" si="1"/>
        <v>48221</v>
      </c>
      <c r="F25" s="168">
        <f t="shared" si="1"/>
        <v>0</v>
      </c>
      <c r="G25" s="168">
        <f t="shared" si="1"/>
        <v>132667</v>
      </c>
      <c r="J25" s="142">
        <v>615</v>
      </c>
      <c r="K25" s="157"/>
      <c r="L25" s="137"/>
      <c r="M25" s="137"/>
      <c r="N25" s="160">
        <v>48221</v>
      </c>
      <c r="O25" s="137"/>
      <c r="P25" s="160">
        <v>132667</v>
      </c>
      <c r="Q25" s="151"/>
    </row>
    <row r="26" spans="1:17" x14ac:dyDescent="0.15">
      <c r="A26" s="166" t="str">
        <f t="shared" si="0"/>
        <v>7</v>
      </c>
      <c r="B26" s="66" t="str">
        <f ca="1">OFFSET(輸出コード!$A$1,MATCH(A26,輸出コード!$A:$A,0)-1,MATCH("概況品目",輸出コード!$12:$12,0)-1)</f>
        <v>機械類及び輸送用機器</v>
      </c>
      <c r="C26" s="168" t="str">
        <f>TEXT(L26,"?")</f>
        <v xml:space="preserve"> </v>
      </c>
      <c r="D26" s="168">
        <f t="shared" si="1"/>
        <v>0</v>
      </c>
      <c r="E26" s="168">
        <f t="shared" si="1"/>
        <v>2870563</v>
      </c>
      <c r="F26" s="168">
        <f t="shared" si="1"/>
        <v>0</v>
      </c>
      <c r="G26" s="168">
        <f t="shared" si="1"/>
        <v>1766851</v>
      </c>
      <c r="J26" s="138">
        <v>7</v>
      </c>
      <c r="K26" s="157"/>
      <c r="L26" s="137"/>
      <c r="M26" s="137"/>
      <c r="N26" s="158">
        <v>2870563</v>
      </c>
      <c r="O26" s="137"/>
      <c r="P26" s="158">
        <v>1766851</v>
      </c>
      <c r="Q26" s="151"/>
    </row>
    <row r="27" spans="1:17" x14ac:dyDescent="0.15">
      <c r="A27" s="166" t="str">
        <f t="shared" si="0"/>
        <v>703</v>
      </c>
      <c r="B27" s="66" t="str">
        <f ca="1">OFFSET(輸出コード!$A$1,MATCH(A27,輸出コード!$A:$A,0)-1,MATCH("概況品目",輸出コード!$12:$12,0)-1)</f>
        <v>電気機器</v>
      </c>
      <c r="C27" s="168" t="str">
        <f>TEXT(L27,"?")</f>
        <v xml:space="preserve"> </v>
      </c>
      <c r="D27" s="168">
        <f t="shared" si="1"/>
        <v>0</v>
      </c>
      <c r="E27" s="168">
        <f t="shared" si="1"/>
        <v>2870263</v>
      </c>
      <c r="F27" s="168">
        <f t="shared" si="1"/>
        <v>0</v>
      </c>
      <c r="G27" s="168">
        <f t="shared" si="1"/>
        <v>1669126</v>
      </c>
      <c r="J27" s="142">
        <v>703</v>
      </c>
      <c r="K27" s="157"/>
      <c r="L27" s="137"/>
      <c r="M27" s="137"/>
      <c r="N27" s="160">
        <v>2870263</v>
      </c>
      <c r="O27" s="137"/>
      <c r="P27" s="160">
        <v>1669126</v>
      </c>
      <c r="Q27" s="151"/>
    </row>
    <row r="28" spans="1:17" x14ac:dyDescent="0.15">
      <c r="A28" s="166" t="str">
        <f t="shared" si="0"/>
        <v>9</v>
      </c>
      <c r="B28" s="66" t="str">
        <f ca="1">OFFSET(輸出コード!$A$1,MATCH(A28,輸出コード!$A:$A,0)-1,MATCH("概況品目",輸出コード!$12:$12,0)-1)</f>
        <v>特殊取扱品</v>
      </c>
      <c r="C28" s="168" t="str">
        <f>TEXT(L28,"?")</f>
        <v xml:space="preserve"> </v>
      </c>
      <c r="D28" s="168">
        <f t="shared" si="1"/>
        <v>0</v>
      </c>
      <c r="E28" s="168">
        <f t="shared" si="1"/>
        <v>22657</v>
      </c>
      <c r="F28" s="168">
        <f t="shared" si="1"/>
        <v>0</v>
      </c>
      <c r="G28" s="168">
        <f t="shared" si="1"/>
        <v>2874</v>
      </c>
      <c r="J28" s="138">
        <v>9</v>
      </c>
      <c r="K28" s="157"/>
      <c r="L28" s="137"/>
      <c r="M28" s="137"/>
      <c r="N28" s="158">
        <v>22657</v>
      </c>
      <c r="O28" s="137"/>
      <c r="P28" s="158">
        <v>2874</v>
      </c>
      <c r="Q28" s="151"/>
    </row>
    <row r="29" spans="1:17" x14ac:dyDescent="0.15">
      <c r="A29" s="166" t="str">
        <f t="shared" si="0"/>
        <v>901</v>
      </c>
      <c r="B29" s="66" t="str">
        <f ca="1">OFFSET(輸出コード!$A$1,MATCH(A29,輸出コード!$A:$A,0)-1,MATCH("概況品目",輸出コード!$12:$12,0)-1)</f>
        <v>再輸出品</v>
      </c>
      <c r="C29" s="168" t="str">
        <f>TEXT(L29,"?")</f>
        <v xml:space="preserve"> </v>
      </c>
      <c r="D29" s="168">
        <f t="shared" si="1"/>
        <v>0</v>
      </c>
      <c r="E29" s="168">
        <f t="shared" si="1"/>
        <v>22657</v>
      </c>
      <c r="F29" s="168">
        <f t="shared" si="1"/>
        <v>0</v>
      </c>
      <c r="G29" s="168">
        <f t="shared" si="1"/>
        <v>2874</v>
      </c>
      <c r="J29" s="143">
        <v>901</v>
      </c>
      <c r="K29" s="162"/>
      <c r="L29" s="163"/>
      <c r="M29" s="163"/>
      <c r="N29" s="164">
        <v>22657</v>
      </c>
      <c r="O29" s="163"/>
      <c r="P29" s="164">
        <v>2874</v>
      </c>
      <c r="Q29" s="151"/>
    </row>
    <row r="30" spans="1:17" x14ac:dyDescent="0.15">
      <c r="A30" s="166" t="str">
        <f t="shared" si="0"/>
        <v/>
      </c>
      <c r="B30" s="66" t="e">
        <f ca="1">OFFSET(輸出コード!$A$1,MATCH(A30,輸出コード!$A:$A,0)-1,MATCH("概況品目",輸出コード!$12:$12,0)-1)</f>
        <v>#N/A</v>
      </c>
      <c r="C30" s="168" t="str">
        <f>TEXT(L30,"?")</f>
        <v xml:space="preserve"> </v>
      </c>
      <c r="D30" s="168">
        <f t="shared" si="1"/>
        <v>0</v>
      </c>
      <c r="E30" s="168">
        <f t="shared" si="1"/>
        <v>0</v>
      </c>
      <c r="F30" s="168">
        <f t="shared" si="1"/>
        <v>0</v>
      </c>
      <c r="G30" s="168">
        <f t="shared" si="1"/>
        <v>0</v>
      </c>
    </row>
    <row r="31" spans="1:17" x14ac:dyDescent="0.15">
      <c r="A31" s="166" t="str">
        <f t="shared" si="0"/>
        <v/>
      </c>
      <c r="B31" s="66" t="e">
        <f ca="1">OFFSET(輸出コード!$A$1,MATCH(A31,輸出コード!$A:$A,0)-1,MATCH("概況品目",輸出コード!$12:$12,0)-1)</f>
        <v>#N/A</v>
      </c>
      <c r="C31" s="168" t="str">
        <f>TEXT(L31,"?")</f>
        <v xml:space="preserve"> </v>
      </c>
      <c r="D31" s="168">
        <f t="shared" si="1"/>
        <v>0</v>
      </c>
      <c r="E31" s="168">
        <f t="shared" si="1"/>
        <v>0</v>
      </c>
      <c r="F31" s="168">
        <f t="shared" si="1"/>
        <v>0</v>
      </c>
      <c r="G31" s="168">
        <f t="shared" si="1"/>
        <v>0</v>
      </c>
    </row>
    <row r="32" spans="1:17" x14ac:dyDescent="0.15">
      <c r="A32" s="166" t="str">
        <f t="shared" si="0"/>
        <v/>
      </c>
      <c r="B32" s="66" t="e">
        <f ca="1">OFFSET(輸出コード!$A$1,MATCH(A32,輸出コード!$A:$A,0)-1,MATCH("概況品目",輸出コード!$12:$12,0)-1)</f>
        <v>#N/A</v>
      </c>
      <c r="C32" s="168" t="str">
        <f>TEXT(L32,"?")</f>
        <v xml:space="preserve"> </v>
      </c>
      <c r="D32" s="168">
        <f t="shared" si="1"/>
        <v>0</v>
      </c>
      <c r="E32" s="168">
        <f t="shared" si="1"/>
        <v>0</v>
      </c>
      <c r="F32" s="168">
        <f t="shared" si="1"/>
        <v>0</v>
      </c>
      <c r="G32" s="168">
        <f t="shared" si="1"/>
        <v>0</v>
      </c>
    </row>
    <row r="33" spans="1:7" x14ac:dyDescent="0.15">
      <c r="A33" s="166" t="str">
        <f t="shared" si="0"/>
        <v/>
      </c>
      <c r="B33" s="66" t="e">
        <f ca="1">OFFSET(輸出コード!$A$1,MATCH(A33,輸出コード!$A:$A,0)-1,MATCH("概況品目",輸出コード!$12:$12,0)-1)</f>
        <v>#N/A</v>
      </c>
      <c r="C33" s="168" t="str">
        <f>TEXT(L33,"?")</f>
        <v xml:space="preserve"> </v>
      </c>
      <c r="D33" s="168">
        <f t="shared" si="1"/>
        <v>0</v>
      </c>
      <c r="E33" s="168">
        <f t="shared" si="1"/>
        <v>0</v>
      </c>
      <c r="F33" s="168">
        <f t="shared" si="1"/>
        <v>0</v>
      </c>
      <c r="G33" s="168">
        <f t="shared" si="1"/>
        <v>0</v>
      </c>
    </row>
    <row r="34" spans="1:7" x14ac:dyDescent="0.15">
      <c r="A34" s="166" t="str">
        <f t="shared" si="0"/>
        <v/>
      </c>
      <c r="B34" s="66" t="e">
        <f ca="1">OFFSET(輸出コード!$A$1,MATCH(A34,輸出コード!$A:$A,0)-1,MATCH("概況品目",輸出コード!$12:$12,0)-1)</f>
        <v>#N/A</v>
      </c>
      <c r="C34" s="168" t="str">
        <f>TEXT(L34,"?")</f>
        <v xml:space="preserve"> </v>
      </c>
      <c r="D34" s="168">
        <f t="shared" si="1"/>
        <v>0</v>
      </c>
      <c r="E34" s="168">
        <f t="shared" si="1"/>
        <v>0</v>
      </c>
      <c r="F34" s="168">
        <f t="shared" si="1"/>
        <v>0</v>
      </c>
      <c r="G34" s="168">
        <f t="shared" si="1"/>
        <v>0</v>
      </c>
    </row>
    <row r="35" spans="1:7" x14ac:dyDescent="0.15">
      <c r="A35" s="166" t="str">
        <f t="shared" si="0"/>
        <v/>
      </c>
      <c r="B35" s="66" t="e">
        <f ca="1">OFFSET(輸出コード!$A$1,MATCH(A35,輸出コード!$A:$A,0)-1,MATCH("概況品目",輸出コード!$12:$12,0)-1)</f>
        <v>#N/A</v>
      </c>
      <c r="C35" s="168" t="str">
        <f>TEXT(L35,"?")</f>
        <v xml:space="preserve"> </v>
      </c>
      <c r="D35" s="168">
        <f t="shared" si="1"/>
        <v>0</v>
      </c>
      <c r="E35" s="168">
        <f t="shared" si="1"/>
        <v>0</v>
      </c>
      <c r="F35" s="168">
        <f t="shared" si="1"/>
        <v>0</v>
      </c>
      <c r="G35" s="168">
        <f t="shared" si="1"/>
        <v>0</v>
      </c>
    </row>
    <row r="36" spans="1:7" x14ac:dyDescent="0.15">
      <c r="A36" s="166" t="str">
        <f t="shared" si="0"/>
        <v/>
      </c>
      <c r="B36" s="66" t="e">
        <f ca="1">OFFSET(輸出コード!$A$1,MATCH(A36,輸出コード!$A:$A,0)-1,MATCH("概況品目",輸出コード!$12:$12,0)-1)</f>
        <v>#N/A</v>
      </c>
      <c r="C36" s="168" t="str">
        <f>TEXT(L36,"?")</f>
        <v xml:space="preserve"> </v>
      </c>
      <c r="D36" s="168">
        <f t="shared" si="1"/>
        <v>0</v>
      </c>
      <c r="E36" s="168">
        <f t="shared" si="1"/>
        <v>0</v>
      </c>
      <c r="F36" s="168">
        <f t="shared" si="1"/>
        <v>0</v>
      </c>
      <c r="G36" s="168">
        <f t="shared" si="1"/>
        <v>0</v>
      </c>
    </row>
    <row r="37" spans="1:7" x14ac:dyDescent="0.15">
      <c r="A37" s="166" t="str">
        <f t="shared" si="0"/>
        <v/>
      </c>
      <c r="B37" s="66" t="e">
        <f ca="1">OFFSET(輸出コード!$A$1,MATCH(A37,輸出コード!$A:$A,0)-1,MATCH("概況品目",輸出コード!$12:$12,0)-1)</f>
        <v>#N/A</v>
      </c>
      <c r="C37" s="168" t="str">
        <f>TEXT(L37,"?")</f>
        <v xml:space="preserve"> </v>
      </c>
      <c r="D37" s="168">
        <f t="shared" si="1"/>
        <v>0</v>
      </c>
      <c r="E37" s="168">
        <f t="shared" si="1"/>
        <v>0</v>
      </c>
      <c r="F37" s="168">
        <f t="shared" si="1"/>
        <v>0</v>
      </c>
      <c r="G37" s="168">
        <f t="shared" si="1"/>
        <v>0</v>
      </c>
    </row>
    <row r="38" spans="1:7" x14ac:dyDescent="0.15">
      <c r="A38" s="166" t="str">
        <f t="shared" si="0"/>
        <v/>
      </c>
      <c r="B38" s="66" t="e">
        <f ca="1">OFFSET(輸出コード!$A$1,MATCH(A38,輸出コード!$A:$A,0)-1,MATCH("概況品目",輸出コード!$12:$12,0)-1)</f>
        <v>#N/A</v>
      </c>
      <c r="C38" s="168" t="str">
        <f>TEXT(L38,"?")</f>
        <v xml:space="preserve"> </v>
      </c>
      <c r="D38" s="168">
        <f t="shared" ref="D38:G56" si="2">VALUE(M38)</f>
        <v>0</v>
      </c>
      <c r="E38" s="168">
        <f t="shared" si="2"/>
        <v>0</v>
      </c>
      <c r="F38" s="168">
        <f t="shared" si="2"/>
        <v>0</v>
      </c>
      <c r="G38" s="168">
        <f t="shared" si="2"/>
        <v>0</v>
      </c>
    </row>
    <row r="39" spans="1:7" x14ac:dyDescent="0.15">
      <c r="A39" s="166" t="str">
        <f t="shared" si="0"/>
        <v/>
      </c>
      <c r="B39" s="66" t="e">
        <f ca="1">OFFSET(輸出コード!$A$1,MATCH(A39,輸出コード!$A:$A,0)-1,MATCH("概況品目",輸出コード!$12:$12,0)-1)</f>
        <v>#N/A</v>
      </c>
      <c r="C39" s="168" t="str">
        <f>TEXT(L39,"?")</f>
        <v xml:space="preserve"> </v>
      </c>
      <c r="D39" s="168">
        <f t="shared" si="2"/>
        <v>0</v>
      </c>
      <c r="E39" s="168">
        <f t="shared" si="2"/>
        <v>0</v>
      </c>
      <c r="F39" s="168">
        <f t="shared" si="2"/>
        <v>0</v>
      </c>
      <c r="G39" s="168">
        <f t="shared" si="2"/>
        <v>0</v>
      </c>
    </row>
    <row r="40" spans="1:7" x14ac:dyDescent="0.15">
      <c r="A40" s="166" t="str">
        <f t="shared" si="0"/>
        <v/>
      </c>
      <c r="B40" s="66" t="e">
        <f ca="1">OFFSET(輸出コード!$A$1,MATCH(A40,輸出コード!$A:$A,0)-1,MATCH("概況品目",輸出コード!$12:$12,0)-1)</f>
        <v>#N/A</v>
      </c>
      <c r="C40" s="168" t="str">
        <f>TEXT(L40,"?")</f>
        <v xml:space="preserve"> </v>
      </c>
      <c r="D40" s="168">
        <f t="shared" si="2"/>
        <v>0</v>
      </c>
      <c r="E40" s="168">
        <f t="shared" si="2"/>
        <v>0</v>
      </c>
      <c r="F40" s="168">
        <f t="shared" si="2"/>
        <v>0</v>
      </c>
      <c r="G40" s="168">
        <f t="shared" si="2"/>
        <v>0</v>
      </c>
    </row>
    <row r="41" spans="1:7" x14ac:dyDescent="0.15">
      <c r="A41" s="166" t="str">
        <f t="shared" si="0"/>
        <v/>
      </c>
      <c r="B41" s="66" t="e">
        <f ca="1">OFFSET(輸出コード!$A$1,MATCH(A41,輸出コード!$A:$A,0)-1,MATCH("概況品目",輸出コード!$12:$12,0)-1)</f>
        <v>#N/A</v>
      </c>
      <c r="C41" s="168" t="str">
        <f>TEXT(L41,"?")</f>
        <v xml:space="preserve"> </v>
      </c>
      <c r="D41" s="168">
        <f t="shared" si="2"/>
        <v>0</v>
      </c>
      <c r="E41" s="168">
        <f t="shared" si="2"/>
        <v>0</v>
      </c>
      <c r="F41" s="168">
        <f t="shared" si="2"/>
        <v>0</v>
      </c>
      <c r="G41" s="168">
        <f t="shared" si="2"/>
        <v>0</v>
      </c>
    </row>
    <row r="42" spans="1:7" x14ac:dyDescent="0.15">
      <c r="A42" s="166" t="str">
        <f t="shared" si="0"/>
        <v/>
      </c>
      <c r="B42" s="66" t="e">
        <f ca="1">OFFSET(輸出コード!$A$1,MATCH(A42,輸出コード!$A:$A,0)-1,MATCH("概況品目",輸出コード!$12:$12,0)-1)</f>
        <v>#N/A</v>
      </c>
      <c r="C42" s="168" t="str">
        <f>TEXT(L42,"?")</f>
        <v xml:space="preserve"> </v>
      </c>
      <c r="D42" s="168">
        <f t="shared" si="2"/>
        <v>0</v>
      </c>
      <c r="E42" s="168">
        <f t="shared" si="2"/>
        <v>0</v>
      </c>
      <c r="F42" s="168">
        <f t="shared" si="2"/>
        <v>0</v>
      </c>
      <c r="G42" s="168">
        <f t="shared" si="2"/>
        <v>0</v>
      </c>
    </row>
    <row r="43" spans="1:7" x14ac:dyDescent="0.15">
      <c r="A43" s="166" t="str">
        <f t="shared" si="0"/>
        <v/>
      </c>
      <c r="B43" s="66" t="e">
        <f ca="1">OFFSET(輸出コード!$A$1,MATCH(A43,輸出コード!$A:$A,0)-1,MATCH("概況品目",輸出コード!$12:$12,0)-1)</f>
        <v>#N/A</v>
      </c>
      <c r="C43" s="168" t="str">
        <f>TEXT(L43,"?")</f>
        <v xml:space="preserve"> </v>
      </c>
      <c r="D43" s="168">
        <f t="shared" si="2"/>
        <v>0</v>
      </c>
      <c r="E43" s="168">
        <f t="shared" si="2"/>
        <v>0</v>
      </c>
      <c r="F43" s="168">
        <f t="shared" si="2"/>
        <v>0</v>
      </c>
      <c r="G43" s="168">
        <f t="shared" si="2"/>
        <v>0</v>
      </c>
    </row>
    <row r="44" spans="1:7" x14ac:dyDescent="0.15">
      <c r="A44" s="166" t="str">
        <f t="shared" si="0"/>
        <v/>
      </c>
      <c r="B44" s="66" t="e">
        <f ca="1">OFFSET(輸出コード!$A$1,MATCH(A44,輸出コード!$A:$A,0)-1,MATCH("概況品目",輸出コード!$12:$12,0)-1)</f>
        <v>#N/A</v>
      </c>
      <c r="C44" s="168" t="str">
        <f>TEXT(L44,"?")</f>
        <v xml:space="preserve"> </v>
      </c>
      <c r="D44" s="168">
        <f t="shared" si="2"/>
        <v>0</v>
      </c>
      <c r="E44" s="168">
        <f t="shared" si="2"/>
        <v>0</v>
      </c>
      <c r="F44" s="168">
        <f t="shared" si="2"/>
        <v>0</v>
      </c>
      <c r="G44" s="168">
        <f t="shared" si="2"/>
        <v>0</v>
      </c>
    </row>
    <row r="45" spans="1:7" x14ac:dyDescent="0.15">
      <c r="A45" s="166" t="str">
        <f t="shared" si="0"/>
        <v/>
      </c>
      <c r="B45" s="66" t="e">
        <f ca="1">OFFSET(輸出コード!$A$1,MATCH(A45,輸出コード!$A:$A,0)-1,MATCH("概況品目",輸出コード!$12:$12,0)-1)</f>
        <v>#N/A</v>
      </c>
      <c r="C45" s="168" t="str">
        <f>TEXT(L45,"?")</f>
        <v xml:space="preserve"> </v>
      </c>
      <c r="D45" s="168">
        <f t="shared" si="2"/>
        <v>0</v>
      </c>
      <c r="E45" s="168">
        <f t="shared" si="2"/>
        <v>0</v>
      </c>
      <c r="F45" s="168">
        <f t="shared" si="2"/>
        <v>0</v>
      </c>
      <c r="G45" s="168">
        <f t="shared" si="2"/>
        <v>0</v>
      </c>
    </row>
    <row r="46" spans="1:7" x14ac:dyDescent="0.15">
      <c r="A46" s="166" t="str">
        <f t="shared" si="0"/>
        <v/>
      </c>
      <c r="B46" s="66" t="e">
        <f ca="1">OFFSET(輸出コード!$A$1,MATCH(A46,輸出コード!$A:$A,0)-1,MATCH("概況品目",輸出コード!$12:$12,0)-1)</f>
        <v>#N/A</v>
      </c>
      <c r="C46" s="168" t="str">
        <f>TEXT(L46,"?")</f>
        <v xml:space="preserve"> </v>
      </c>
      <c r="D46" s="168">
        <f t="shared" si="2"/>
        <v>0</v>
      </c>
      <c r="E46" s="168">
        <f t="shared" si="2"/>
        <v>0</v>
      </c>
      <c r="F46" s="168">
        <f t="shared" si="2"/>
        <v>0</v>
      </c>
      <c r="G46" s="168">
        <f t="shared" si="2"/>
        <v>0</v>
      </c>
    </row>
    <row r="47" spans="1:7" x14ac:dyDescent="0.15">
      <c r="A47" s="166" t="str">
        <f t="shared" si="0"/>
        <v/>
      </c>
      <c r="B47" s="66" t="e">
        <f ca="1">OFFSET(輸出コード!$A$1,MATCH(A47,輸出コード!$A:$A,0)-1,MATCH("概況品目",輸出コード!$12:$12,0)-1)</f>
        <v>#N/A</v>
      </c>
      <c r="C47" s="168" t="str">
        <f>TEXT(L47,"?")</f>
        <v xml:space="preserve"> </v>
      </c>
      <c r="D47" s="168">
        <f t="shared" si="2"/>
        <v>0</v>
      </c>
      <c r="E47" s="168">
        <f t="shared" si="2"/>
        <v>0</v>
      </c>
      <c r="F47" s="168">
        <f t="shared" si="2"/>
        <v>0</v>
      </c>
      <c r="G47" s="168">
        <f t="shared" si="2"/>
        <v>0</v>
      </c>
    </row>
    <row r="48" spans="1:7" x14ac:dyDescent="0.15">
      <c r="A48" s="166" t="str">
        <f t="shared" si="0"/>
        <v/>
      </c>
      <c r="B48" s="66" t="e">
        <f ca="1">OFFSET(輸出コード!$A$1,MATCH(A48,輸出コード!$A:$A,0)-1,MATCH("概況品目",輸出コード!$12:$12,0)-1)</f>
        <v>#N/A</v>
      </c>
      <c r="C48" s="168" t="str">
        <f>TEXT(L48,"?")</f>
        <v xml:space="preserve"> </v>
      </c>
      <c r="D48" s="168">
        <f t="shared" si="2"/>
        <v>0</v>
      </c>
      <c r="E48" s="168">
        <f t="shared" si="2"/>
        <v>0</v>
      </c>
      <c r="F48" s="168">
        <f t="shared" si="2"/>
        <v>0</v>
      </c>
      <c r="G48" s="168">
        <f t="shared" si="2"/>
        <v>0</v>
      </c>
    </row>
    <row r="49" spans="1:7" x14ac:dyDescent="0.15">
      <c r="A49" s="166" t="str">
        <f t="shared" si="0"/>
        <v/>
      </c>
      <c r="B49" s="66" t="e">
        <f ca="1">OFFSET(輸出コード!$A$1,MATCH(A49,輸出コード!$A:$A,0)-1,MATCH("概況品目",輸出コード!$12:$12,0)-1)</f>
        <v>#N/A</v>
      </c>
      <c r="C49" s="168" t="str">
        <f>TEXT(L49,"?")</f>
        <v xml:space="preserve"> </v>
      </c>
      <c r="D49" s="168">
        <f t="shared" si="2"/>
        <v>0</v>
      </c>
      <c r="E49" s="168">
        <f t="shared" si="2"/>
        <v>0</v>
      </c>
      <c r="F49" s="168">
        <f t="shared" si="2"/>
        <v>0</v>
      </c>
      <c r="G49" s="168">
        <f t="shared" si="2"/>
        <v>0</v>
      </c>
    </row>
    <row r="50" spans="1:7" x14ac:dyDescent="0.15">
      <c r="A50" s="166" t="str">
        <f t="shared" si="0"/>
        <v/>
      </c>
      <c r="B50" s="66" t="e">
        <f ca="1">OFFSET(輸出コード!$A$1,MATCH(A50,輸出コード!$A:$A,0)-1,MATCH("概況品目",輸出コード!$12:$12,0)-1)</f>
        <v>#N/A</v>
      </c>
      <c r="C50" s="168" t="str">
        <f>TEXT(L50,"?")</f>
        <v xml:space="preserve"> </v>
      </c>
      <c r="D50" s="168">
        <f t="shared" si="2"/>
        <v>0</v>
      </c>
      <c r="E50" s="168">
        <f t="shared" si="2"/>
        <v>0</v>
      </c>
      <c r="F50" s="168">
        <f t="shared" si="2"/>
        <v>0</v>
      </c>
      <c r="G50" s="168">
        <f t="shared" si="2"/>
        <v>0</v>
      </c>
    </row>
    <row r="51" spans="1:7" x14ac:dyDescent="0.15">
      <c r="A51" s="166" t="str">
        <f t="shared" si="0"/>
        <v/>
      </c>
      <c r="B51" s="66" t="e">
        <f ca="1">OFFSET(輸出コード!$A$1,MATCH(A51,輸出コード!$A:$A,0)-1,MATCH("概況品目",輸出コード!$12:$12,0)-1)</f>
        <v>#N/A</v>
      </c>
      <c r="C51" s="168" t="str">
        <f>TEXT(L51,"?")</f>
        <v xml:space="preserve"> </v>
      </c>
      <c r="D51" s="168">
        <f t="shared" si="2"/>
        <v>0</v>
      </c>
      <c r="E51" s="168">
        <f t="shared" si="2"/>
        <v>0</v>
      </c>
      <c r="F51" s="168">
        <f t="shared" si="2"/>
        <v>0</v>
      </c>
      <c r="G51" s="168">
        <f t="shared" si="2"/>
        <v>0</v>
      </c>
    </row>
    <row r="52" spans="1:7" x14ac:dyDescent="0.15">
      <c r="A52" s="166" t="str">
        <f t="shared" si="0"/>
        <v/>
      </c>
      <c r="B52" s="66" t="e">
        <f ca="1">OFFSET(輸出コード!$A$1,MATCH(A52,輸出コード!$A:$A,0)-1,MATCH("概況品目",輸出コード!$12:$12,0)-1)</f>
        <v>#N/A</v>
      </c>
      <c r="C52" s="168" t="str">
        <f>TEXT(L52,"?")</f>
        <v xml:space="preserve"> </v>
      </c>
      <c r="D52" s="168">
        <f t="shared" si="2"/>
        <v>0</v>
      </c>
      <c r="E52" s="168">
        <f t="shared" si="2"/>
        <v>0</v>
      </c>
      <c r="F52" s="168">
        <f t="shared" si="2"/>
        <v>0</v>
      </c>
      <c r="G52" s="168">
        <f t="shared" si="2"/>
        <v>0</v>
      </c>
    </row>
    <row r="53" spans="1:7" x14ac:dyDescent="0.15">
      <c r="A53" s="166" t="str">
        <f t="shared" si="0"/>
        <v/>
      </c>
      <c r="B53" s="66" t="e">
        <f ca="1">OFFSET(輸出コード!$A$1,MATCH(A53,輸出コード!$A:$A,0)-1,MATCH("概況品目",輸出コード!$12:$12,0)-1)</f>
        <v>#N/A</v>
      </c>
      <c r="C53" s="168" t="str">
        <f>TEXT(L53,"?")</f>
        <v xml:space="preserve"> </v>
      </c>
      <c r="D53" s="168">
        <f t="shared" si="2"/>
        <v>0</v>
      </c>
      <c r="E53" s="168">
        <f t="shared" si="2"/>
        <v>0</v>
      </c>
      <c r="F53" s="168">
        <f t="shared" si="2"/>
        <v>0</v>
      </c>
      <c r="G53" s="168">
        <f t="shared" si="2"/>
        <v>0</v>
      </c>
    </row>
    <row r="54" spans="1:7" x14ac:dyDescent="0.15">
      <c r="A54" s="166" t="str">
        <f t="shared" si="0"/>
        <v/>
      </c>
      <c r="B54" s="66" t="e">
        <f ca="1">OFFSET(輸出コード!$A$1,MATCH(A54,輸出コード!$A:$A,0)-1,MATCH("概況品目",輸出コード!$12:$12,0)-1)</f>
        <v>#N/A</v>
      </c>
      <c r="C54" s="168" t="str">
        <f>TEXT(L54,"?")</f>
        <v xml:space="preserve"> </v>
      </c>
      <c r="D54" s="168">
        <f t="shared" si="2"/>
        <v>0</v>
      </c>
      <c r="E54" s="168">
        <f t="shared" si="2"/>
        <v>0</v>
      </c>
      <c r="F54" s="168">
        <f t="shared" si="2"/>
        <v>0</v>
      </c>
      <c r="G54" s="168">
        <f t="shared" si="2"/>
        <v>0</v>
      </c>
    </row>
    <row r="55" spans="1:7" x14ac:dyDescent="0.15">
      <c r="A55" s="166" t="str">
        <f t="shared" si="0"/>
        <v/>
      </c>
      <c r="B55" s="66" t="e">
        <f ca="1">OFFSET(輸出コード!$A$1,MATCH(A55,輸出コード!$A:$A,0)-1,MATCH("概況品目",輸出コード!$12:$12,0)-1)</f>
        <v>#N/A</v>
      </c>
      <c r="C55" s="168" t="str">
        <f>TEXT(L55,"?")</f>
        <v xml:space="preserve"> </v>
      </c>
      <c r="D55" s="168">
        <f t="shared" si="2"/>
        <v>0</v>
      </c>
      <c r="E55" s="168">
        <f t="shared" si="2"/>
        <v>0</v>
      </c>
      <c r="F55" s="168">
        <f t="shared" si="2"/>
        <v>0</v>
      </c>
      <c r="G55" s="168">
        <f t="shared" si="2"/>
        <v>0</v>
      </c>
    </row>
    <row r="56" spans="1:7" x14ac:dyDescent="0.15">
      <c r="A56" s="166" t="str">
        <f t="shared" si="0"/>
        <v/>
      </c>
      <c r="B56" s="66" t="e">
        <f ca="1">OFFSET(輸出コード!$A$1,MATCH(A56,輸出コード!$A:$A,0)-1,MATCH("概況品目",輸出コード!$12:$12,0)-1)</f>
        <v>#N/A</v>
      </c>
      <c r="C56" s="168" t="str">
        <f>TEXT(L56,"?")</f>
        <v xml:space="preserve"> </v>
      </c>
      <c r="D56" s="168">
        <f t="shared" si="2"/>
        <v>0</v>
      </c>
      <c r="E56" s="168">
        <f t="shared" si="2"/>
        <v>0</v>
      </c>
      <c r="F56" s="168">
        <f t="shared" si="2"/>
        <v>0</v>
      </c>
      <c r="G56" s="168">
        <f t="shared" si="2"/>
        <v>0</v>
      </c>
    </row>
    <row r="62" spans="1:7" x14ac:dyDescent="0.15">
      <c r="A62" s="63" t="s">
        <v>2544</v>
      </c>
    </row>
  </sheetData>
  <mergeCells count="5">
    <mergeCell ref="J5:Q5"/>
    <mergeCell ref="J6:J7"/>
    <mergeCell ref="K6:K7"/>
    <mergeCell ref="L6:L7"/>
    <mergeCell ref="K8:K29"/>
  </mergeCells>
  <phoneticPr fontId="3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62"/>
  <sheetViews>
    <sheetView workbookViewId="0">
      <selection activeCell="B10" sqref="B10:B29"/>
    </sheetView>
  </sheetViews>
  <sheetFormatPr defaultRowHeight="12.75" x14ac:dyDescent="0.15"/>
  <cols>
    <col min="1" max="1" width="9.140625" style="63"/>
    <col min="2" max="2" width="26.140625" style="59" bestFit="1" customWidth="1"/>
    <col min="3" max="16384" width="9.140625" style="59"/>
  </cols>
  <sheetData>
    <row r="2" spans="1:17" x14ac:dyDescent="0.15">
      <c r="A2" s="63" t="s">
        <v>2535</v>
      </c>
      <c r="B2" s="59" t="s">
        <v>2536</v>
      </c>
    </row>
    <row r="4" spans="1:17" x14ac:dyDescent="0.15">
      <c r="A4" s="63" t="s">
        <v>2529</v>
      </c>
    </row>
    <row r="5" spans="1:17" x14ac:dyDescent="0.15">
      <c r="J5" s="146" t="s">
        <v>2576</v>
      </c>
      <c r="K5" s="146"/>
      <c r="L5" s="146"/>
      <c r="M5" s="146"/>
      <c r="N5" s="146"/>
      <c r="O5" s="146"/>
      <c r="P5" s="146"/>
      <c r="Q5" s="146"/>
    </row>
    <row r="6" spans="1:17" x14ac:dyDescent="0.15">
      <c r="A6" s="63" t="s">
        <v>28</v>
      </c>
      <c r="B6" s="59" t="s">
        <v>2530</v>
      </c>
      <c r="C6" s="59" t="s">
        <v>2531</v>
      </c>
      <c r="D6" s="170" t="str">
        <f>SUBSTITUTE(M6&amp;N6," ","")</f>
        <v>令和３年</v>
      </c>
      <c r="E6" s="169"/>
      <c r="F6" s="170" t="str">
        <f>SUBSTITUTE(O6&amp;P6," ","")</f>
        <v>令和２年</v>
      </c>
      <c r="G6" s="169"/>
      <c r="J6" s="134" t="s">
        <v>2575</v>
      </c>
      <c r="K6" s="147" t="s">
        <v>2577</v>
      </c>
      <c r="L6" s="148" t="s">
        <v>2578</v>
      </c>
      <c r="M6" s="149" t="s">
        <v>2579</v>
      </c>
      <c r="N6" s="150" t="s">
        <v>2580</v>
      </c>
      <c r="O6" s="149" t="s">
        <v>2579</v>
      </c>
      <c r="P6" s="150" t="s">
        <v>2581</v>
      </c>
      <c r="Q6" s="151"/>
    </row>
    <row r="7" spans="1:17" ht="21" x14ac:dyDescent="0.15">
      <c r="C7" s="59" t="s">
        <v>30</v>
      </c>
      <c r="D7" s="59" t="s">
        <v>2532</v>
      </c>
      <c r="E7" s="59" t="s">
        <v>2533</v>
      </c>
      <c r="F7" s="59" t="s">
        <v>2532</v>
      </c>
      <c r="G7" s="59" t="s">
        <v>2533</v>
      </c>
      <c r="J7" s="135"/>
      <c r="K7" s="152"/>
      <c r="L7" s="153"/>
      <c r="M7" s="154" t="s">
        <v>2582</v>
      </c>
      <c r="N7" s="154" t="s">
        <v>2583</v>
      </c>
      <c r="O7" s="154" t="s">
        <v>2582</v>
      </c>
      <c r="P7" s="154" t="s">
        <v>2583</v>
      </c>
      <c r="Q7" s="151"/>
    </row>
    <row r="8" spans="1:17" x14ac:dyDescent="0.15">
      <c r="E8" s="59" t="s">
        <v>2534</v>
      </c>
      <c r="G8" s="59" t="s">
        <v>2534</v>
      </c>
      <c r="J8" s="136"/>
      <c r="K8" s="155" t="s">
        <v>2598</v>
      </c>
      <c r="L8" s="136"/>
      <c r="M8" s="136"/>
      <c r="N8" s="156" t="s">
        <v>2585</v>
      </c>
      <c r="O8" s="136"/>
      <c r="P8" s="156" t="s">
        <v>2585</v>
      </c>
      <c r="Q8" s="151"/>
    </row>
    <row r="9" spans="1:17" x14ac:dyDescent="0.15">
      <c r="B9" s="65" t="s">
        <v>1889</v>
      </c>
      <c r="C9" s="168" t="str">
        <f>TEXT(L9,"?")</f>
        <v xml:space="preserve"> </v>
      </c>
      <c r="D9" s="168">
        <f>VALUE(M9)</f>
        <v>0</v>
      </c>
      <c r="E9" s="168">
        <f>VALUE(N9)</f>
        <v>683674</v>
      </c>
      <c r="F9" s="168">
        <f>VALUE(O9)</f>
        <v>0</v>
      </c>
      <c r="G9" s="168">
        <f>VALUE(P9)</f>
        <v>627180</v>
      </c>
      <c r="J9" s="137"/>
      <c r="K9" s="157"/>
      <c r="L9" s="137"/>
      <c r="M9" s="137"/>
      <c r="N9" s="158">
        <v>683674</v>
      </c>
      <c r="O9" s="137"/>
      <c r="P9" s="158">
        <v>627180</v>
      </c>
      <c r="Q9" s="151"/>
    </row>
    <row r="10" spans="1:17" x14ac:dyDescent="0.15">
      <c r="A10" s="166" t="str">
        <f t="shared" ref="A10:A56" si="0">TEXT(J10,REPT("0",LEN(J10)))</f>
        <v>0</v>
      </c>
      <c r="B10" s="66" t="str">
        <f ca="1">OFFSET(輸入コード!$A$1,MATCH(A10,輸入コード!$A:$A,0)-1,MATCH("概況品目",輸入コード!$12:$12,0)-1)</f>
        <v>食料品及び動物</v>
      </c>
      <c r="C10" s="168" t="str">
        <f>TEXT(L10,"?")</f>
        <v xml:space="preserve"> </v>
      </c>
      <c r="D10" s="168">
        <f t="shared" ref="D10:G37" si="1">VALUE(M10)</f>
        <v>0</v>
      </c>
      <c r="E10" s="168">
        <f t="shared" si="1"/>
        <v>46862</v>
      </c>
      <c r="F10" s="168">
        <f t="shared" si="1"/>
        <v>0</v>
      </c>
      <c r="G10" s="168">
        <f t="shared" si="1"/>
        <v>131022</v>
      </c>
      <c r="J10" s="138">
        <v>0</v>
      </c>
      <c r="K10" s="157"/>
      <c r="L10" s="137"/>
      <c r="M10" s="137"/>
      <c r="N10" s="158">
        <v>46862</v>
      </c>
      <c r="O10" s="137"/>
      <c r="P10" s="158">
        <v>131022</v>
      </c>
      <c r="Q10" s="151"/>
    </row>
    <row r="11" spans="1:17" x14ac:dyDescent="0.15">
      <c r="A11" s="167" t="s">
        <v>2605</v>
      </c>
      <c r="B11" s="66" t="str">
        <f ca="1">OFFSET(輸入コード!$A$1,MATCH(A11,輸入コード!$A:$A,0)-1,MATCH("概況品目",輸入コード!$12:$12,0)-1)</f>
        <v>肉類及び同調製品</v>
      </c>
      <c r="C11" s="168" t="str">
        <f>TEXT(L11,"?")</f>
        <v>MT</v>
      </c>
      <c r="D11" s="168" t="e">
        <f t="shared" si="1"/>
        <v>#VALUE!</v>
      </c>
      <c r="E11" s="168" t="e">
        <f t="shared" si="1"/>
        <v>#VALUE!</v>
      </c>
      <c r="F11" s="168">
        <f t="shared" si="1"/>
        <v>35</v>
      </c>
      <c r="G11" s="168">
        <f t="shared" si="1"/>
        <v>18162</v>
      </c>
      <c r="J11" s="139">
        <v>3</v>
      </c>
      <c r="K11" s="157"/>
      <c r="L11" s="159" t="s">
        <v>2587</v>
      </c>
      <c r="M11" s="172" t="s">
        <v>2594</v>
      </c>
      <c r="N11" s="172" t="s">
        <v>2594</v>
      </c>
      <c r="O11" s="161">
        <v>35</v>
      </c>
      <c r="P11" s="160">
        <v>18162</v>
      </c>
      <c r="Q11" s="151"/>
    </row>
    <row r="12" spans="1:17" x14ac:dyDescent="0.15">
      <c r="A12" s="167" t="s">
        <v>2606</v>
      </c>
      <c r="B12" s="66" t="str">
        <f ca="1">OFFSET(輸入コード!$A$1,MATCH(A12,輸入コード!$A:$A,0)-1,MATCH("概況品目",輸入コード!$12:$12,0)-1)</f>
        <v>魚介類及び同調製品</v>
      </c>
      <c r="C12" s="168" t="str">
        <f>TEXT(L12,"?")</f>
        <v>MT</v>
      </c>
      <c r="D12" s="168">
        <f t="shared" si="1"/>
        <v>9</v>
      </c>
      <c r="E12" s="168">
        <f t="shared" si="1"/>
        <v>6907</v>
      </c>
      <c r="F12" s="168">
        <f t="shared" si="1"/>
        <v>105</v>
      </c>
      <c r="G12" s="168">
        <f t="shared" si="1"/>
        <v>39397</v>
      </c>
      <c r="J12" s="139">
        <v>7</v>
      </c>
      <c r="K12" s="157"/>
      <c r="L12" s="159" t="s">
        <v>2587</v>
      </c>
      <c r="M12" s="161">
        <v>9</v>
      </c>
      <c r="N12" s="160">
        <v>6907</v>
      </c>
      <c r="O12" s="161">
        <v>105</v>
      </c>
      <c r="P12" s="160">
        <v>39397</v>
      </c>
      <c r="Q12" s="151"/>
    </row>
    <row r="13" spans="1:17" x14ac:dyDescent="0.15">
      <c r="A13" s="167" t="s">
        <v>2607</v>
      </c>
      <c r="B13" s="66" t="str">
        <f ca="1">OFFSET(輸入コード!$A$1,MATCH(A13,輸入コード!$A:$A,0)-1,MATCH("概況品目",輸入コード!$12:$12,0)-1)</f>
        <v>　魚介類</v>
      </c>
      <c r="C13" s="168" t="str">
        <f>TEXT(L13,"?")</f>
        <v>KG</v>
      </c>
      <c r="D13" s="168">
        <f t="shared" si="1"/>
        <v>9000</v>
      </c>
      <c r="E13" s="168">
        <f t="shared" si="1"/>
        <v>6907</v>
      </c>
      <c r="F13" s="168" t="e">
        <f t="shared" si="1"/>
        <v>#VALUE!</v>
      </c>
      <c r="G13" s="168" t="e">
        <f t="shared" si="1"/>
        <v>#VALUE!</v>
      </c>
      <c r="J13" s="140">
        <v>701</v>
      </c>
      <c r="K13" s="157"/>
      <c r="L13" s="159" t="s">
        <v>2586</v>
      </c>
      <c r="M13" s="160">
        <v>9000</v>
      </c>
      <c r="N13" s="160">
        <v>6907</v>
      </c>
      <c r="O13" s="172" t="s">
        <v>2594</v>
      </c>
      <c r="P13" s="172" t="s">
        <v>2594</v>
      </c>
      <c r="Q13" s="151"/>
    </row>
    <row r="14" spans="1:17" x14ac:dyDescent="0.15">
      <c r="A14" s="167" t="s">
        <v>2588</v>
      </c>
      <c r="B14" s="66" t="str">
        <f ca="1">OFFSET(輸入コード!$A$1,MATCH(A14,輸入コード!$A:$A,0)-1,MATCH("概況品目",輸入コード!$12:$12,0)-1)</f>
        <v>果実及び野菜</v>
      </c>
      <c r="C14" s="168" t="str">
        <f>TEXT(L14,"?")</f>
        <v>KG</v>
      </c>
      <c r="D14" s="168">
        <f t="shared" si="1"/>
        <v>202555</v>
      </c>
      <c r="E14" s="168">
        <f t="shared" si="1"/>
        <v>39955</v>
      </c>
      <c r="F14" s="168">
        <f t="shared" si="1"/>
        <v>467029</v>
      </c>
      <c r="G14" s="168">
        <f t="shared" si="1"/>
        <v>73463</v>
      </c>
      <c r="J14" s="139">
        <v>11</v>
      </c>
      <c r="K14" s="157"/>
      <c r="L14" s="159" t="s">
        <v>2586</v>
      </c>
      <c r="M14" s="160">
        <v>202555</v>
      </c>
      <c r="N14" s="160">
        <v>39955</v>
      </c>
      <c r="O14" s="160">
        <v>467029</v>
      </c>
      <c r="P14" s="160">
        <v>73463</v>
      </c>
      <c r="Q14" s="151"/>
    </row>
    <row r="15" spans="1:17" x14ac:dyDescent="0.15">
      <c r="A15" s="167" t="s">
        <v>2608</v>
      </c>
      <c r="B15" s="66" t="str">
        <f ca="1">OFFSET(輸入コード!$A$1,MATCH(A15,輸入コード!$A:$A,0)-1,MATCH("概況品目",輸入コード!$12:$12,0)-1)</f>
        <v>　野菜</v>
      </c>
      <c r="C15" s="168" t="str">
        <f>TEXT(L15,"?")</f>
        <v>KG</v>
      </c>
      <c r="D15" s="168">
        <f t="shared" si="1"/>
        <v>178555</v>
      </c>
      <c r="E15" s="168">
        <f t="shared" si="1"/>
        <v>33829</v>
      </c>
      <c r="F15" s="168">
        <f t="shared" si="1"/>
        <v>442753</v>
      </c>
      <c r="G15" s="168">
        <f t="shared" si="1"/>
        <v>66013</v>
      </c>
      <c r="J15" s="140">
        <v>1103</v>
      </c>
      <c r="K15" s="157"/>
      <c r="L15" s="159" t="s">
        <v>2586</v>
      </c>
      <c r="M15" s="160">
        <v>178555</v>
      </c>
      <c r="N15" s="160">
        <v>33829</v>
      </c>
      <c r="O15" s="160">
        <v>442753</v>
      </c>
      <c r="P15" s="160">
        <v>66013</v>
      </c>
      <c r="Q15" s="151"/>
    </row>
    <row r="16" spans="1:17" x14ac:dyDescent="0.15">
      <c r="A16" s="166" t="str">
        <f t="shared" si="0"/>
        <v>2</v>
      </c>
      <c r="B16" s="66" t="str">
        <f ca="1">OFFSET(輸入コード!$A$1,MATCH(A16,輸入コード!$A:$A,0)-1,MATCH("概況品目",輸入コード!$12:$12,0)-1)</f>
        <v>原材料</v>
      </c>
      <c r="C16" s="168" t="str">
        <f>TEXT(L16,"?")</f>
        <v xml:space="preserve"> </v>
      </c>
      <c r="D16" s="168">
        <f t="shared" si="1"/>
        <v>0</v>
      </c>
      <c r="E16" s="168">
        <f t="shared" si="1"/>
        <v>218668</v>
      </c>
      <c r="F16" s="168">
        <f t="shared" si="1"/>
        <v>0</v>
      </c>
      <c r="G16" s="168">
        <f t="shared" si="1"/>
        <v>59942</v>
      </c>
      <c r="J16" s="138">
        <v>2</v>
      </c>
      <c r="K16" s="157"/>
      <c r="L16" s="137"/>
      <c r="M16" s="137"/>
      <c r="N16" s="158">
        <v>218668</v>
      </c>
      <c r="O16" s="137"/>
      <c r="P16" s="158">
        <v>59942</v>
      </c>
      <c r="Q16" s="151"/>
    </row>
    <row r="17" spans="1:17" x14ac:dyDescent="0.15">
      <c r="A17" s="166" t="str">
        <f t="shared" si="0"/>
        <v>213</v>
      </c>
      <c r="B17" s="66" t="str">
        <f ca="1">OFFSET(輸入コード!$A$1,MATCH(A17,輸入コード!$A:$A,0)-1,MATCH("概況品目",輸入コード!$12:$12,0)-1)</f>
        <v>粗鉱物</v>
      </c>
      <c r="C17" s="168" t="str">
        <f>TEXT(L17,"?")</f>
        <v>MT</v>
      </c>
      <c r="D17" s="168">
        <f t="shared" si="1"/>
        <v>17890</v>
      </c>
      <c r="E17" s="168">
        <f t="shared" si="1"/>
        <v>218668</v>
      </c>
      <c r="F17" s="168">
        <f t="shared" si="1"/>
        <v>8650</v>
      </c>
      <c r="G17" s="168">
        <f t="shared" si="1"/>
        <v>59942</v>
      </c>
      <c r="J17" s="142">
        <v>213</v>
      </c>
      <c r="K17" s="157"/>
      <c r="L17" s="159" t="s">
        <v>2587</v>
      </c>
      <c r="M17" s="160">
        <v>17890</v>
      </c>
      <c r="N17" s="160">
        <v>218668</v>
      </c>
      <c r="O17" s="160">
        <v>8650</v>
      </c>
      <c r="P17" s="160">
        <v>59942</v>
      </c>
      <c r="Q17" s="151"/>
    </row>
    <row r="18" spans="1:17" x14ac:dyDescent="0.15">
      <c r="A18" s="166" t="str">
        <f t="shared" si="0"/>
        <v>21303</v>
      </c>
      <c r="B18" s="66" t="str">
        <f ca="1">OFFSET(輸入コード!$A$1,MATCH(A18,輸入コード!$A:$A,0)-1,MATCH("概況品目",輸入コード!$12:$12,0)-1)</f>
        <v>　粗鉱物（除りん鉱石）</v>
      </c>
      <c r="C18" s="168" t="str">
        <f>TEXT(L18,"?")</f>
        <v>MT</v>
      </c>
      <c r="D18" s="168">
        <f t="shared" si="1"/>
        <v>17890</v>
      </c>
      <c r="E18" s="168">
        <f t="shared" si="1"/>
        <v>218668</v>
      </c>
      <c r="F18" s="168">
        <f t="shared" si="1"/>
        <v>8650</v>
      </c>
      <c r="G18" s="168">
        <f t="shared" si="1"/>
        <v>59942</v>
      </c>
      <c r="J18" s="142">
        <v>21303</v>
      </c>
      <c r="K18" s="157"/>
      <c r="L18" s="159" t="s">
        <v>2587</v>
      </c>
      <c r="M18" s="160">
        <v>17890</v>
      </c>
      <c r="N18" s="160">
        <v>218668</v>
      </c>
      <c r="O18" s="160">
        <v>8650</v>
      </c>
      <c r="P18" s="160">
        <v>59942</v>
      </c>
      <c r="Q18" s="151"/>
    </row>
    <row r="19" spans="1:17" x14ac:dyDescent="0.15">
      <c r="A19" s="166" t="str">
        <f t="shared" si="0"/>
        <v>3</v>
      </c>
      <c r="B19" s="66" t="str">
        <f ca="1">OFFSET(輸入コード!$A$1,MATCH(A19,輸入コード!$A:$A,0)-1,MATCH("概況品目",輸入コード!$12:$12,0)-1)</f>
        <v>鉱物性燃料</v>
      </c>
      <c r="C19" s="168" t="str">
        <f>TEXT(L19,"?")</f>
        <v xml:space="preserve"> </v>
      </c>
      <c r="D19" s="168">
        <f t="shared" si="1"/>
        <v>0</v>
      </c>
      <c r="E19" s="168">
        <f t="shared" si="1"/>
        <v>55506</v>
      </c>
      <c r="F19" s="168">
        <f t="shared" si="1"/>
        <v>0</v>
      </c>
      <c r="G19" s="168">
        <f t="shared" si="1"/>
        <v>65543</v>
      </c>
      <c r="J19" s="138">
        <v>3</v>
      </c>
      <c r="K19" s="157"/>
      <c r="L19" s="137"/>
      <c r="M19" s="137"/>
      <c r="N19" s="158">
        <v>55506</v>
      </c>
      <c r="O19" s="137"/>
      <c r="P19" s="158">
        <v>65543</v>
      </c>
      <c r="Q19" s="151"/>
    </row>
    <row r="20" spans="1:17" x14ac:dyDescent="0.15">
      <c r="A20" s="166" t="str">
        <f t="shared" si="0"/>
        <v>301</v>
      </c>
      <c r="B20" s="66" t="str">
        <f ca="1">OFFSET(輸入コード!$A$1,MATCH(A20,輸入コード!$A:$A,0)-1,MATCH("概況品目",輸入コード!$12:$12,0)-1)</f>
        <v>石炭、コークス及び練炭</v>
      </c>
      <c r="C20" s="168" t="str">
        <f>TEXT(L20,"?")</f>
        <v>MT</v>
      </c>
      <c r="D20" s="168">
        <f t="shared" si="1"/>
        <v>5000</v>
      </c>
      <c r="E20" s="168">
        <f t="shared" si="1"/>
        <v>55506</v>
      </c>
      <c r="F20" s="168">
        <f t="shared" si="1"/>
        <v>5526</v>
      </c>
      <c r="G20" s="168">
        <f t="shared" si="1"/>
        <v>65543</v>
      </c>
      <c r="J20" s="142">
        <v>301</v>
      </c>
      <c r="K20" s="157"/>
      <c r="L20" s="159" t="s">
        <v>2587</v>
      </c>
      <c r="M20" s="160">
        <v>5000</v>
      </c>
      <c r="N20" s="160">
        <v>55506</v>
      </c>
      <c r="O20" s="160">
        <v>5526</v>
      </c>
      <c r="P20" s="160">
        <v>65543</v>
      </c>
      <c r="Q20" s="151"/>
    </row>
    <row r="21" spans="1:17" x14ac:dyDescent="0.15">
      <c r="A21" s="166" t="str">
        <f t="shared" si="0"/>
        <v>5</v>
      </c>
      <c r="B21" s="66" t="str">
        <f ca="1">OFFSET(輸入コード!$A$1,MATCH(A21,輸入コード!$A:$A,0)-1,MATCH("概況品目",輸入コード!$12:$12,0)-1)</f>
        <v>化学製品</v>
      </c>
      <c r="C21" s="168" t="str">
        <f>TEXT(L21,"?")</f>
        <v xml:space="preserve"> </v>
      </c>
      <c r="D21" s="168">
        <f t="shared" si="1"/>
        <v>0</v>
      </c>
      <c r="E21" s="168">
        <f t="shared" si="1"/>
        <v>25926</v>
      </c>
      <c r="F21" s="168">
        <f t="shared" si="1"/>
        <v>0</v>
      </c>
      <c r="G21" s="168">
        <f t="shared" si="1"/>
        <v>23658</v>
      </c>
      <c r="J21" s="138">
        <v>5</v>
      </c>
      <c r="K21" s="157"/>
      <c r="L21" s="137"/>
      <c r="M21" s="137"/>
      <c r="N21" s="158">
        <v>25926</v>
      </c>
      <c r="O21" s="137"/>
      <c r="P21" s="158">
        <v>23658</v>
      </c>
      <c r="Q21" s="151"/>
    </row>
    <row r="22" spans="1:17" x14ac:dyDescent="0.15">
      <c r="A22" s="166" t="str">
        <f t="shared" si="0"/>
        <v>501</v>
      </c>
      <c r="B22" s="66" t="str">
        <f ca="1">OFFSET(輸入コード!$A$1,MATCH(A22,輸入コード!$A:$A,0)-1,MATCH("概況品目",輸入コード!$12:$12,0)-1)</f>
        <v>元素及び化合物</v>
      </c>
      <c r="C22" s="168" t="str">
        <f>TEXT(L22,"?")</f>
        <v xml:space="preserve"> </v>
      </c>
      <c r="D22" s="168">
        <f t="shared" si="1"/>
        <v>0</v>
      </c>
      <c r="E22" s="168">
        <f t="shared" si="1"/>
        <v>23392</v>
      </c>
      <c r="F22" s="168">
        <f t="shared" si="1"/>
        <v>0</v>
      </c>
      <c r="G22" s="168">
        <f t="shared" si="1"/>
        <v>23658</v>
      </c>
      <c r="J22" s="142">
        <v>501</v>
      </c>
      <c r="K22" s="157"/>
      <c r="L22" s="137"/>
      <c r="M22" s="137"/>
      <c r="N22" s="160">
        <v>23392</v>
      </c>
      <c r="O22" s="137"/>
      <c r="P22" s="160">
        <v>23658</v>
      </c>
      <c r="Q22" s="151"/>
    </row>
    <row r="23" spans="1:17" x14ac:dyDescent="0.15">
      <c r="A23" s="166" t="str">
        <f t="shared" si="0"/>
        <v>50103</v>
      </c>
      <c r="B23" s="66" t="str">
        <f ca="1">OFFSET(輸入コード!$A$1,MATCH(A23,輸入コード!$A:$A,0)-1,MATCH("概況品目",輸入コード!$12:$12,0)-1)</f>
        <v>　無機化合物</v>
      </c>
      <c r="C23" s="168" t="str">
        <f>TEXT(L23,"?")</f>
        <v>MT</v>
      </c>
      <c r="D23" s="168">
        <f t="shared" si="1"/>
        <v>6000</v>
      </c>
      <c r="E23" s="168">
        <f t="shared" si="1"/>
        <v>23392</v>
      </c>
      <c r="F23" s="168">
        <f t="shared" si="1"/>
        <v>9000</v>
      </c>
      <c r="G23" s="168">
        <f t="shared" si="1"/>
        <v>23658</v>
      </c>
      <c r="J23" s="142">
        <v>50103</v>
      </c>
      <c r="K23" s="157"/>
      <c r="L23" s="159" t="s">
        <v>2587</v>
      </c>
      <c r="M23" s="160">
        <v>6000</v>
      </c>
      <c r="N23" s="160">
        <v>23392</v>
      </c>
      <c r="O23" s="160">
        <v>9000</v>
      </c>
      <c r="P23" s="160">
        <v>23658</v>
      </c>
      <c r="Q23" s="151"/>
    </row>
    <row r="24" spans="1:17" x14ac:dyDescent="0.15">
      <c r="A24" s="166" t="str">
        <f t="shared" si="0"/>
        <v>517</v>
      </c>
      <c r="B24" s="66" t="str">
        <f ca="1">OFFSET(輸入コード!$A$1,MATCH(A24,輸入コード!$A:$A,0)-1,MATCH("概況品目",輸入コード!$12:$12,0)-1)</f>
        <v>その他の化学製品</v>
      </c>
      <c r="C24" s="168" t="str">
        <f>TEXT(L24,"?")</f>
        <v>MT</v>
      </c>
      <c r="D24" s="168">
        <f t="shared" si="1"/>
        <v>240</v>
      </c>
      <c r="E24" s="168">
        <f t="shared" si="1"/>
        <v>2534</v>
      </c>
      <c r="F24" s="168" t="e">
        <f t="shared" si="1"/>
        <v>#VALUE!</v>
      </c>
      <c r="G24" s="168" t="e">
        <f t="shared" si="1"/>
        <v>#VALUE!</v>
      </c>
      <c r="J24" s="142">
        <v>517</v>
      </c>
      <c r="K24" s="157"/>
      <c r="L24" s="159" t="s">
        <v>2587</v>
      </c>
      <c r="M24" s="161">
        <v>240</v>
      </c>
      <c r="N24" s="160">
        <v>2534</v>
      </c>
      <c r="O24" s="172" t="s">
        <v>2594</v>
      </c>
      <c r="P24" s="172" t="s">
        <v>2594</v>
      </c>
      <c r="Q24" s="151"/>
    </row>
    <row r="25" spans="1:17" x14ac:dyDescent="0.15">
      <c r="A25" s="166" t="str">
        <f t="shared" si="0"/>
        <v>6</v>
      </c>
      <c r="B25" s="66" t="str">
        <f ca="1">OFFSET(輸入コード!$A$1,MATCH(A25,輸入コード!$A:$A,0)-1,MATCH("概況品目",輸入コード!$12:$12,0)-1)</f>
        <v>原料別製品</v>
      </c>
      <c r="C25" s="168" t="str">
        <f>TEXT(L25,"?")</f>
        <v xml:space="preserve"> </v>
      </c>
      <c r="D25" s="168">
        <f t="shared" si="1"/>
        <v>0</v>
      </c>
      <c r="E25" s="168">
        <f t="shared" si="1"/>
        <v>29156</v>
      </c>
      <c r="F25" s="168">
        <f t="shared" si="1"/>
        <v>0</v>
      </c>
      <c r="G25" s="168" t="e">
        <f t="shared" si="1"/>
        <v>#VALUE!</v>
      </c>
      <c r="J25" s="138">
        <v>6</v>
      </c>
      <c r="K25" s="157"/>
      <c r="L25" s="137"/>
      <c r="M25" s="137"/>
      <c r="N25" s="158">
        <v>29156</v>
      </c>
      <c r="O25" s="137"/>
      <c r="P25" s="174" t="s">
        <v>2599</v>
      </c>
      <c r="Q25" s="151"/>
    </row>
    <row r="26" spans="1:17" x14ac:dyDescent="0.15">
      <c r="A26" s="166" t="str">
        <f t="shared" si="0"/>
        <v>617</v>
      </c>
      <c r="B26" s="66" t="str">
        <f ca="1">OFFSET(輸入コード!$A$1,MATCH(A26,輸入コード!$A:$A,0)-1,MATCH("概況品目",輸入コード!$12:$12,0)-1)</f>
        <v>金属製品</v>
      </c>
      <c r="C26" s="168" t="str">
        <f>TEXT(L26,"?")</f>
        <v xml:space="preserve"> </v>
      </c>
      <c r="D26" s="168">
        <f t="shared" si="1"/>
        <v>0</v>
      </c>
      <c r="E26" s="168">
        <f t="shared" si="1"/>
        <v>29156</v>
      </c>
      <c r="F26" s="168">
        <f t="shared" si="1"/>
        <v>0</v>
      </c>
      <c r="G26" s="168" t="e">
        <f t="shared" si="1"/>
        <v>#VALUE!</v>
      </c>
      <c r="J26" s="142">
        <v>617</v>
      </c>
      <c r="K26" s="157"/>
      <c r="L26" s="137"/>
      <c r="M26" s="137"/>
      <c r="N26" s="160">
        <v>29156</v>
      </c>
      <c r="O26" s="137"/>
      <c r="P26" s="172" t="s">
        <v>2594</v>
      </c>
      <c r="Q26" s="151"/>
    </row>
    <row r="27" spans="1:17" x14ac:dyDescent="0.15">
      <c r="A27" s="166" t="str">
        <f t="shared" si="0"/>
        <v>61701</v>
      </c>
      <c r="B27" s="66" t="str">
        <f ca="1">OFFSET(輸入コード!$A$1,MATCH(A27,輸入コード!$A:$A,0)-1,MATCH("概況品目",輸入コード!$12:$12,0)-1)</f>
        <v>　鉄鋼製構造物及び同建設材</v>
      </c>
      <c r="C27" s="168" t="str">
        <f>TEXT(L27,"?")</f>
        <v>MT</v>
      </c>
      <c r="D27" s="168">
        <f t="shared" si="1"/>
        <v>45</v>
      </c>
      <c r="E27" s="168">
        <f t="shared" si="1"/>
        <v>29156</v>
      </c>
      <c r="F27" s="168" t="e">
        <f t="shared" si="1"/>
        <v>#VALUE!</v>
      </c>
      <c r="G27" s="168" t="e">
        <f t="shared" si="1"/>
        <v>#VALUE!</v>
      </c>
      <c r="J27" s="142">
        <v>61701</v>
      </c>
      <c r="K27" s="157"/>
      <c r="L27" s="159" t="s">
        <v>2587</v>
      </c>
      <c r="M27" s="161">
        <v>45</v>
      </c>
      <c r="N27" s="160">
        <v>29156</v>
      </c>
      <c r="O27" s="172" t="s">
        <v>2594</v>
      </c>
      <c r="P27" s="172" t="s">
        <v>2594</v>
      </c>
      <c r="Q27" s="151"/>
    </row>
    <row r="28" spans="1:17" x14ac:dyDescent="0.15">
      <c r="A28" s="166" t="str">
        <f t="shared" si="0"/>
        <v>9</v>
      </c>
      <c r="B28" s="66" t="str">
        <f ca="1">OFFSET(輸入コード!$A$1,MATCH(A28,輸入コード!$A:$A,0)-1,MATCH("概況品目",輸入コード!$12:$12,0)-1)</f>
        <v>特殊取扱品</v>
      </c>
      <c r="C28" s="168" t="str">
        <f>TEXT(L28,"?")</f>
        <v xml:space="preserve"> </v>
      </c>
      <c r="D28" s="168">
        <f t="shared" si="1"/>
        <v>0</v>
      </c>
      <c r="E28" s="168">
        <f t="shared" si="1"/>
        <v>307556</v>
      </c>
      <c r="F28" s="168">
        <f t="shared" si="1"/>
        <v>0</v>
      </c>
      <c r="G28" s="168">
        <f t="shared" si="1"/>
        <v>347015</v>
      </c>
      <c r="J28" s="138">
        <v>9</v>
      </c>
      <c r="K28" s="157"/>
      <c r="L28" s="137"/>
      <c r="M28" s="137"/>
      <c r="N28" s="158">
        <v>307556</v>
      </c>
      <c r="O28" s="137"/>
      <c r="P28" s="158">
        <v>347015</v>
      </c>
      <c r="Q28" s="151"/>
    </row>
    <row r="29" spans="1:17" x14ac:dyDescent="0.15">
      <c r="A29" s="166" t="str">
        <f t="shared" si="0"/>
        <v>901</v>
      </c>
      <c r="B29" s="66" t="str">
        <f ca="1">OFFSET(輸入コード!$A$1,MATCH(A29,輸入コード!$A:$A,0)-1,MATCH("概況品目",輸入コード!$12:$12,0)-1)</f>
        <v>再輸入品</v>
      </c>
      <c r="C29" s="168" t="str">
        <f>TEXT(L29,"?")</f>
        <v xml:space="preserve"> </v>
      </c>
      <c r="D29" s="168">
        <f t="shared" si="1"/>
        <v>0</v>
      </c>
      <c r="E29" s="168">
        <f t="shared" si="1"/>
        <v>307556</v>
      </c>
      <c r="F29" s="168">
        <f t="shared" si="1"/>
        <v>0</v>
      </c>
      <c r="G29" s="168">
        <f t="shared" si="1"/>
        <v>347015</v>
      </c>
      <c r="J29" s="143">
        <v>901</v>
      </c>
      <c r="K29" s="162"/>
      <c r="L29" s="163"/>
      <c r="M29" s="163"/>
      <c r="N29" s="164">
        <v>307556</v>
      </c>
      <c r="O29" s="163"/>
      <c r="P29" s="164">
        <v>347015</v>
      </c>
      <c r="Q29" s="151"/>
    </row>
    <row r="30" spans="1:17" x14ac:dyDescent="0.15">
      <c r="A30" s="166" t="str">
        <f t="shared" si="0"/>
        <v/>
      </c>
      <c r="B30" s="66" t="e">
        <f ca="1">OFFSET(輸入コード!$A$1,MATCH(A30,輸入コード!$A:$A,0)-1,MATCH("概況品目",輸入コード!$12:$12,0)-1)</f>
        <v>#N/A</v>
      </c>
      <c r="C30" s="168" t="str">
        <f>TEXT(L30,"?")</f>
        <v xml:space="preserve"> </v>
      </c>
      <c r="D30" s="168">
        <f t="shared" si="1"/>
        <v>0</v>
      </c>
      <c r="E30" s="168">
        <f t="shared" si="1"/>
        <v>0</v>
      </c>
      <c r="F30" s="168">
        <f t="shared" si="1"/>
        <v>0</v>
      </c>
      <c r="G30" s="168">
        <f t="shared" si="1"/>
        <v>0</v>
      </c>
    </row>
    <row r="31" spans="1:17" x14ac:dyDescent="0.15">
      <c r="A31" s="166" t="str">
        <f t="shared" si="0"/>
        <v/>
      </c>
      <c r="B31" s="66" t="e">
        <f ca="1">OFFSET(輸入コード!$A$1,MATCH(A31,輸入コード!$A:$A,0)-1,MATCH("概況品目",輸入コード!$12:$12,0)-1)</f>
        <v>#N/A</v>
      </c>
      <c r="C31" s="168" t="str">
        <f>TEXT(L31,"?")</f>
        <v xml:space="preserve"> </v>
      </c>
      <c r="D31" s="168">
        <f t="shared" si="1"/>
        <v>0</v>
      </c>
      <c r="E31" s="168">
        <f t="shared" si="1"/>
        <v>0</v>
      </c>
      <c r="F31" s="168">
        <f t="shared" si="1"/>
        <v>0</v>
      </c>
      <c r="G31" s="168">
        <f t="shared" si="1"/>
        <v>0</v>
      </c>
    </row>
    <row r="32" spans="1:17" x14ac:dyDescent="0.15">
      <c r="A32" s="166" t="str">
        <f t="shared" si="0"/>
        <v/>
      </c>
      <c r="B32" s="66" t="e">
        <f ca="1">OFFSET(輸入コード!$A$1,MATCH(A32,輸入コード!$A:$A,0)-1,MATCH("概況品目",輸入コード!$12:$12,0)-1)</f>
        <v>#N/A</v>
      </c>
      <c r="C32" s="168" t="str">
        <f>TEXT(L32,"?")</f>
        <v xml:space="preserve"> </v>
      </c>
      <c r="D32" s="168">
        <f t="shared" si="1"/>
        <v>0</v>
      </c>
      <c r="E32" s="168">
        <f t="shared" si="1"/>
        <v>0</v>
      </c>
      <c r="F32" s="168">
        <f t="shared" si="1"/>
        <v>0</v>
      </c>
      <c r="G32" s="168">
        <f t="shared" si="1"/>
        <v>0</v>
      </c>
    </row>
    <row r="33" spans="1:7" x14ac:dyDescent="0.15">
      <c r="A33" s="166" t="str">
        <f t="shared" si="0"/>
        <v/>
      </c>
      <c r="B33" s="66" t="e">
        <f ca="1">OFFSET(輸入コード!$A$1,MATCH(A33,輸入コード!$A:$A,0)-1,MATCH("概況品目",輸入コード!$12:$12,0)-1)</f>
        <v>#N/A</v>
      </c>
      <c r="C33" s="168" t="str">
        <f>TEXT(L33,"?")</f>
        <v xml:space="preserve"> </v>
      </c>
      <c r="D33" s="168">
        <f t="shared" si="1"/>
        <v>0</v>
      </c>
      <c r="E33" s="168">
        <f t="shared" si="1"/>
        <v>0</v>
      </c>
      <c r="F33" s="168">
        <f t="shared" si="1"/>
        <v>0</v>
      </c>
      <c r="G33" s="168">
        <f t="shared" si="1"/>
        <v>0</v>
      </c>
    </row>
    <row r="34" spans="1:7" x14ac:dyDescent="0.15">
      <c r="A34" s="166" t="str">
        <f t="shared" si="0"/>
        <v/>
      </c>
      <c r="B34" s="66" t="e">
        <f ca="1">OFFSET(輸入コード!$A$1,MATCH(A34,輸入コード!$A:$A,0)-1,MATCH("概況品目",輸入コード!$12:$12,0)-1)</f>
        <v>#N/A</v>
      </c>
      <c r="C34" s="168" t="str">
        <f>TEXT(L34,"?")</f>
        <v xml:space="preserve"> </v>
      </c>
      <c r="D34" s="168">
        <f t="shared" si="1"/>
        <v>0</v>
      </c>
      <c r="E34" s="168">
        <f t="shared" si="1"/>
        <v>0</v>
      </c>
      <c r="F34" s="168">
        <f t="shared" si="1"/>
        <v>0</v>
      </c>
      <c r="G34" s="168">
        <f t="shared" si="1"/>
        <v>0</v>
      </c>
    </row>
    <row r="35" spans="1:7" x14ac:dyDescent="0.15">
      <c r="A35" s="166" t="str">
        <f t="shared" si="0"/>
        <v/>
      </c>
      <c r="B35" s="66" t="e">
        <f ca="1">OFFSET(輸入コード!$A$1,MATCH(A35,輸入コード!$A:$A,0)-1,MATCH("概況品目",輸入コード!$12:$12,0)-1)</f>
        <v>#N/A</v>
      </c>
      <c r="C35" s="168" t="str">
        <f>TEXT(L35,"?")</f>
        <v xml:space="preserve"> </v>
      </c>
      <c r="D35" s="168">
        <f t="shared" si="1"/>
        <v>0</v>
      </c>
      <c r="E35" s="168">
        <f t="shared" si="1"/>
        <v>0</v>
      </c>
      <c r="F35" s="168">
        <f t="shared" si="1"/>
        <v>0</v>
      </c>
      <c r="G35" s="168">
        <f t="shared" si="1"/>
        <v>0</v>
      </c>
    </row>
    <row r="36" spans="1:7" x14ac:dyDescent="0.15">
      <c r="A36" s="166" t="str">
        <f t="shared" si="0"/>
        <v/>
      </c>
      <c r="B36" s="66" t="e">
        <f ca="1">OFFSET(輸入コード!$A$1,MATCH(A36,輸入コード!$A:$A,0)-1,MATCH("概況品目",輸入コード!$12:$12,0)-1)</f>
        <v>#N/A</v>
      </c>
      <c r="C36" s="168" t="str">
        <f>TEXT(L36,"?")</f>
        <v xml:space="preserve"> </v>
      </c>
      <c r="D36" s="168">
        <f t="shared" si="1"/>
        <v>0</v>
      </c>
      <c r="E36" s="168">
        <f t="shared" si="1"/>
        <v>0</v>
      </c>
      <c r="F36" s="168">
        <f t="shared" si="1"/>
        <v>0</v>
      </c>
      <c r="G36" s="168">
        <f t="shared" si="1"/>
        <v>0</v>
      </c>
    </row>
    <row r="37" spans="1:7" x14ac:dyDescent="0.15">
      <c r="A37" s="166" t="str">
        <f t="shared" si="0"/>
        <v/>
      </c>
      <c r="B37" s="66" t="e">
        <f ca="1">OFFSET(輸入コード!$A$1,MATCH(A37,輸入コード!$A:$A,0)-1,MATCH("概況品目",輸入コード!$12:$12,0)-1)</f>
        <v>#N/A</v>
      </c>
      <c r="C37" s="168" t="str">
        <f>TEXT(L37,"?")</f>
        <v xml:space="preserve"> </v>
      </c>
      <c r="D37" s="168">
        <f t="shared" si="1"/>
        <v>0</v>
      </c>
      <c r="E37" s="168">
        <f t="shared" si="1"/>
        <v>0</v>
      </c>
      <c r="F37" s="168">
        <f t="shared" si="1"/>
        <v>0</v>
      </c>
      <c r="G37" s="168">
        <f t="shared" si="1"/>
        <v>0</v>
      </c>
    </row>
    <row r="38" spans="1:7" x14ac:dyDescent="0.15">
      <c r="A38" s="166" t="str">
        <f t="shared" si="0"/>
        <v/>
      </c>
      <c r="B38" s="66" t="e">
        <f ca="1">OFFSET(輸入コード!$A$1,MATCH(A38,輸入コード!$A:$A,0)-1,MATCH("概況品目",輸入コード!$12:$12,0)-1)</f>
        <v>#N/A</v>
      </c>
      <c r="C38" s="168" t="str">
        <f>TEXT(L38,"?")</f>
        <v xml:space="preserve"> </v>
      </c>
      <c r="D38" s="168">
        <f t="shared" ref="D38:G56" si="2">VALUE(M38)</f>
        <v>0</v>
      </c>
      <c r="E38" s="168">
        <f t="shared" si="2"/>
        <v>0</v>
      </c>
      <c r="F38" s="168">
        <f t="shared" si="2"/>
        <v>0</v>
      </c>
      <c r="G38" s="168">
        <f t="shared" si="2"/>
        <v>0</v>
      </c>
    </row>
    <row r="39" spans="1:7" x14ac:dyDescent="0.15">
      <c r="A39" s="166" t="str">
        <f t="shared" si="0"/>
        <v/>
      </c>
      <c r="B39" s="66" t="e">
        <f ca="1">OFFSET(輸入コード!$A$1,MATCH(A39,輸入コード!$A:$A,0)-1,MATCH("概況品目",輸入コード!$12:$12,0)-1)</f>
        <v>#N/A</v>
      </c>
      <c r="C39" s="168" t="str">
        <f>TEXT(L39,"?")</f>
        <v xml:space="preserve"> </v>
      </c>
      <c r="D39" s="168">
        <f t="shared" si="2"/>
        <v>0</v>
      </c>
      <c r="E39" s="168">
        <f t="shared" si="2"/>
        <v>0</v>
      </c>
      <c r="F39" s="168">
        <f t="shared" si="2"/>
        <v>0</v>
      </c>
      <c r="G39" s="168">
        <f t="shared" si="2"/>
        <v>0</v>
      </c>
    </row>
    <row r="40" spans="1:7" x14ac:dyDescent="0.15">
      <c r="A40" s="166" t="str">
        <f t="shared" si="0"/>
        <v/>
      </c>
      <c r="B40" s="66" t="e">
        <f ca="1">OFFSET(輸入コード!$A$1,MATCH(A40,輸入コード!$A:$A,0)-1,MATCH("概況品目",輸入コード!$12:$12,0)-1)</f>
        <v>#N/A</v>
      </c>
      <c r="C40" s="168" t="str">
        <f>TEXT(L40,"?")</f>
        <v xml:space="preserve"> </v>
      </c>
      <c r="D40" s="168">
        <f t="shared" si="2"/>
        <v>0</v>
      </c>
      <c r="E40" s="168">
        <f t="shared" si="2"/>
        <v>0</v>
      </c>
      <c r="F40" s="168">
        <f t="shared" si="2"/>
        <v>0</v>
      </c>
      <c r="G40" s="168">
        <f t="shared" si="2"/>
        <v>0</v>
      </c>
    </row>
    <row r="41" spans="1:7" x14ac:dyDescent="0.15">
      <c r="A41" s="166" t="str">
        <f t="shared" si="0"/>
        <v/>
      </c>
      <c r="B41" s="66" t="e">
        <f ca="1">OFFSET(輸入コード!$A$1,MATCH(A41,輸入コード!$A:$A,0)-1,MATCH("概況品目",輸入コード!$12:$12,0)-1)</f>
        <v>#N/A</v>
      </c>
      <c r="C41" s="168" t="str">
        <f>TEXT(L41,"?")</f>
        <v xml:space="preserve"> </v>
      </c>
      <c r="D41" s="168">
        <f t="shared" si="2"/>
        <v>0</v>
      </c>
      <c r="E41" s="168">
        <f t="shared" si="2"/>
        <v>0</v>
      </c>
      <c r="F41" s="168">
        <f t="shared" si="2"/>
        <v>0</v>
      </c>
      <c r="G41" s="168">
        <f t="shared" si="2"/>
        <v>0</v>
      </c>
    </row>
    <row r="42" spans="1:7" x14ac:dyDescent="0.15">
      <c r="A42" s="166" t="str">
        <f t="shared" si="0"/>
        <v/>
      </c>
      <c r="B42" s="66" t="e">
        <f ca="1">OFFSET(輸入コード!$A$1,MATCH(A42,輸入コード!$A:$A,0)-1,MATCH("概況品目",輸入コード!$12:$12,0)-1)</f>
        <v>#N/A</v>
      </c>
      <c r="C42" s="168" t="str">
        <f>TEXT(L42,"?")</f>
        <v xml:space="preserve"> </v>
      </c>
      <c r="D42" s="168">
        <f t="shared" si="2"/>
        <v>0</v>
      </c>
      <c r="E42" s="168">
        <f t="shared" si="2"/>
        <v>0</v>
      </c>
      <c r="F42" s="168">
        <f t="shared" si="2"/>
        <v>0</v>
      </c>
      <c r="G42" s="168">
        <f t="shared" si="2"/>
        <v>0</v>
      </c>
    </row>
    <row r="43" spans="1:7" x14ac:dyDescent="0.15">
      <c r="A43" s="166" t="str">
        <f t="shared" si="0"/>
        <v/>
      </c>
      <c r="B43" s="66" t="e">
        <f ca="1">OFFSET(輸入コード!$A$1,MATCH(A43,輸入コード!$A:$A,0)-1,MATCH("概況品目",輸入コード!$12:$12,0)-1)</f>
        <v>#N/A</v>
      </c>
      <c r="C43" s="168" t="str">
        <f>TEXT(L43,"?")</f>
        <v xml:space="preserve"> </v>
      </c>
      <c r="D43" s="168">
        <f t="shared" si="2"/>
        <v>0</v>
      </c>
      <c r="E43" s="168">
        <f t="shared" si="2"/>
        <v>0</v>
      </c>
      <c r="F43" s="168">
        <f t="shared" si="2"/>
        <v>0</v>
      </c>
      <c r="G43" s="168">
        <f t="shared" si="2"/>
        <v>0</v>
      </c>
    </row>
    <row r="44" spans="1:7" x14ac:dyDescent="0.15">
      <c r="A44" s="166" t="str">
        <f t="shared" si="0"/>
        <v/>
      </c>
      <c r="B44" s="66" t="e">
        <f ca="1">OFFSET(輸入コード!$A$1,MATCH(A44,輸入コード!$A:$A,0)-1,MATCH("概況品目",輸入コード!$12:$12,0)-1)</f>
        <v>#N/A</v>
      </c>
      <c r="C44" s="168" t="str">
        <f>TEXT(L44,"?")</f>
        <v xml:space="preserve"> </v>
      </c>
      <c r="D44" s="168">
        <f t="shared" si="2"/>
        <v>0</v>
      </c>
      <c r="E44" s="168">
        <f t="shared" si="2"/>
        <v>0</v>
      </c>
      <c r="F44" s="168">
        <f t="shared" si="2"/>
        <v>0</v>
      </c>
      <c r="G44" s="168">
        <f t="shared" si="2"/>
        <v>0</v>
      </c>
    </row>
    <row r="45" spans="1:7" x14ac:dyDescent="0.15">
      <c r="A45" s="166" t="str">
        <f t="shared" si="0"/>
        <v/>
      </c>
      <c r="B45" s="66" t="e">
        <f ca="1">OFFSET(輸入コード!$A$1,MATCH(A45,輸入コード!$A:$A,0)-1,MATCH("概況品目",輸入コード!$12:$12,0)-1)</f>
        <v>#N/A</v>
      </c>
      <c r="C45" s="168" t="str">
        <f>TEXT(L45,"?")</f>
        <v xml:space="preserve"> </v>
      </c>
      <c r="D45" s="168">
        <f t="shared" si="2"/>
        <v>0</v>
      </c>
      <c r="E45" s="168">
        <f t="shared" si="2"/>
        <v>0</v>
      </c>
      <c r="F45" s="168">
        <f t="shared" si="2"/>
        <v>0</v>
      </c>
      <c r="G45" s="168">
        <f t="shared" si="2"/>
        <v>0</v>
      </c>
    </row>
    <row r="46" spans="1:7" x14ac:dyDescent="0.15">
      <c r="A46" s="166" t="str">
        <f t="shared" si="0"/>
        <v/>
      </c>
      <c r="B46" s="66" t="e">
        <f ca="1">OFFSET(輸入コード!$A$1,MATCH(A46,輸入コード!$A:$A,0)-1,MATCH("概況品目",輸入コード!$12:$12,0)-1)</f>
        <v>#N/A</v>
      </c>
      <c r="C46" s="168" t="str">
        <f>TEXT(L46,"?")</f>
        <v xml:space="preserve"> </v>
      </c>
      <c r="D46" s="168">
        <f t="shared" si="2"/>
        <v>0</v>
      </c>
      <c r="E46" s="168">
        <f t="shared" si="2"/>
        <v>0</v>
      </c>
      <c r="F46" s="168">
        <f t="shared" si="2"/>
        <v>0</v>
      </c>
      <c r="G46" s="168">
        <f t="shared" si="2"/>
        <v>0</v>
      </c>
    </row>
    <row r="47" spans="1:7" x14ac:dyDescent="0.15">
      <c r="A47" s="166" t="str">
        <f t="shared" si="0"/>
        <v/>
      </c>
      <c r="B47" s="66" t="e">
        <f ca="1">OFFSET(輸入コード!$A$1,MATCH(A47,輸入コード!$A:$A,0)-1,MATCH("概況品目",輸入コード!$12:$12,0)-1)</f>
        <v>#N/A</v>
      </c>
      <c r="C47" s="168" t="str">
        <f>TEXT(L47,"?")</f>
        <v xml:space="preserve"> </v>
      </c>
      <c r="D47" s="168">
        <f t="shared" si="2"/>
        <v>0</v>
      </c>
      <c r="E47" s="168">
        <f t="shared" si="2"/>
        <v>0</v>
      </c>
      <c r="F47" s="168">
        <f t="shared" si="2"/>
        <v>0</v>
      </c>
      <c r="G47" s="168">
        <f t="shared" si="2"/>
        <v>0</v>
      </c>
    </row>
    <row r="48" spans="1:7" x14ac:dyDescent="0.15">
      <c r="A48" s="166" t="str">
        <f t="shared" si="0"/>
        <v/>
      </c>
      <c r="B48" s="66" t="e">
        <f ca="1">OFFSET(輸入コード!$A$1,MATCH(A48,輸入コード!$A:$A,0)-1,MATCH("概況品目",輸入コード!$12:$12,0)-1)</f>
        <v>#N/A</v>
      </c>
      <c r="C48" s="168" t="str">
        <f>TEXT(L48,"?")</f>
        <v xml:space="preserve"> </v>
      </c>
      <c r="D48" s="168">
        <f t="shared" si="2"/>
        <v>0</v>
      </c>
      <c r="E48" s="168">
        <f t="shared" si="2"/>
        <v>0</v>
      </c>
      <c r="F48" s="168">
        <f t="shared" si="2"/>
        <v>0</v>
      </c>
      <c r="G48" s="168">
        <f t="shared" si="2"/>
        <v>0</v>
      </c>
    </row>
    <row r="49" spans="1:7" x14ac:dyDescent="0.15">
      <c r="A49" s="166" t="str">
        <f t="shared" si="0"/>
        <v/>
      </c>
      <c r="B49" s="66" t="e">
        <f ca="1">OFFSET(輸入コード!$A$1,MATCH(A49,輸入コード!$A:$A,0)-1,MATCH("概況品目",輸入コード!$12:$12,0)-1)</f>
        <v>#N/A</v>
      </c>
      <c r="C49" s="168" t="str">
        <f>TEXT(L49,"?")</f>
        <v xml:space="preserve"> </v>
      </c>
      <c r="D49" s="168">
        <f t="shared" si="2"/>
        <v>0</v>
      </c>
      <c r="E49" s="168">
        <f t="shared" si="2"/>
        <v>0</v>
      </c>
      <c r="F49" s="168">
        <f t="shared" si="2"/>
        <v>0</v>
      </c>
      <c r="G49" s="168">
        <f t="shared" si="2"/>
        <v>0</v>
      </c>
    </row>
    <row r="50" spans="1:7" x14ac:dyDescent="0.15">
      <c r="A50" s="166" t="str">
        <f t="shared" si="0"/>
        <v/>
      </c>
      <c r="B50" s="66" t="e">
        <f ca="1">OFFSET(輸入コード!$A$1,MATCH(A50,輸入コード!$A:$A,0)-1,MATCH("概況品目",輸入コード!$12:$12,0)-1)</f>
        <v>#N/A</v>
      </c>
      <c r="C50" s="168" t="str">
        <f>TEXT(L50,"?")</f>
        <v xml:space="preserve"> </v>
      </c>
      <c r="D50" s="168">
        <f t="shared" si="2"/>
        <v>0</v>
      </c>
      <c r="E50" s="168">
        <f t="shared" si="2"/>
        <v>0</v>
      </c>
      <c r="F50" s="168">
        <f t="shared" si="2"/>
        <v>0</v>
      </c>
      <c r="G50" s="168">
        <f t="shared" si="2"/>
        <v>0</v>
      </c>
    </row>
    <row r="51" spans="1:7" x14ac:dyDescent="0.15">
      <c r="A51" s="166" t="str">
        <f t="shared" si="0"/>
        <v/>
      </c>
      <c r="B51" s="66" t="e">
        <f ca="1">OFFSET(輸入コード!$A$1,MATCH(A51,輸入コード!$A:$A,0)-1,MATCH("概況品目",輸入コード!$12:$12,0)-1)</f>
        <v>#N/A</v>
      </c>
      <c r="C51" s="168" t="str">
        <f>TEXT(L51,"?")</f>
        <v xml:space="preserve"> </v>
      </c>
      <c r="D51" s="168">
        <f t="shared" si="2"/>
        <v>0</v>
      </c>
      <c r="E51" s="168">
        <f t="shared" si="2"/>
        <v>0</v>
      </c>
      <c r="F51" s="168">
        <f t="shared" si="2"/>
        <v>0</v>
      </c>
      <c r="G51" s="168">
        <f t="shared" si="2"/>
        <v>0</v>
      </c>
    </row>
    <row r="52" spans="1:7" x14ac:dyDescent="0.15">
      <c r="A52" s="166" t="str">
        <f t="shared" si="0"/>
        <v/>
      </c>
      <c r="B52" s="66" t="e">
        <f ca="1">OFFSET(輸入コード!$A$1,MATCH(A52,輸入コード!$A:$A,0)-1,MATCH("概況品目",輸入コード!$12:$12,0)-1)</f>
        <v>#N/A</v>
      </c>
      <c r="C52" s="168" t="str">
        <f>TEXT(L52,"?")</f>
        <v xml:space="preserve"> </v>
      </c>
      <c r="D52" s="168">
        <f t="shared" si="2"/>
        <v>0</v>
      </c>
      <c r="E52" s="168">
        <f t="shared" si="2"/>
        <v>0</v>
      </c>
      <c r="F52" s="168">
        <f t="shared" si="2"/>
        <v>0</v>
      </c>
      <c r="G52" s="168">
        <f t="shared" si="2"/>
        <v>0</v>
      </c>
    </row>
    <row r="53" spans="1:7" x14ac:dyDescent="0.15">
      <c r="A53" s="166" t="str">
        <f t="shared" si="0"/>
        <v/>
      </c>
      <c r="B53" s="66" t="e">
        <f ca="1">OFFSET(輸入コード!$A$1,MATCH(A53,輸入コード!$A:$A,0)-1,MATCH("概況品目",輸入コード!$12:$12,0)-1)</f>
        <v>#N/A</v>
      </c>
      <c r="C53" s="168" t="str">
        <f>TEXT(L53,"?")</f>
        <v xml:space="preserve"> </v>
      </c>
      <c r="D53" s="168">
        <f t="shared" si="2"/>
        <v>0</v>
      </c>
      <c r="E53" s="168">
        <f t="shared" si="2"/>
        <v>0</v>
      </c>
      <c r="F53" s="168">
        <f t="shared" si="2"/>
        <v>0</v>
      </c>
      <c r="G53" s="168">
        <f t="shared" si="2"/>
        <v>0</v>
      </c>
    </row>
    <row r="54" spans="1:7" x14ac:dyDescent="0.15">
      <c r="A54" s="166" t="str">
        <f t="shared" si="0"/>
        <v/>
      </c>
      <c r="B54" s="66" t="e">
        <f ca="1">OFFSET(輸入コード!$A$1,MATCH(A54,輸入コード!$A:$A,0)-1,MATCH("概況品目",輸入コード!$12:$12,0)-1)</f>
        <v>#N/A</v>
      </c>
      <c r="C54" s="168" t="str">
        <f>TEXT(L54,"?")</f>
        <v xml:space="preserve"> </v>
      </c>
      <c r="D54" s="168">
        <f t="shared" si="2"/>
        <v>0</v>
      </c>
      <c r="E54" s="168">
        <f t="shared" si="2"/>
        <v>0</v>
      </c>
      <c r="F54" s="168">
        <f t="shared" si="2"/>
        <v>0</v>
      </c>
      <c r="G54" s="168">
        <f t="shared" si="2"/>
        <v>0</v>
      </c>
    </row>
    <row r="55" spans="1:7" x14ac:dyDescent="0.15">
      <c r="A55" s="166" t="str">
        <f t="shared" si="0"/>
        <v/>
      </c>
      <c r="B55" s="66" t="e">
        <f ca="1">OFFSET(輸入コード!$A$1,MATCH(A55,輸入コード!$A:$A,0)-1,MATCH("概況品目",輸入コード!$12:$12,0)-1)</f>
        <v>#N/A</v>
      </c>
      <c r="C55" s="168" t="str">
        <f>TEXT(L55,"?")</f>
        <v xml:space="preserve"> </v>
      </c>
      <c r="D55" s="168">
        <f t="shared" si="2"/>
        <v>0</v>
      </c>
      <c r="E55" s="168">
        <f t="shared" si="2"/>
        <v>0</v>
      </c>
      <c r="F55" s="168">
        <f t="shared" si="2"/>
        <v>0</v>
      </c>
      <c r="G55" s="168">
        <f t="shared" si="2"/>
        <v>0</v>
      </c>
    </row>
    <row r="56" spans="1:7" x14ac:dyDescent="0.15">
      <c r="A56" s="166" t="str">
        <f t="shared" si="0"/>
        <v/>
      </c>
      <c r="B56" s="66" t="e">
        <f ca="1">OFFSET(輸入コード!$A$1,MATCH(A56,輸入コード!$A:$A,0)-1,MATCH("概況品目",輸入コード!$12:$12,0)-1)</f>
        <v>#N/A</v>
      </c>
      <c r="C56" s="168" t="str">
        <f>TEXT(L56,"?")</f>
        <v xml:space="preserve"> </v>
      </c>
      <c r="D56" s="168">
        <f t="shared" si="2"/>
        <v>0</v>
      </c>
      <c r="E56" s="168">
        <f t="shared" si="2"/>
        <v>0</v>
      </c>
      <c r="F56" s="168">
        <f t="shared" si="2"/>
        <v>0</v>
      </c>
      <c r="G56" s="168">
        <f t="shared" si="2"/>
        <v>0</v>
      </c>
    </row>
    <row r="57" spans="1:7" x14ac:dyDescent="0.15">
      <c r="B57" s="66" t="e">
        <f ca="1">OFFSET(輸入コード!$A$1,MATCH(A57,輸入コード!$A:$A,0)-1,MATCH("概況品目",輸入コード!$12:$12,0)-1)</f>
        <v>#N/A</v>
      </c>
      <c r="C57" s="168" t="str">
        <f>TEXT(L57,"?")</f>
        <v xml:space="preserve"> </v>
      </c>
      <c r="D57" s="168">
        <f t="shared" ref="D39:G57" si="3">VALUE(M57)</f>
        <v>0</v>
      </c>
      <c r="E57" s="168">
        <f t="shared" si="3"/>
        <v>0</v>
      </c>
      <c r="F57" s="168">
        <f t="shared" si="3"/>
        <v>0</v>
      </c>
      <c r="G57" s="168">
        <f t="shared" si="3"/>
        <v>0</v>
      </c>
    </row>
    <row r="62" spans="1:7" x14ac:dyDescent="0.15">
      <c r="A62" s="63" t="s">
        <v>2537</v>
      </c>
    </row>
  </sheetData>
  <mergeCells count="5">
    <mergeCell ref="J5:Q5"/>
    <mergeCell ref="J6:J7"/>
    <mergeCell ref="K6:K7"/>
    <mergeCell ref="L6:L7"/>
    <mergeCell ref="K8:K29"/>
  </mergeCells>
  <phoneticPr fontId="3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61"/>
  <sheetViews>
    <sheetView workbookViewId="0">
      <selection activeCell="B10" sqref="B10:B29"/>
    </sheetView>
  </sheetViews>
  <sheetFormatPr defaultRowHeight="12.75" x14ac:dyDescent="0.15"/>
  <cols>
    <col min="1" max="1" width="9.140625" style="63"/>
    <col min="2" max="2" width="34.42578125" style="59" bestFit="1" customWidth="1"/>
    <col min="3" max="16384" width="9.140625" style="59"/>
  </cols>
  <sheetData>
    <row r="2" spans="1:17" x14ac:dyDescent="0.15">
      <c r="A2" s="63" t="s">
        <v>2538</v>
      </c>
      <c r="B2" s="59" t="s">
        <v>2539</v>
      </c>
    </row>
    <row r="4" spans="1:17" x14ac:dyDescent="0.15">
      <c r="A4" s="63" t="s">
        <v>2529</v>
      </c>
    </row>
    <row r="5" spans="1:17" x14ac:dyDescent="0.15">
      <c r="J5" s="146" t="s">
        <v>2592</v>
      </c>
      <c r="K5" s="146"/>
      <c r="L5" s="146"/>
      <c r="M5" s="146"/>
      <c r="N5" s="146"/>
      <c r="O5" s="146"/>
      <c r="P5" s="146"/>
      <c r="Q5" s="146"/>
    </row>
    <row r="6" spans="1:17" ht="13.5" customHeight="1" x14ac:dyDescent="0.15">
      <c r="A6" s="63" t="s">
        <v>28</v>
      </c>
      <c r="B6" s="59" t="s">
        <v>2530</v>
      </c>
      <c r="C6" s="59" t="s">
        <v>2531</v>
      </c>
      <c r="D6" s="170" t="str">
        <f>SUBSTITUTE(M6&amp;N6," ","")</f>
        <v>令和３年</v>
      </c>
      <c r="E6" s="169"/>
      <c r="F6" s="170" t="str">
        <f>SUBSTITUTE(O6&amp;P6," ","")</f>
        <v>令和２年</v>
      </c>
      <c r="J6" s="134" t="s">
        <v>2575</v>
      </c>
      <c r="K6" s="147" t="s">
        <v>2577</v>
      </c>
      <c r="L6" s="148" t="s">
        <v>2578</v>
      </c>
      <c r="M6" s="149" t="s">
        <v>2579</v>
      </c>
      <c r="N6" s="150" t="s">
        <v>2580</v>
      </c>
      <c r="O6" s="149" t="s">
        <v>2579</v>
      </c>
      <c r="P6" s="150" t="s">
        <v>2581</v>
      </c>
      <c r="Q6" s="151"/>
    </row>
    <row r="7" spans="1:17" ht="21" x14ac:dyDescent="0.15">
      <c r="C7" s="59" t="s">
        <v>30</v>
      </c>
      <c r="D7" s="59" t="s">
        <v>2532</v>
      </c>
      <c r="E7" s="59" t="s">
        <v>2533</v>
      </c>
      <c r="F7" s="59" t="s">
        <v>2532</v>
      </c>
      <c r="G7" s="59" t="s">
        <v>2533</v>
      </c>
      <c r="J7" s="135"/>
      <c r="K7" s="152"/>
      <c r="L7" s="153"/>
      <c r="M7" s="154" t="s">
        <v>2582</v>
      </c>
      <c r="N7" s="154" t="s">
        <v>2583</v>
      </c>
      <c r="O7" s="154" t="s">
        <v>2582</v>
      </c>
      <c r="P7" s="154" t="s">
        <v>2583</v>
      </c>
      <c r="Q7" s="151"/>
    </row>
    <row r="8" spans="1:17" x14ac:dyDescent="0.15">
      <c r="E8" s="59" t="s">
        <v>2534</v>
      </c>
      <c r="G8" s="59" t="s">
        <v>2534</v>
      </c>
      <c r="J8" s="136"/>
      <c r="K8" s="155" t="s">
        <v>2600</v>
      </c>
      <c r="L8" s="136"/>
      <c r="M8" s="136"/>
      <c r="N8" s="156" t="s">
        <v>2585</v>
      </c>
      <c r="O8" s="136"/>
      <c r="P8" s="156" t="s">
        <v>2585</v>
      </c>
      <c r="Q8" s="151"/>
    </row>
    <row r="9" spans="1:17" x14ac:dyDescent="0.15">
      <c r="B9" s="65" t="s">
        <v>1889</v>
      </c>
      <c r="C9" s="168" t="str">
        <f>TEXT(L9,"?")</f>
        <v xml:space="preserve"> </v>
      </c>
      <c r="D9" s="168">
        <f>VALUE(M9)</f>
        <v>0</v>
      </c>
      <c r="E9" s="168">
        <f>VALUE(N9)</f>
        <v>8147863</v>
      </c>
      <c r="F9" s="168">
        <f>VALUE(O9)</f>
        <v>0</v>
      </c>
      <c r="G9" s="168">
        <f>VALUE(P9)</f>
        <v>6772654</v>
      </c>
      <c r="J9" s="137"/>
      <c r="K9" s="157"/>
      <c r="L9" s="137"/>
      <c r="M9" s="137"/>
      <c r="N9" s="158">
        <v>8147863</v>
      </c>
      <c r="O9" s="137"/>
      <c r="P9" s="158">
        <v>6772654</v>
      </c>
      <c r="Q9" s="151"/>
    </row>
    <row r="10" spans="1:17" x14ac:dyDescent="0.15">
      <c r="A10" s="166" t="str">
        <f t="shared" ref="A10:A56" si="0">TEXT(J10,REPT("0",LEN(J10)))</f>
        <v>0</v>
      </c>
      <c r="B10" s="66" t="str">
        <f ca="1">OFFSET(輸入コード!$A$1,MATCH(A10,輸入コード!$A:$A,0)-1,MATCH("概況品目",輸入コード!$12:$12,0)-1)</f>
        <v>食料品及び動物</v>
      </c>
      <c r="C10" s="168" t="str">
        <f>TEXT(L10,"?")</f>
        <v xml:space="preserve"> </v>
      </c>
      <c r="D10" s="168">
        <f t="shared" ref="D10:G37" si="1">VALUE(M10)</f>
        <v>0</v>
      </c>
      <c r="E10" s="168">
        <f t="shared" si="1"/>
        <v>4455188</v>
      </c>
      <c r="F10" s="168">
        <f t="shared" si="1"/>
        <v>0</v>
      </c>
      <c r="G10" s="168">
        <f t="shared" si="1"/>
        <v>2686799</v>
      </c>
      <c r="J10" s="138">
        <v>0</v>
      </c>
      <c r="K10" s="157"/>
      <c r="L10" s="137"/>
      <c r="M10" s="137"/>
      <c r="N10" s="158">
        <v>4455188</v>
      </c>
      <c r="O10" s="137"/>
      <c r="P10" s="158">
        <v>2686799</v>
      </c>
      <c r="Q10" s="151"/>
    </row>
    <row r="11" spans="1:17" x14ac:dyDescent="0.15">
      <c r="A11" s="167" t="s">
        <v>2603</v>
      </c>
      <c r="B11" s="66" t="str">
        <f ca="1">OFFSET(輸入コード!$A$1,MATCH(A11,輸入コード!$A:$A,0)-1,MATCH("概況品目",輸入コード!$12:$12,0)-1)</f>
        <v>穀物及び同調製品</v>
      </c>
      <c r="C11" s="168" t="str">
        <f>TEXT(L11,"?")</f>
        <v>MT</v>
      </c>
      <c r="D11" s="168">
        <f t="shared" si="1"/>
        <v>127515</v>
      </c>
      <c r="E11" s="168">
        <f t="shared" si="1"/>
        <v>4081839</v>
      </c>
      <c r="F11" s="168">
        <f t="shared" si="1"/>
        <v>112385</v>
      </c>
      <c r="G11" s="168">
        <f t="shared" si="1"/>
        <v>2390335</v>
      </c>
      <c r="J11" s="139">
        <v>9</v>
      </c>
      <c r="K11" s="157"/>
      <c r="L11" s="159" t="s">
        <v>2587</v>
      </c>
      <c r="M11" s="160">
        <v>127515</v>
      </c>
      <c r="N11" s="160">
        <v>4081839</v>
      </c>
      <c r="O11" s="160">
        <v>112385</v>
      </c>
      <c r="P11" s="160">
        <v>2390335</v>
      </c>
      <c r="Q11" s="151"/>
    </row>
    <row r="12" spans="1:17" x14ac:dyDescent="0.15">
      <c r="A12" s="167" t="s">
        <v>2604</v>
      </c>
      <c r="B12" s="66" t="str">
        <f ca="1">OFFSET(輸入コード!$A$1,MATCH(A12,輸入コード!$A:$A,0)-1,MATCH("概況品目",輸入コード!$12:$12,0)-1)</f>
        <v>　とうもろこし</v>
      </c>
      <c r="C12" s="168" t="str">
        <f>TEXT(L12,"?")</f>
        <v>MT</v>
      </c>
      <c r="D12" s="168">
        <f t="shared" si="1"/>
        <v>121792</v>
      </c>
      <c r="E12" s="168">
        <f t="shared" si="1"/>
        <v>3886693</v>
      </c>
      <c r="F12" s="168">
        <f t="shared" si="1"/>
        <v>108534</v>
      </c>
      <c r="G12" s="168">
        <f t="shared" si="1"/>
        <v>2298028</v>
      </c>
      <c r="J12" s="140">
        <v>907</v>
      </c>
      <c r="K12" s="157"/>
      <c r="L12" s="159" t="s">
        <v>2587</v>
      </c>
      <c r="M12" s="160">
        <v>121792</v>
      </c>
      <c r="N12" s="160">
        <v>3886693</v>
      </c>
      <c r="O12" s="160">
        <v>108534</v>
      </c>
      <c r="P12" s="160">
        <v>2298028</v>
      </c>
      <c r="Q12" s="151"/>
    </row>
    <row r="13" spans="1:17" x14ac:dyDescent="0.15">
      <c r="A13" s="166" t="str">
        <f t="shared" si="0"/>
        <v>2</v>
      </c>
      <c r="B13" s="66" t="str">
        <f ca="1">OFFSET(輸入コード!$A$1,MATCH(A13,輸入コード!$A:$A,0)-1,MATCH("概況品目",輸入コード!$12:$12,0)-1)</f>
        <v>原材料</v>
      </c>
      <c r="C13" s="168" t="str">
        <f>TEXT(L13,"?")</f>
        <v xml:space="preserve"> </v>
      </c>
      <c r="D13" s="168">
        <f t="shared" si="1"/>
        <v>0</v>
      </c>
      <c r="E13" s="168">
        <f t="shared" si="1"/>
        <v>11376</v>
      </c>
      <c r="F13" s="168">
        <f t="shared" si="1"/>
        <v>0</v>
      </c>
      <c r="G13" s="168">
        <f t="shared" si="1"/>
        <v>10278</v>
      </c>
      <c r="J13" s="138">
        <v>2</v>
      </c>
      <c r="K13" s="157"/>
      <c r="L13" s="137"/>
      <c r="M13" s="137"/>
      <c r="N13" s="158">
        <v>11376</v>
      </c>
      <c r="O13" s="137"/>
      <c r="P13" s="158">
        <v>10278</v>
      </c>
      <c r="Q13" s="151"/>
    </row>
    <row r="14" spans="1:17" x14ac:dyDescent="0.15">
      <c r="A14" s="166" t="str">
        <f t="shared" si="0"/>
        <v>211</v>
      </c>
      <c r="B14" s="66" t="str">
        <f ca="1">OFFSET(輸入コード!$A$1,MATCH(A14,輸入コード!$A:$A,0)-1,MATCH("概況品目",輸入コード!$12:$12,0)-1)</f>
        <v>織物用繊維及びくず</v>
      </c>
      <c r="C14" s="168" t="str">
        <f>TEXT(L14,"?")</f>
        <v>MT</v>
      </c>
      <c r="D14" s="168">
        <f t="shared" si="1"/>
        <v>72</v>
      </c>
      <c r="E14" s="168">
        <f t="shared" si="1"/>
        <v>4692</v>
      </c>
      <c r="F14" s="168">
        <f t="shared" si="1"/>
        <v>6</v>
      </c>
      <c r="G14" s="168">
        <f t="shared" si="1"/>
        <v>2584</v>
      </c>
      <c r="J14" s="142">
        <v>211</v>
      </c>
      <c r="K14" s="157"/>
      <c r="L14" s="159" t="s">
        <v>2587</v>
      </c>
      <c r="M14" s="161">
        <v>72</v>
      </c>
      <c r="N14" s="160">
        <v>4692</v>
      </c>
      <c r="O14" s="161">
        <v>6</v>
      </c>
      <c r="P14" s="160">
        <v>2584</v>
      </c>
      <c r="Q14" s="151"/>
    </row>
    <row r="15" spans="1:17" x14ac:dyDescent="0.15">
      <c r="A15" s="166" t="str">
        <f t="shared" si="0"/>
        <v>3</v>
      </c>
      <c r="B15" s="66" t="str">
        <f ca="1">OFFSET(輸入コード!$A$1,MATCH(A15,輸入コード!$A:$A,0)-1,MATCH("概況品目",輸入コード!$12:$12,0)-1)</f>
        <v>鉱物性燃料</v>
      </c>
      <c r="C15" s="168" t="str">
        <f>TEXT(L15,"?")</f>
        <v xml:space="preserve"> </v>
      </c>
      <c r="D15" s="168">
        <f t="shared" si="1"/>
        <v>0</v>
      </c>
      <c r="E15" s="168">
        <f t="shared" si="1"/>
        <v>1759</v>
      </c>
      <c r="F15" s="168">
        <f t="shared" si="1"/>
        <v>0</v>
      </c>
      <c r="G15" s="168" t="e">
        <f t="shared" si="1"/>
        <v>#VALUE!</v>
      </c>
      <c r="J15" s="138">
        <v>3</v>
      </c>
      <c r="K15" s="157"/>
      <c r="L15" s="137"/>
      <c r="M15" s="137"/>
      <c r="N15" s="158">
        <v>1759</v>
      </c>
      <c r="O15" s="137"/>
      <c r="P15" s="174" t="s">
        <v>2599</v>
      </c>
      <c r="Q15" s="151"/>
    </row>
    <row r="16" spans="1:17" x14ac:dyDescent="0.15">
      <c r="A16" s="166" t="str">
        <f t="shared" si="0"/>
        <v>301</v>
      </c>
      <c r="B16" s="66" t="str">
        <f ca="1">OFFSET(輸入コード!$A$1,MATCH(A16,輸入コード!$A:$A,0)-1,MATCH("概況品目",輸入コード!$12:$12,0)-1)</f>
        <v>石炭、コークス及び練炭</v>
      </c>
      <c r="C16" s="168" t="str">
        <f>TEXT(L16,"?")</f>
        <v>MT</v>
      </c>
      <c r="D16" s="168">
        <f t="shared" si="1"/>
        <v>26</v>
      </c>
      <c r="E16" s="168">
        <f t="shared" si="1"/>
        <v>1759</v>
      </c>
      <c r="F16" s="168" t="e">
        <f t="shared" si="1"/>
        <v>#VALUE!</v>
      </c>
      <c r="G16" s="168" t="e">
        <f t="shared" si="1"/>
        <v>#VALUE!</v>
      </c>
      <c r="J16" s="142">
        <v>301</v>
      </c>
      <c r="K16" s="157"/>
      <c r="L16" s="159" t="s">
        <v>2587</v>
      </c>
      <c r="M16" s="161">
        <v>26</v>
      </c>
      <c r="N16" s="160">
        <v>1759</v>
      </c>
      <c r="O16" s="172" t="s">
        <v>2594</v>
      </c>
      <c r="P16" s="172" t="s">
        <v>2594</v>
      </c>
      <c r="Q16" s="151"/>
    </row>
    <row r="17" spans="1:17" x14ac:dyDescent="0.15">
      <c r="A17" s="166" t="str">
        <f t="shared" si="0"/>
        <v>5</v>
      </c>
      <c r="B17" s="66" t="str">
        <f ca="1">OFFSET(輸入コード!$A$1,MATCH(A17,輸入コード!$A:$A,0)-1,MATCH("概況品目",輸入コード!$12:$12,0)-1)</f>
        <v>化学製品</v>
      </c>
      <c r="C17" s="168" t="str">
        <f>TEXT(L17,"?")</f>
        <v xml:space="preserve"> </v>
      </c>
      <c r="D17" s="168">
        <f t="shared" si="1"/>
        <v>0</v>
      </c>
      <c r="E17" s="168">
        <f t="shared" si="1"/>
        <v>727572</v>
      </c>
      <c r="F17" s="168">
        <f t="shared" si="1"/>
        <v>0</v>
      </c>
      <c r="G17" s="168">
        <f t="shared" si="1"/>
        <v>336179</v>
      </c>
      <c r="J17" s="138">
        <v>5</v>
      </c>
      <c r="K17" s="157"/>
      <c r="L17" s="137"/>
      <c r="M17" s="137"/>
      <c r="N17" s="158">
        <v>727572</v>
      </c>
      <c r="O17" s="137"/>
      <c r="P17" s="158">
        <v>336179</v>
      </c>
      <c r="Q17" s="151"/>
    </row>
    <row r="18" spans="1:17" x14ac:dyDescent="0.15">
      <c r="A18" s="166" t="str">
        <f t="shared" si="0"/>
        <v>515</v>
      </c>
      <c r="B18" s="66" t="str">
        <f ca="1">OFFSET(輸入コード!$A$1,MATCH(A18,輸入コード!$A:$A,0)-1,MATCH("概況品目",輸入コード!$12:$12,0)-1)</f>
        <v>プラスチック</v>
      </c>
      <c r="C18" s="168" t="str">
        <f>TEXT(L18,"?")</f>
        <v>MT</v>
      </c>
      <c r="D18" s="168">
        <f t="shared" si="1"/>
        <v>1881</v>
      </c>
      <c r="E18" s="168">
        <f t="shared" si="1"/>
        <v>303961</v>
      </c>
      <c r="F18" s="168">
        <f t="shared" si="1"/>
        <v>620</v>
      </c>
      <c r="G18" s="168">
        <f t="shared" si="1"/>
        <v>108417</v>
      </c>
      <c r="J18" s="142">
        <v>515</v>
      </c>
      <c r="K18" s="157"/>
      <c r="L18" s="159" t="s">
        <v>2587</v>
      </c>
      <c r="M18" s="160">
        <v>1881</v>
      </c>
      <c r="N18" s="160">
        <v>303961</v>
      </c>
      <c r="O18" s="161">
        <v>620</v>
      </c>
      <c r="P18" s="160">
        <v>108417</v>
      </c>
      <c r="Q18" s="151"/>
    </row>
    <row r="19" spans="1:17" x14ac:dyDescent="0.15">
      <c r="A19" s="166" t="str">
        <f t="shared" si="0"/>
        <v>6</v>
      </c>
      <c r="B19" s="66" t="str">
        <f ca="1">OFFSET(輸入コード!$A$1,MATCH(A19,輸入コード!$A:$A,0)-1,MATCH("概況品目",輸入コード!$12:$12,0)-1)</f>
        <v>原料別製品</v>
      </c>
      <c r="C19" s="168" t="str">
        <f>TEXT(L19,"?")</f>
        <v xml:space="preserve"> </v>
      </c>
      <c r="D19" s="168">
        <f t="shared" si="1"/>
        <v>0</v>
      </c>
      <c r="E19" s="168">
        <f t="shared" si="1"/>
        <v>1319455</v>
      </c>
      <c r="F19" s="168">
        <f t="shared" si="1"/>
        <v>0</v>
      </c>
      <c r="G19" s="168">
        <f t="shared" si="1"/>
        <v>1662979</v>
      </c>
      <c r="J19" s="138">
        <v>6</v>
      </c>
      <c r="K19" s="157"/>
      <c r="L19" s="137"/>
      <c r="M19" s="137"/>
      <c r="N19" s="158">
        <v>1319455</v>
      </c>
      <c r="O19" s="137"/>
      <c r="P19" s="158">
        <v>1662979</v>
      </c>
      <c r="Q19" s="151"/>
    </row>
    <row r="20" spans="1:17" x14ac:dyDescent="0.15">
      <c r="A20" s="166" t="str">
        <f t="shared" si="0"/>
        <v>603</v>
      </c>
      <c r="B20" s="66" t="str">
        <f ca="1">OFFSET(輸入コード!$A$1,MATCH(A20,輸入コード!$A:$A,0)-1,MATCH("概況品目",輸入コード!$12:$12,0)-1)</f>
        <v>ゴム製品</v>
      </c>
      <c r="C20" s="168" t="str">
        <f>TEXT(L20,"?")</f>
        <v>MT</v>
      </c>
      <c r="D20" s="168">
        <f t="shared" si="1"/>
        <v>1549</v>
      </c>
      <c r="E20" s="168">
        <f t="shared" si="1"/>
        <v>569984</v>
      </c>
      <c r="F20" s="168">
        <f t="shared" si="1"/>
        <v>2131</v>
      </c>
      <c r="G20" s="168">
        <f t="shared" si="1"/>
        <v>771961</v>
      </c>
      <c r="J20" s="142">
        <v>603</v>
      </c>
      <c r="K20" s="157"/>
      <c r="L20" s="159" t="s">
        <v>2587</v>
      </c>
      <c r="M20" s="160">
        <v>1549</v>
      </c>
      <c r="N20" s="160">
        <v>569984</v>
      </c>
      <c r="O20" s="160">
        <v>2131</v>
      </c>
      <c r="P20" s="160">
        <v>771961</v>
      </c>
      <c r="Q20" s="151"/>
    </row>
    <row r="21" spans="1:17" x14ac:dyDescent="0.15">
      <c r="A21" s="166" t="str">
        <f t="shared" si="0"/>
        <v>7</v>
      </c>
      <c r="B21" s="66" t="str">
        <f ca="1">OFFSET(輸入コード!$A$1,MATCH(A21,輸入コード!$A:$A,0)-1,MATCH("概況品目",輸入コード!$12:$12,0)-1)</f>
        <v>機械類及び輸送用機器</v>
      </c>
      <c r="C21" s="168" t="str">
        <f>TEXT(L21,"?")</f>
        <v xml:space="preserve"> </v>
      </c>
      <c r="D21" s="168">
        <f t="shared" si="1"/>
        <v>0</v>
      </c>
      <c r="E21" s="168">
        <f t="shared" si="1"/>
        <v>1002486</v>
      </c>
      <c r="F21" s="168">
        <f t="shared" si="1"/>
        <v>0</v>
      </c>
      <c r="G21" s="168">
        <f t="shared" si="1"/>
        <v>1363335</v>
      </c>
      <c r="J21" s="138">
        <v>7</v>
      </c>
      <c r="K21" s="157"/>
      <c r="L21" s="137"/>
      <c r="M21" s="137"/>
      <c r="N21" s="158">
        <v>1002486</v>
      </c>
      <c r="O21" s="137"/>
      <c r="P21" s="158">
        <v>1363335</v>
      </c>
      <c r="Q21" s="151"/>
    </row>
    <row r="22" spans="1:17" x14ac:dyDescent="0.15">
      <c r="A22" s="166" t="str">
        <f t="shared" si="0"/>
        <v>703</v>
      </c>
      <c r="B22" s="66" t="str">
        <f ca="1">OFFSET(輸入コード!$A$1,MATCH(A22,輸入コード!$A:$A,0)-1,MATCH("概況品目",輸入コード!$12:$12,0)-1)</f>
        <v>電気機器</v>
      </c>
      <c r="C22" s="168" t="str">
        <f>TEXT(L22,"?")</f>
        <v xml:space="preserve"> </v>
      </c>
      <c r="D22" s="168">
        <f t="shared" si="1"/>
        <v>0</v>
      </c>
      <c r="E22" s="168">
        <f t="shared" si="1"/>
        <v>304837</v>
      </c>
      <c r="F22" s="168">
        <f t="shared" si="1"/>
        <v>0</v>
      </c>
      <c r="G22" s="168">
        <f t="shared" si="1"/>
        <v>556076</v>
      </c>
      <c r="J22" s="142">
        <v>703</v>
      </c>
      <c r="K22" s="157"/>
      <c r="L22" s="137"/>
      <c r="M22" s="137"/>
      <c r="N22" s="160">
        <v>304837</v>
      </c>
      <c r="O22" s="137"/>
      <c r="P22" s="160">
        <v>556076</v>
      </c>
      <c r="Q22" s="151"/>
    </row>
    <row r="23" spans="1:17" x14ac:dyDescent="0.15">
      <c r="A23" s="166" t="str">
        <f t="shared" si="0"/>
        <v>705</v>
      </c>
      <c r="B23" s="66" t="str">
        <f ca="1">OFFSET(輸入コード!$A$1,MATCH(A23,輸入コード!$A:$A,0)-1,MATCH("概況品目",輸入コード!$12:$12,0)-1)</f>
        <v>輸送用機器</v>
      </c>
      <c r="C23" s="168" t="str">
        <f>TEXT(L23,"?")</f>
        <v xml:space="preserve"> </v>
      </c>
      <c r="D23" s="168">
        <f t="shared" si="1"/>
        <v>0</v>
      </c>
      <c r="E23" s="168">
        <f t="shared" si="1"/>
        <v>689621</v>
      </c>
      <c r="F23" s="168">
        <f t="shared" si="1"/>
        <v>0</v>
      </c>
      <c r="G23" s="168">
        <f t="shared" si="1"/>
        <v>746526</v>
      </c>
      <c r="J23" s="142">
        <v>705</v>
      </c>
      <c r="K23" s="157"/>
      <c r="L23" s="137"/>
      <c r="M23" s="137"/>
      <c r="N23" s="160">
        <v>689621</v>
      </c>
      <c r="O23" s="137"/>
      <c r="P23" s="160">
        <v>746526</v>
      </c>
      <c r="Q23" s="151"/>
    </row>
    <row r="24" spans="1:17" x14ac:dyDescent="0.15">
      <c r="A24" s="166" t="str">
        <f t="shared" si="0"/>
        <v>70503</v>
      </c>
      <c r="B24" s="66" t="str">
        <f ca="1">OFFSET(輸入コード!$A$1,MATCH(A24,輸入コード!$A:$A,0)-1,MATCH("概況品目",輸入コード!$12:$12,0)-1)</f>
        <v>　自動車の部分品</v>
      </c>
      <c r="C24" s="168" t="str">
        <f>TEXT(L24,"?")</f>
        <v>KG</v>
      </c>
      <c r="D24" s="168">
        <f t="shared" si="1"/>
        <v>482275</v>
      </c>
      <c r="E24" s="168">
        <f t="shared" si="1"/>
        <v>656603</v>
      </c>
      <c r="F24" s="168">
        <f t="shared" si="1"/>
        <v>454117</v>
      </c>
      <c r="G24" s="168">
        <f t="shared" si="1"/>
        <v>708619</v>
      </c>
      <c r="J24" s="142">
        <v>70503</v>
      </c>
      <c r="K24" s="157"/>
      <c r="L24" s="159" t="s">
        <v>2586</v>
      </c>
      <c r="M24" s="160">
        <v>482275</v>
      </c>
      <c r="N24" s="160">
        <v>656603</v>
      </c>
      <c r="O24" s="160">
        <v>454117</v>
      </c>
      <c r="P24" s="160">
        <v>708619</v>
      </c>
      <c r="Q24" s="151"/>
    </row>
    <row r="25" spans="1:17" x14ac:dyDescent="0.15">
      <c r="A25" s="166" t="str">
        <f t="shared" si="0"/>
        <v>8</v>
      </c>
      <c r="B25" s="66" t="str">
        <f ca="1">OFFSET(輸入コード!$A$1,MATCH(A25,輸入コード!$A:$A,0)-1,MATCH("概況品目",輸入コード!$12:$12,0)-1)</f>
        <v>雑製品</v>
      </c>
      <c r="C25" s="168" t="str">
        <f>TEXT(L25,"?")</f>
        <v xml:space="preserve"> </v>
      </c>
      <c r="D25" s="168">
        <f t="shared" si="1"/>
        <v>0</v>
      </c>
      <c r="E25" s="168">
        <f t="shared" si="1"/>
        <v>609816</v>
      </c>
      <c r="F25" s="168">
        <f t="shared" si="1"/>
        <v>0</v>
      </c>
      <c r="G25" s="168">
        <f t="shared" si="1"/>
        <v>697192</v>
      </c>
      <c r="J25" s="138">
        <v>8</v>
      </c>
      <c r="K25" s="157"/>
      <c r="L25" s="137"/>
      <c r="M25" s="137"/>
      <c r="N25" s="158">
        <v>609816</v>
      </c>
      <c r="O25" s="137"/>
      <c r="P25" s="158">
        <v>697192</v>
      </c>
      <c r="Q25" s="151"/>
    </row>
    <row r="26" spans="1:17" x14ac:dyDescent="0.15">
      <c r="A26" s="166" t="str">
        <f t="shared" si="0"/>
        <v>803</v>
      </c>
      <c r="B26" s="66" t="str">
        <f ca="1">OFFSET(輸入コード!$A$1,MATCH(A26,輸入コード!$A:$A,0)-1,MATCH("概況品目",輸入コード!$12:$12,0)-1)</f>
        <v>家具</v>
      </c>
      <c r="C26" s="168" t="str">
        <f>TEXT(L26,"?")</f>
        <v>KG</v>
      </c>
      <c r="D26" s="168">
        <f t="shared" si="1"/>
        <v>1022489</v>
      </c>
      <c r="E26" s="168">
        <f t="shared" si="1"/>
        <v>257424</v>
      </c>
      <c r="F26" s="168">
        <f t="shared" si="1"/>
        <v>1676874</v>
      </c>
      <c r="G26" s="168">
        <f t="shared" si="1"/>
        <v>359529</v>
      </c>
      <c r="J26" s="142">
        <v>803</v>
      </c>
      <c r="K26" s="157"/>
      <c r="L26" s="159" t="s">
        <v>2586</v>
      </c>
      <c r="M26" s="160">
        <v>1022489</v>
      </c>
      <c r="N26" s="160">
        <v>257424</v>
      </c>
      <c r="O26" s="160">
        <v>1676874</v>
      </c>
      <c r="P26" s="160">
        <v>359529</v>
      </c>
      <c r="Q26" s="151"/>
    </row>
    <row r="27" spans="1:17" x14ac:dyDescent="0.15">
      <c r="A27" s="166" t="str">
        <f t="shared" si="0"/>
        <v>813</v>
      </c>
      <c r="B27" s="66" t="str">
        <f ca="1">OFFSET(輸入コード!$A$1,MATCH(A27,輸入コード!$A:$A,0)-1,MATCH("概況品目",輸入コード!$12:$12,0)-1)</f>
        <v>その他の雑製品</v>
      </c>
      <c r="C27" s="168" t="str">
        <f>TEXT(L27,"?")</f>
        <v xml:space="preserve"> </v>
      </c>
      <c r="D27" s="168">
        <f t="shared" si="1"/>
        <v>0</v>
      </c>
      <c r="E27" s="168">
        <f t="shared" si="1"/>
        <v>282710</v>
      </c>
      <c r="F27" s="168">
        <f t="shared" si="1"/>
        <v>0</v>
      </c>
      <c r="G27" s="168">
        <f t="shared" si="1"/>
        <v>243770</v>
      </c>
      <c r="J27" s="142">
        <v>813</v>
      </c>
      <c r="K27" s="157"/>
      <c r="L27" s="137"/>
      <c r="M27" s="137"/>
      <c r="N27" s="160">
        <v>282710</v>
      </c>
      <c r="O27" s="137"/>
      <c r="P27" s="160">
        <v>243770</v>
      </c>
      <c r="Q27" s="151"/>
    </row>
    <row r="28" spans="1:17" x14ac:dyDescent="0.15">
      <c r="A28" s="166" t="str">
        <f t="shared" si="0"/>
        <v>9</v>
      </c>
      <c r="B28" s="66" t="str">
        <f ca="1">OFFSET(輸入コード!$A$1,MATCH(A28,輸入コード!$A:$A,0)-1,MATCH("概況品目",輸入コード!$12:$12,0)-1)</f>
        <v>特殊取扱品</v>
      </c>
      <c r="C28" s="168" t="str">
        <f>TEXT(L28,"?")</f>
        <v xml:space="preserve"> </v>
      </c>
      <c r="D28" s="168">
        <f t="shared" si="1"/>
        <v>0</v>
      </c>
      <c r="E28" s="168">
        <f t="shared" si="1"/>
        <v>20211</v>
      </c>
      <c r="F28" s="168">
        <f t="shared" si="1"/>
        <v>0</v>
      </c>
      <c r="G28" s="168">
        <f t="shared" si="1"/>
        <v>15892</v>
      </c>
      <c r="J28" s="138">
        <v>9</v>
      </c>
      <c r="K28" s="157"/>
      <c r="L28" s="137"/>
      <c r="M28" s="137"/>
      <c r="N28" s="158">
        <v>20211</v>
      </c>
      <c r="O28" s="137"/>
      <c r="P28" s="158">
        <v>15892</v>
      </c>
      <c r="Q28" s="151"/>
    </row>
    <row r="29" spans="1:17" x14ac:dyDescent="0.15">
      <c r="A29" s="166" t="str">
        <f t="shared" si="0"/>
        <v>901</v>
      </c>
      <c r="B29" s="66" t="str">
        <f ca="1">OFFSET(輸入コード!$A$1,MATCH(A29,輸入コード!$A:$A,0)-1,MATCH("概況品目",輸入コード!$12:$12,0)-1)</f>
        <v>再輸入品</v>
      </c>
      <c r="C29" s="168" t="str">
        <f>TEXT(L29,"?")</f>
        <v xml:space="preserve"> </v>
      </c>
      <c r="D29" s="168">
        <f t="shared" si="1"/>
        <v>0</v>
      </c>
      <c r="E29" s="168">
        <f t="shared" si="1"/>
        <v>20211</v>
      </c>
      <c r="F29" s="168">
        <f t="shared" si="1"/>
        <v>0</v>
      </c>
      <c r="G29" s="168">
        <f t="shared" si="1"/>
        <v>15892</v>
      </c>
      <c r="J29" s="143">
        <v>901</v>
      </c>
      <c r="K29" s="162"/>
      <c r="L29" s="163"/>
      <c r="M29" s="163"/>
      <c r="N29" s="164">
        <v>20211</v>
      </c>
      <c r="O29" s="163"/>
      <c r="P29" s="164">
        <v>15892</v>
      </c>
      <c r="Q29" s="151"/>
    </row>
    <row r="30" spans="1:17" x14ac:dyDescent="0.15">
      <c r="A30" s="166" t="str">
        <f t="shared" si="0"/>
        <v/>
      </c>
      <c r="B30" s="66" t="e">
        <f ca="1">OFFSET(輸入コード!$A$1,MATCH(A30,輸入コード!$A:$A,0)-1,MATCH("概況品目",輸入コード!$12:$12,0)-1)</f>
        <v>#N/A</v>
      </c>
      <c r="C30" s="168" t="str">
        <f>TEXT(L30,"?")</f>
        <v xml:space="preserve"> </v>
      </c>
      <c r="D30" s="168">
        <f t="shared" si="1"/>
        <v>0</v>
      </c>
      <c r="E30" s="168">
        <f t="shared" si="1"/>
        <v>0</v>
      </c>
      <c r="F30" s="168">
        <f t="shared" si="1"/>
        <v>0</v>
      </c>
      <c r="G30" s="168">
        <f t="shared" si="1"/>
        <v>0</v>
      </c>
      <c r="J30" s="151"/>
      <c r="K30" s="151"/>
      <c r="L30" s="151"/>
      <c r="M30" s="151"/>
      <c r="N30" s="151"/>
      <c r="O30" s="151"/>
      <c r="P30" s="151"/>
      <c r="Q30" s="151"/>
    </row>
    <row r="31" spans="1:17" x14ac:dyDescent="0.15">
      <c r="A31" s="166" t="str">
        <f t="shared" si="0"/>
        <v/>
      </c>
      <c r="B31" s="66" t="e">
        <f ca="1">OFFSET(輸入コード!$A$1,MATCH(A31,輸入コード!$A:$A,0)-1,MATCH("概況品目",輸入コード!$12:$12,0)-1)</f>
        <v>#N/A</v>
      </c>
      <c r="C31" s="168" t="str">
        <f>TEXT(L31,"?")</f>
        <v xml:space="preserve"> </v>
      </c>
      <c r="D31" s="168">
        <f t="shared" si="1"/>
        <v>0</v>
      </c>
      <c r="E31" s="168">
        <f t="shared" si="1"/>
        <v>0</v>
      </c>
      <c r="F31" s="168">
        <f t="shared" si="1"/>
        <v>0</v>
      </c>
      <c r="G31" s="168">
        <f t="shared" si="1"/>
        <v>0</v>
      </c>
    </row>
    <row r="32" spans="1:17" x14ac:dyDescent="0.15">
      <c r="A32" s="166" t="str">
        <f t="shared" si="0"/>
        <v/>
      </c>
      <c r="B32" s="66" t="e">
        <f ca="1">OFFSET(輸入コード!$A$1,MATCH(A32,輸入コード!$A:$A,0)-1,MATCH("概況品目",輸入コード!$12:$12,0)-1)</f>
        <v>#N/A</v>
      </c>
      <c r="C32" s="168" t="str">
        <f>TEXT(L32,"?")</f>
        <v xml:space="preserve"> </v>
      </c>
      <c r="D32" s="168">
        <f t="shared" si="1"/>
        <v>0</v>
      </c>
      <c r="E32" s="168">
        <f t="shared" si="1"/>
        <v>0</v>
      </c>
      <c r="F32" s="168">
        <f t="shared" si="1"/>
        <v>0</v>
      </c>
      <c r="G32" s="168">
        <f t="shared" si="1"/>
        <v>0</v>
      </c>
    </row>
    <row r="33" spans="1:7" x14ac:dyDescent="0.15">
      <c r="A33" s="166" t="str">
        <f t="shared" si="0"/>
        <v/>
      </c>
      <c r="B33" s="66" t="e">
        <f ca="1">OFFSET(輸入コード!$A$1,MATCH(A33,輸入コード!$A:$A,0)-1,MATCH("概況品目",輸入コード!$12:$12,0)-1)</f>
        <v>#N/A</v>
      </c>
      <c r="C33" s="168" t="str">
        <f>TEXT(L33,"?")</f>
        <v xml:space="preserve"> </v>
      </c>
      <c r="D33" s="168">
        <f t="shared" si="1"/>
        <v>0</v>
      </c>
      <c r="E33" s="168">
        <f t="shared" si="1"/>
        <v>0</v>
      </c>
      <c r="F33" s="168">
        <f t="shared" si="1"/>
        <v>0</v>
      </c>
      <c r="G33" s="168">
        <f t="shared" si="1"/>
        <v>0</v>
      </c>
    </row>
    <row r="34" spans="1:7" x14ac:dyDescent="0.15">
      <c r="A34" s="166" t="str">
        <f t="shared" si="0"/>
        <v/>
      </c>
      <c r="B34" s="66" t="e">
        <f ca="1">OFFSET(輸入コード!$A$1,MATCH(A34,輸入コード!$A:$A,0)-1,MATCH("概況品目",輸入コード!$12:$12,0)-1)</f>
        <v>#N/A</v>
      </c>
      <c r="C34" s="168" t="str">
        <f>TEXT(L34,"?")</f>
        <v xml:space="preserve"> </v>
      </c>
      <c r="D34" s="168">
        <f t="shared" si="1"/>
        <v>0</v>
      </c>
      <c r="E34" s="168">
        <f t="shared" si="1"/>
        <v>0</v>
      </c>
      <c r="F34" s="168">
        <f t="shared" si="1"/>
        <v>0</v>
      </c>
      <c r="G34" s="168">
        <f t="shared" si="1"/>
        <v>0</v>
      </c>
    </row>
    <row r="35" spans="1:7" x14ac:dyDescent="0.15">
      <c r="A35" s="166" t="str">
        <f t="shared" si="0"/>
        <v/>
      </c>
      <c r="B35" s="66" t="e">
        <f ca="1">OFFSET(輸入コード!$A$1,MATCH(A35,輸入コード!$A:$A,0)-1,MATCH("概況品目",輸入コード!$12:$12,0)-1)</f>
        <v>#N/A</v>
      </c>
      <c r="C35" s="168" t="str">
        <f>TEXT(L35,"?")</f>
        <v xml:space="preserve"> </v>
      </c>
      <c r="D35" s="168">
        <f t="shared" si="1"/>
        <v>0</v>
      </c>
      <c r="E35" s="168">
        <f t="shared" si="1"/>
        <v>0</v>
      </c>
      <c r="F35" s="168">
        <f t="shared" si="1"/>
        <v>0</v>
      </c>
      <c r="G35" s="168">
        <f t="shared" si="1"/>
        <v>0</v>
      </c>
    </row>
    <row r="36" spans="1:7" x14ac:dyDescent="0.15">
      <c r="A36" s="166" t="str">
        <f t="shared" si="0"/>
        <v/>
      </c>
      <c r="B36" s="66" t="e">
        <f ca="1">OFFSET(輸入コード!$A$1,MATCH(A36,輸入コード!$A:$A,0)-1,MATCH("概況品目",輸入コード!$12:$12,0)-1)</f>
        <v>#N/A</v>
      </c>
      <c r="C36" s="168" t="str">
        <f>TEXT(L36,"?")</f>
        <v xml:space="preserve"> </v>
      </c>
      <c r="D36" s="168">
        <f t="shared" si="1"/>
        <v>0</v>
      </c>
      <c r="E36" s="168">
        <f t="shared" si="1"/>
        <v>0</v>
      </c>
      <c r="F36" s="168">
        <f t="shared" si="1"/>
        <v>0</v>
      </c>
      <c r="G36" s="168">
        <f t="shared" si="1"/>
        <v>0</v>
      </c>
    </row>
    <row r="37" spans="1:7" x14ac:dyDescent="0.15">
      <c r="A37" s="166" t="str">
        <f t="shared" si="0"/>
        <v/>
      </c>
      <c r="B37" s="66" t="e">
        <f ca="1">OFFSET(輸入コード!$A$1,MATCH(A37,輸入コード!$A:$A,0)-1,MATCH("概況品目",輸入コード!$12:$12,0)-1)</f>
        <v>#N/A</v>
      </c>
      <c r="C37" s="168" t="str">
        <f>TEXT(L37,"?")</f>
        <v xml:space="preserve"> </v>
      </c>
      <c r="D37" s="168">
        <f t="shared" si="1"/>
        <v>0</v>
      </c>
      <c r="E37" s="168">
        <f t="shared" si="1"/>
        <v>0</v>
      </c>
      <c r="F37" s="168">
        <f t="shared" si="1"/>
        <v>0</v>
      </c>
      <c r="G37" s="168">
        <f t="shared" si="1"/>
        <v>0</v>
      </c>
    </row>
    <row r="38" spans="1:7" x14ac:dyDescent="0.15">
      <c r="A38" s="166" t="str">
        <f t="shared" si="0"/>
        <v/>
      </c>
      <c r="B38" s="66" t="e">
        <f ca="1">OFFSET(輸入コード!$A$1,MATCH(A38,輸入コード!$A:$A,0)-1,MATCH("概況品目",輸入コード!$12:$12,0)-1)</f>
        <v>#N/A</v>
      </c>
      <c r="C38" s="168" t="str">
        <f>TEXT(L38,"?")</f>
        <v xml:space="preserve"> </v>
      </c>
      <c r="D38" s="168">
        <f t="shared" ref="D38:G56" si="2">VALUE(M38)</f>
        <v>0</v>
      </c>
      <c r="E38" s="168">
        <f t="shared" si="2"/>
        <v>0</v>
      </c>
      <c r="F38" s="168">
        <f t="shared" si="2"/>
        <v>0</v>
      </c>
      <c r="G38" s="168">
        <f t="shared" si="2"/>
        <v>0</v>
      </c>
    </row>
    <row r="39" spans="1:7" x14ac:dyDescent="0.15">
      <c r="A39" s="166" t="str">
        <f t="shared" si="0"/>
        <v/>
      </c>
      <c r="B39" s="66" t="e">
        <f ca="1">OFFSET(輸入コード!$A$1,MATCH(A39,輸入コード!$A:$A,0)-1,MATCH("概況品目",輸入コード!$12:$12,0)-1)</f>
        <v>#N/A</v>
      </c>
      <c r="C39" s="168" t="str">
        <f>TEXT(L39,"?")</f>
        <v xml:space="preserve"> </v>
      </c>
      <c r="D39" s="168">
        <f t="shared" si="2"/>
        <v>0</v>
      </c>
      <c r="E39" s="168">
        <f t="shared" si="2"/>
        <v>0</v>
      </c>
      <c r="F39" s="168">
        <f t="shared" si="2"/>
        <v>0</v>
      </c>
      <c r="G39" s="168">
        <f t="shared" si="2"/>
        <v>0</v>
      </c>
    </row>
    <row r="40" spans="1:7" x14ac:dyDescent="0.15">
      <c r="A40" s="166" t="str">
        <f t="shared" si="0"/>
        <v/>
      </c>
      <c r="B40" s="66" t="e">
        <f ca="1">OFFSET(輸入コード!$A$1,MATCH(A40,輸入コード!$A:$A,0)-1,MATCH("概況品目",輸入コード!$12:$12,0)-1)</f>
        <v>#N/A</v>
      </c>
      <c r="C40" s="168" t="str">
        <f>TEXT(L40,"?")</f>
        <v xml:space="preserve"> </v>
      </c>
      <c r="D40" s="168">
        <f t="shared" si="2"/>
        <v>0</v>
      </c>
      <c r="E40" s="168">
        <f t="shared" si="2"/>
        <v>0</v>
      </c>
      <c r="F40" s="168">
        <f t="shared" si="2"/>
        <v>0</v>
      </c>
      <c r="G40" s="168">
        <f t="shared" si="2"/>
        <v>0</v>
      </c>
    </row>
    <row r="41" spans="1:7" x14ac:dyDescent="0.15">
      <c r="A41" s="166" t="str">
        <f t="shared" si="0"/>
        <v/>
      </c>
      <c r="B41" s="66" t="e">
        <f ca="1">OFFSET(輸入コード!$A$1,MATCH(A41,輸入コード!$A:$A,0)-1,MATCH("概況品目",輸入コード!$12:$12,0)-1)</f>
        <v>#N/A</v>
      </c>
      <c r="C41" s="168" t="str">
        <f>TEXT(L41,"?")</f>
        <v xml:space="preserve"> </v>
      </c>
      <c r="D41" s="168">
        <f t="shared" si="2"/>
        <v>0</v>
      </c>
      <c r="E41" s="168">
        <f t="shared" si="2"/>
        <v>0</v>
      </c>
      <c r="F41" s="168">
        <f t="shared" si="2"/>
        <v>0</v>
      </c>
      <c r="G41" s="168">
        <f t="shared" si="2"/>
        <v>0</v>
      </c>
    </row>
    <row r="42" spans="1:7" x14ac:dyDescent="0.15">
      <c r="A42" s="166" t="str">
        <f t="shared" si="0"/>
        <v/>
      </c>
      <c r="B42" s="66" t="e">
        <f ca="1">OFFSET(輸入コード!$A$1,MATCH(A42,輸入コード!$A:$A,0)-1,MATCH("概況品目",輸入コード!$12:$12,0)-1)</f>
        <v>#N/A</v>
      </c>
      <c r="C42" s="168" t="str">
        <f>TEXT(L42,"?")</f>
        <v xml:space="preserve"> </v>
      </c>
      <c r="D42" s="168">
        <f t="shared" si="2"/>
        <v>0</v>
      </c>
      <c r="E42" s="168">
        <f t="shared" si="2"/>
        <v>0</v>
      </c>
      <c r="F42" s="168">
        <f t="shared" si="2"/>
        <v>0</v>
      </c>
      <c r="G42" s="168">
        <f t="shared" si="2"/>
        <v>0</v>
      </c>
    </row>
    <row r="43" spans="1:7" x14ac:dyDescent="0.15">
      <c r="A43" s="166" t="str">
        <f t="shared" si="0"/>
        <v/>
      </c>
      <c r="B43" s="66" t="e">
        <f ca="1">OFFSET(輸入コード!$A$1,MATCH(A43,輸入コード!$A:$A,0)-1,MATCH("概況品目",輸入コード!$12:$12,0)-1)</f>
        <v>#N/A</v>
      </c>
      <c r="C43" s="168" t="str">
        <f>TEXT(L43,"?")</f>
        <v xml:space="preserve"> </v>
      </c>
      <c r="D43" s="168">
        <f t="shared" si="2"/>
        <v>0</v>
      </c>
      <c r="E43" s="168">
        <f t="shared" si="2"/>
        <v>0</v>
      </c>
      <c r="F43" s="168">
        <f t="shared" si="2"/>
        <v>0</v>
      </c>
      <c r="G43" s="168">
        <f t="shared" si="2"/>
        <v>0</v>
      </c>
    </row>
    <row r="44" spans="1:7" x14ac:dyDescent="0.15">
      <c r="A44" s="166" t="str">
        <f t="shared" si="0"/>
        <v/>
      </c>
      <c r="B44" s="66" t="e">
        <f ca="1">OFFSET(輸入コード!$A$1,MATCH(A44,輸入コード!$A:$A,0)-1,MATCH("概況品目",輸入コード!$12:$12,0)-1)</f>
        <v>#N/A</v>
      </c>
      <c r="C44" s="168" t="str">
        <f>TEXT(L44,"?")</f>
        <v xml:space="preserve"> </v>
      </c>
      <c r="D44" s="168">
        <f t="shared" si="2"/>
        <v>0</v>
      </c>
      <c r="E44" s="168">
        <f t="shared" si="2"/>
        <v>0</v>
      </c>
      <c r="F44" s="168">
        <f t="shared" si="2"/>
        <v>0</v>
      </c>
      <c r="G44" s="168">
        <f t="shared" si="2"/>
        <v>0</v>
      </c>
    </row>
    <row r="45" spans="1:7" x14ac:dyDescent="0.15">
      <c r="A45" s="166" t="str">
        <f t="shared" si="0"/>
        <v/>
      </c>
      <c r="B45" s="66" t="e">
        <f ca="1">OFFSET(輸入コード!$A$1,MATCH(A45,輸入コード!$A:$A,0)-1,MATCH("概況品目",輸入コード!$12:$12,0)-1)</f>
        <v>#N/A</v>
      </c>
      <c r="C45" s="168" t="str">
        <f>TEXT(L45,"?")</f>
        <v xml:space="preserve"> </v>
      </c>
      <c r="D45" s="168">
        <f t="shared" si="2"/>
        <v>0</v>
      </c>
      <c r="E45" s="168">
        <f t="shared" si="2"/>
        <v>0</v>
      </c>
      <c r="F45" s="168">
        <f t="shared" si="2"/>
        <v>0</v>
      </c>
      <c r="G45" s="168">
        <f t="shared" si="2"/>
        <v>0</v>
      </c>
    </row>
    <row r="46" spans="1:7" x14ac:dyDescent="0.15">
      <c r="A46" s="166" t="str">
        <f t="shared" si="0"/>
        <v/>
      </c>
      <c r="B46" s="66" t="e">
        <f ca="1">OFFSET(輸入コード!$A$1,MATCH(A46,輸入コード!$A:$A,0)-1,MATCH("概況品目",輸入コード!$12:$12,0)-1)</f>
        <v>#N/A</v>
      </c>
      <c r="C46" s="168" t="str">
        <f>TEXT(L46,"?")</f>
        <v xml:space="preserve"> </v>
      </c>
      <c r="D46" s="168">
        <f t="shared" si="2"/>
        <v>0</v>
      </c>
      <c r="E46" s="168">
        <f t="shared" si="2"/>
        <v>0</v>
      </c>
      <c r="F46" s="168">
        <f t="shared" si="2"/>
        <v>0</v>
      </c>
      <c r="G46" s="168">
        <f t="shared" si="2"/>
        <v>0</v>
      </c>
    </row>
    <row r="47" spans="1:7" x14ac:dyDescent="0.15">
      <c r="A47" s="166" t="str">
        <f t="shared" si="0"/>
        <v/>
      </c>
      <c r="B47" s="66" t="e">
        <f ca="1">OFFSET(輸入コード!$A$1,MATCH(A47,輸入コード!$A:$A,0)-1,MATCH("概況品目",輸入コード!$12:$12,0)-1)</f>
        <v>#N/A</v>
      </c>
      <c r="C47" s="168" t="str">
        <f>TEXT(L47,"?")</f>
        <v xml:space="preserve"> </v>
      </c>
      <c r="D47" s="168">
        <f t="shared" si="2"/>
        <v>0</v>
      </c>
      <c r="E47" s="168">
        <f t="shared" si="2"/>
        <v>0</v>
      </c>
      <c r="F47" s="168">
        <f t="shared" si="2"/>
        <v>0</v>
      </c>
      <c r="G47" s="168">
        <f t="shared" si="2"/>
        <v>0</v>
      </c>
    </row>
    <row r="48" spans="1:7" x14ac:dyDescent="0.15">
      <c r="A48" s="166" t="str">
        <f t="shared" si="0"/>
        <v/>
      </c>
      <c r="B48" s="66" t="e">
        <f ca="1">OFFSET(輸入コード!$A$1,MATCH(A48,輸入コード!$A:$A,0)-1,MATCH("概況品目",輸入コード!$12:$12,0)-1)</f>
        <v>#N/A</v>
      </c>
      <c r="C48" s="168" t="str">
        <f>TEXT(L48,"?")</f>
        <v xml:space="preserve"> </v>
      </c>
      <c r="D48" s="168">
        <f t="shared" si="2"/>
        <v>0</v>
      </c>
      <c r="E48" s="168">
        <f t="shared" si="2"/>
        <v>0</v>
      </c>
      <c r="F48" s="168">
        <f t="shared" si="2"/>
        <v>0</v>
      </c>
      <c r="G48" s="168">
        <f t="shared" si="2"/>
        <v>0</v>
      </c>
    </row>
    <row r="49" spans="1:7" x14ac:dyDescent="0.15">
      <c r="A49" s="166" t="str">
        <f t="shared" si="0"/>
        <v/>
      </c>
      <c r="B49" s="66" t="e">
        <f ca="1">OFFSET(輸入コード!$A$1,MATCH(A49,輸入コード!$A:$A,0)-1,MATCH("概況品目",輸入コード!$12:$12,0)-1)</f>
        <v>#N/A</v>
      </c>
      <c r="C49" s="168" t="str">
        <f>TEXT(L49,"?")</f>
        <v xml:space="preserve"> </v>
      </c>
      <c r="D49" s="168">
        <f t="shared" si="2"/>
        <v>0</v>
      </c>
      <c r="E49" s="168">
        <f t="shared" si="2"/>
        <v>0</v>
      </c>
      <c r="F49" s="168">
        <f t="shared" si="2"/>
        <v>0</v>
      </c>
      <c r="G49" s="168">
        <f t="shared" si="2"/>
        <v>0</v>
      </c>
    </row>
    <row r="50" spans="1:7" x14ac:dyDescent="0.15">
      <c r="A50" s="166" t="str">
        <f t="shared" si="0"/>
        <v/>
      </c>
      <c r="B50" s="66" t="e">
        <f ca="1">OFFSET(輸入コード!$A$1,MATCH(A50,輸入コード!$A:$A,0)-1,MATCH("概況品目",輸入コード!$12:$12,0)-1)</f>
        <v>#N/A</v>
      </c>
      <c r="C50" s="168" t="str">
        <f>TEXT(L50,"?")</f>
        <v xml:space="preserve"> </v>
      </c>
      <c r="D50" s="168">
        <f t="shared" si="2"/>
        <v>0</v>
      </c>
      <c r="E50" s="168">
        <f t="shared" si="2"/>
        <v>0</v>
      </c>
      <c r="F50" s="168">
        <f t="shared" si="2"/>
        <v>0</v>
      </c>
      <c r="G50" s="168">
        <f t="shared" si="2"/>
        <v>0</v>
      </c>
    </row>
    <row r="51" spans="1:7" x14ac:dyDescent="0.15">
      <c r="A51" s="166" t="str">
        <f t="shared" si="0"/>
        <v/>
      </c>
      <c r="B51" s="66" t="e">
        <f ca="1">OFFSET(輸入コード!$A$1,MATCH(A51,輸入コード!$A:$A,0)-1,MATCH("概況品目",輸入コード!$12:$12,0)-1)</f>
        <v>#N/A</v>
      </c>
      <c r="C51" s="168" t="str">
        <f>TEXT(L51,"?")</f>
        <v xml:space="preserve"> </v>
      </c>
      <c r="D51" s="168">
        <f t="shared" si="2"/>
        <v>0</v>
      </c>
      <c r="E51" s="168">
        <f t="shared" si="2"/>
        <v>0</v>
      </c>
      <c r="F51" s="168">
        <f t="shared" si="2"/>
        <v>0</v>
      </c>
      <c r="G51" s="168">
        <f t="shared" si="2"/>
        <v>0</v>
      </c>
    </row>
    <row r="52" spans="1:7" x14ac:dyDescent="0.15">
      <c r="A52" s="166" t="str">
        <f t="shared" si="0"/>
        <v/>
      </c>
      <c r="B52" s="66" t="e">
        <f ca="1">OFFSET(輸入コード!$A$1,MATCH(A52,輸入コード!$A:$A,0)-1,MATCH("概況品目",輸入コード!$12:$12,0)-1)</f>
        <v>#N/A</v>
      </c>
      <c r="C52" s="168" t="str">
        <f>TEXT(L52,"?")</f>
        <v xml:space="preserve"> </v>
      </c>
      <c r="D52" s="168">
        <f t="shared" si="2"/>
        <v>0</v>
      </c>
      <c r="E52" s="168">
        <f t="shared" si="2"/>
        <v>0</v>
      </c>
      <c r="F52" s="168">
        <f t="shared" si="2"/>
        <v>0</v>
      </c>
      <c r="G52" s="168">
        <f t="shared" si="2"/>
        <v>0</v>
      </c>
    </row>
    <row r="53" spans="1:7" x14ac:dyDescent="0.15">
      <c r="A53" s="166" t="str">
        <f t="shared" si="0"/>
        <v/>
      </c>
      <c r="B53" s="66" t="e">
        <f ca="1">OFFSET(輸入コード!$A$1,MATCH(A53,輸入コード!$A:$A,0)-1,MATCH("概況品目",輸入コード!$12:$12,0)-1)</f>
        <v>#N/A</v>
      </c>
      <c r="C53" s="168" t="str">
        <f>TEXT(L53,"?")</f>
        <v xml:space="preserve"> </v>
      </c>
      <c r="D53" s="168">
        <f t="shared" si="2"/>
        <v>0</v>
      </c>
      <c r="E53" s="168">
        <f t="shared" si="2"/>
        <v>0</v>
      </c>
      <c r="F53" s="168">
        <f t="shared" si="2"/>
        <v>0</v>
      </c>
      <c r="G53" s="168">
        <f t="shared" si="2"/>
        <v>0</v>
      </c>
    </row>
    <row r="54" spans="1:7" x14ac:dyDescent="0.15">
      <c r="A54" s="166" t="str">
        <f t="shared" si="0"/>
        <v/>
      </c>
      <c r="B54" s="66" t="e">
        <f ca="1">OFFSET(輸入コード!$A$1,MATCH(A54,輸入コード!$A:$A,0)-1,MATCH("概況品目",輸入コード!$12:$12,0)-1)</f>
        <v>#N/A</v>
      </c>
      <c r="C54" s="168" t="str">
        <f>TEXT(L54,"?")</f>
        <v xml:space="preserve"> </v>
      </c>
      <c r="D54" s="168">
        <f t="shared" si="2"/>
        <v>0</v>
      </c>
      <c r="E54" s="168">
        <f t="shared" si="2"/>
        <v>0</v>
      </c>
      <c r="F54" s="168">
        <f t="shared" si="2"/>
        <v>0</v>
      </c>
      <c r="G54" s="168">
        <f t="shared" si="2"/>
        <v>0</v>
      </c>
    </row>
    <row r="55" spans="1:7" x14ac:dyDescent="0.15">
      <c r="A55" s="166" t="str">
        <f t="shared" si="0"/>
        <v/>
      </c>
      <c r="B55" s="66" t="e">
        <f ca="1">OFFSET(輸入コード!$A$1,MATCH(A55,輸入コード!$A:$A,0)-1,MATCH("概況品目",輸入コード!$12:$12,0)-1)</f>
        <v>#N/A</v>
      </c>
      <c r="C55" s="168" t="str">
        <f>TEXT(L55,"?")</f>
        <v xml:space="preserve"> </v>
      </c>
      <c r="D55" s="168">
        <f t="shared" si="2"/>
        <v>0</v>
      </c>
      <c r="E55" s="168">
        <f t="shared" si="2"/>
        <v>0</v>
      </c>
      <c r="F55" s="168">
        <f t="shared" si="2"/>
        <v>0</v>
      </c>
      <c r="G55" s="168">
        <f t="shared" si="2"/>
        <v>0</v>
      </c>
    </row>
    <row r="56" spans="1:7" x14ac:dyDescent="0.15">
      <c r="A56" s="166" t="str">
        <f t="shared" si="0"/>
        <v/>
      </c>
      <c r="B56" s="66" t="e">
        <f ca="1">OFFSET(輸入コード!$A$1,MATCH(A56,輸入コード!$A:$A,0)-1,MATCH("概況品目",輸入コード!$12:$12,0)-1)</f>
        <v>#N/A</v>
      </c>
      <c r="C56" s="168" t="str">
        <f>TEXT(L56,"?")</f>
        <v xml:space="preserve"> </v>
      </c>
      <c r="D56" s="168">
        <f t="shared" si="2"/>
        <v>0</v>
      </c>
      <c r="E56" s="168">
        <f t="shared" si="2"/>
        <v>0</v>
      </c>
      <c r="F56" s="168">
        <f t="shared" si="2"/>
        <v>0</v>
      </c>
      <c r="G56" s="168">
        <f t="shared" si="2"/>
        <v>0</v>
      </c>
    </row>
    <row r="57" spans="1:7" x14ac:dyDescent="0.15">
      <c r="A57" s="63" t="s">
        <v>2295</v>
      </c>
      <c r="B57" s="66" t="str">
        <f ca="1">OFFSET(輸入コード!$A$1,MATCH(A57,輸入コード!$A:$A,0)-1,MATCH("概況品目",輸入コード!$12:$12,0)-1)</f>
        <v>特殊取扱品</v>
      </c>
      <c r="E57" s="62">
        <v>15892</v>
      </c>
      <c r="G57" s="62">
        <v>11306</v>
      </c>
    </row>
    <row r="58" spans="1:7" x14ac:dyDescent="0.15">
      <c r="A58" s="63" t="s">
        <v>2296</v>
      </c>
      <c r="B58" s="66" t="str">
        <f ca="1">OFFSET(輸入コード!$A$1,MATCH(A58,輸入コード!$A:$A,0)-1,MATCH("概況品目",輸入コード!$12:$12,0)-1)</f>
        <v>再輸入品</v>
      </c>
      <c r="E58" s="62">
        <v>15892</v>
      </c>
      <c r="G58" s="62">
        <v>11306</v>
      </c>
    </row>
    <row r="61" spans="1:7" x14ac:dyDescent="0.15">
      <c r="A61" s="63" t="s">
        <v>2540</v>
      </c>
    </row>
  </sheetData>
  <mergeCells count="5">
    <mergeCell ref="J5:Q5"/>
    <mergeCell ref="J6:J7"/>
    <mergeCell ref="K6:K7"/>
    <mergeCell ref="L6:L7"/>
    <mergeCell ref="K8:K29"/>
  </mergeCells>
  <phoneticPr fontId="3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62"/>
  <sheetViews>
    <sheetView workbookViewId="0"/>
  </sheetViews>
  <sheetFormatPr defaultRowHeight="12.75" x14ac:dyDescent="0.15"/>
  <cols>
    <col min="1" max="1" width="9.140625" style="63"/>
    <col min="2" max="2" width="34.42578125" style="59" bestFit="1" customWidth="1"/>
    <col min="3" max="16384" width="9.140625" style="59"/>
  </cols>
  <sheetData>
    <row r="2" spans="1:17" x14ac:dyDescent="0.15">
      <c r="A2" s="63" t="s">
        <v>2541</v>
      </c>
    </row>
    <row r="4" spans="1:17" x14ac:dyDescent="0.15">
      <c r="A4" s="63" t="s">
        <v>2529</v>
      </c>
    </row>
    <row r="5" spans="1:17" x14ac:dyDescent="0.15">
      <c r="J5" s="146" t="s">
        <v>2595</v>
      </c>
      <c r="K5" s="146"/>
      <c r="L5" s="146"/>
      <c r="M5" s="146"/>
      <c r="N5" s="146"/>
      <c r="O5" s="146"/>
      <c r="P5" s="146"/>
      <c r="Q5" s="146"/>
    </row>
    <row r="6" spans="1:17" ht="13.5" customHeight="1" x14ac:dyDescent="0.15">
      <c r="A6" s="63" t="s">
        <v>28</v>
      </c>
      <c r="B6" s="59" t="s">
        <v>2530</v>
      </c>
      <c r="C6" s="59" t="s">
        <v>2531</v>
      </c>
      <c r="D6" s="170" t="str">
        <f>SUBSTITUTE(M6&amp;N6," ","")</f>
        <v>令和３年</v>
      </c>
      <c r="E6" s="169"/>
      <c r="F6" s="170" t="str">
        <f>SUBSTITUTE(O6&amp;P6," ","")</f>
        <v>令和２年</v>
      </c>
      <c r="J6" s="134" t="s">
        <v>2575</v>
      </c>
      <c r="K6" s="147" t="s">
        <v>2577</v>
      </c>
      <c r="L6" s="148" t="s">
        <v>2578</v>
      </c>
      <c r="M6" s="149" t="s">
        <v>2579</v>
      </c>
      <c r="N6" s="150" t="s">
        <v>2580</v>
      </c>
      <c r="O6" s="149" t="s">
        <v>2579</v>
      </c>
      <c r="P6" s="150" t="s">
        <v>2581</v>
      </c>
      <c r="Q6" s="151"/>
    </row>
    <row r="7" spans="1:17" ht="21" x14ac:dyDescent="0.15">
      <c r="C7" s="59" t="s">
        <v>30</v>
      </c>
      <c r="D7" s="59" t="s">
        <v>2532</v>
      </c>
      <c r="E7" s="59" t="s">
        <v>2533</v>
      </c>
      <c r="F7" s="59" t="s">
        <v>2532</v>
      </c>
      <c r="G7" s="59" t="s">
        <v>2533</v>
      </c>
      <c r="J7" s="135"/>
      <c r="K7" s="152"/>
      <c r="L7" s="153"/>
      <c r="M7" s="154" t="s">
        <v>2582</v>
      </c>
      <c r="N7" s="154" t="s">
        <v>2583</v>
      </c>
      <c r="O7" s="154" t="s">
        <v>2582</v>
      </c>
      <c r="P7" s="154" t="s">
        <v>2583</v>
      </c>
      <c r="Q7" s="151"/>
    </row>
    <row r="8" spans="1:17" x14ac:dyDescent="0.15">
      <c r="E8" s="59" t="s">
        <v>2534</v>
      </c>
      <c r="G8" s="59" t="s">
        <v>2534</v>
      </c>
      <c r="J8" s="136"/>
      <c r="K8" s="155" t="s">
        <v>2601</v>
      </c>
      <c r="L8" s="136"/>
      <c r="M8" s="136"/>
      <c r="N8" s="156" t="s">
        <v>2585</v>
      </c>
      <c r="O8" s="136"/>
      <c r="P8" s="156" t="s">
        <v>2585</v>
      </c>
      <c r="Q8" s="151"/>
    </row>
    <row r="9" spans="1:17" x14ac:dyDescent="0.15">
      <c r="B9" s="65" t="s">
        <v>1889</v>
      </c>
      <c r="C9" s="168" t="str">
        <f>TEXT(L9,"?")</f>
        <v xml:space="preserve"> </v>
      </c>
      <c r="D9" s="168">
        <f>VALUE(M9)</f>
        <v>0</v>
      </c>
      <c r="E9" s="168">
        <f>VALUE(N9)</f>
        <v>10212988</v>
      </c>
      <c r="F9" s="168">
        <f>VALUE(O9)</f>
        <v>0</v>
      </c>
      <c r="G9" s="168">
        <f>VALUE(P9)</f>
        <v>8256661</v>
      </c>
      <c r="J9" s="137"/>
      <c r="K9" s="157"/>
      <c r="L9" s="137"/>
      <c r="M9" s="137"/>
      <c r="N9" s="171">
        <v>10212988</v>
      </c>
      <c r="O9" s="137"/>
      <c r="P9" s="158">
        <v>8256661</v>
      </c>
      <c r="Q9" s="151"/>
    </row>
    <row r="10" spans="1:17" x14ac:dyDescent="0.15">
      <c r="A10" s="166" t="str">
        <f t="shared" ref="A10:A56" si="0">TEXT(J10,REPT("0",LEN(J10)))</f>
        <v>0</v>
      </c>
      <c r="B10" s="66" t="str">
        <f ca="1">OFFSET(輸入コード!$A$1,MATCH(A10,輸入コード!$A:$A,0)-1,MATCH("概況品目",輸入コード!$12:$12,0)-1)</f>
        <v>食料品及び動物</v>
      </c>
      <c r="C10" s="168" t="str">
        <f>TEXT(L10,"?")</f>
        <v xml:space="preserve"> </v>
      </c>
      <c r="D10" s="168">
        <f t="shared" ref="D10:G37" si="1">VALUE(M10)</f>
        <v>0</v>
      </c>
      <c r="E10" s="168">
        <f t="shared" si="1"/>
        <v>5982087</v>
      </c>
      <c r="F10" s="168">
        <f t="shared" si="1"/>
        <v>0</v>
      </c>
      <c r="G10" s="168">
        <f t="shared" si="1"/>
        <v>5443133</v>
      </c>
      <c r="J10" s="138">
        <v>0</v>
      </c>
      <c r="K10" s="157"/>
      <c r="L10" s="137"/>
      <c r="M10" s="137"/>
      <c r="N10" s="158">
        <v>5982087</v>
      </c>
      <c r="O10" s="137"/>
      <c r="P10" s="158">
        <v>5443133</v>
      </c>
      <c r="Q10" s="151"/>
    </row>
    <row r="11" spans="1:17" x14ac:dyDescent="0.15">
      <c r="A11" s="167" t="s">
        <v>2602</v>
      </c>
      <c r="B11" s="66" t="str">
        <f ca="1">OFFSET(輸入コード!$A$1,MATCH(A11,輸入コード!$A:$A,0)-1,MATCH("概況品目",輸入コード!$12:$12,0)-1)</f>
        <v>飼料</v>
      </c>
      <c r="C11" s="168" t="str">
        <f>TEXT(L11,"?")</f>
        <v>MT</v>
      </c>
      <c r="D11" s="168">
        <f t="shared" si="1"/>
        <v>361363</v>
      </c>
      <c r="E11" s="168">
        <f t="shared" si="1"/>
        <v>5982087</v>
      </c>
      <c r="F11" s="168">
        <f t="shared" si="1"/>
        <v>361504</v>
      </c>
      <c r="G11" s="168">
        <f t="shared" si="1"/>
        <v>5413286</v>
      </c>
      <c r="J11" s="139">
        <v>17</v>
      </c>
      <c r="K11" s="157"/>
      <c r="L11" s="159" t="s">
        <v>2587</v>
      </c>
      <c r="M11" s="160">
        <v>361363</v>
      </c>
      <c r="N11" s="160">
        <v>5982087</v>
      </c>
      <c r="O11" s="160">
        <v>361504</v>
      </c>
      <c r="P11" s="160">
        <v>5413286</v>
      </c>
      <c r="Q11" s="151"/>
    </row>
    <row r="12" spans="1:17" x14ac:dyDescent="0.15">
      <c r="A12" s="166" t="str">
        <f t="shared" si="0"/>
        <v>2</v>
      </c>
      <c r="B12" s="66" t="str">
        <f ca="1">OFFSET(輸入コード!$A$1,MATCH(A12,輸入コード!$A:$A,0)-1,MATCH("概況品目",輸入コード!$12:$12,0)-1)</f>
        <v>原材料</v>
      </c>
      <c r="C12" s="168" t="str">
        <f>TEXT(L12,"?")</f>
        <v xml:space="preserve"> </v>
      </c>
      <c r="D12" s="168">
        <f t="shared" si="1"/>
        <v>0</v>
      </c>
      <c r="E12" s="168">
        <f t="shared" si="1"/>
        <v>8800</v>
      </c>
      <c r="F12" s="168">
        <f t="shared" si="1"/>
        <v>0</v>
      </c>
      <c r="G12" s="168">
        <f t="shared" si="1"/>
        <v>16100</v>
      </c>
      <c r="J12" s="138">
        <v>2</v>
      </c>
      <c r="K12" s="157"/>
      <c r="L12" s="137"/>
      <c r="M12" s="137"/>
      <c r="N12" s="158">
        <v>8800</v>
      </c>
      <c r="O12" s="137"/>
      <c r="P12" s="158">
        <v>16100</v>
      </c>
      <c r="Q12" s="151"/>
    </row>
    <row r="13" spans="1:17" x14ac:dyDescent="0.15">
      <c r="A13" s="166" t="str">
        <f t="shared" si="0"/>
        <v>205</v>
      </c>
      <c r="B13" s="66" t="str">
        <f ca="1">OFFSET(輸入コード!$A$1,MATCH(A13,輸入コード!$A:$A,0)-1,MATCH("概況品目",輸入コード!$12:$12,0)-1)</f>
        <v>生ゴム</v>
      </c>
      <c r="C13" s="168" t="str">
        <f>TEXT(L13,"?")</f>
        <v>MT</v>
      </c>
      <c r="D13" s="168">
        <f t="shared" si="1"/>
        <v>15</v>
      </c>
      <c r="E13" s="168">
        <f t="shared" si="1"/>
        <v>7840</v>
      </c>
      <c r="F13" s="168">
        <f t="shared" si="1"/>
        <v>23</v>
      </c>
      <c r="G13" s="168">
        <f t="shared" si="1"/>
        <v>11629</v>
      </c>
      <c r="J13" s="142">
        <v>205</v>
      </c>
      <c r="K13" s="157"/>
      <c r="L13" s="159" t="s">
        <v>2587</v>
      </c>
      <c r="M13" s="161">
        <v>15</v>
      </c>
      <c r="N13" s="160">
        <v>7840</v>
      </c>
      <c r="O13" s="161">
        <v>23</v>
      </c>
      <c r="P13" s="160">
        <v>11629</v>
      </c>
      <c r="Q13" s="151"/>
    </row>
    <row r="14" spans="1:17" x14ac:dyDescent="0.15">
      <c r="A14" s="166" t="str">
        <f t="shared" si="0"/>
        <v>3</v>
      </c>
      <c r="B14" s="66" t="str">
        <f ca="1">OFFSET(輸入コード!$A$1,MATCH(A14,輸入コード!$A:$A,0)-1,MATCH("概況品目",輸入コード!$12:$12,0)-1)</f>
        <v>鉱物性燃料</v>
      </c>
      <c r="C14" s="168" t="str">
        <f>TEXT(L14,"?")</f>
        <v xml:space="preserve"> </v>
      </c>
      <c r="D14" s="168">
        <f t="shared" si="1"/>
        <v>0</v>
      </c>
      <c r="E14" s="168">
        <f t="shared" si="1"/>
        <v>3153963</v>
      </c>
      <c r="F14" s="168">
        <f t="shared" si="1"/>
        <v>0</v>
      </c>
      <c r="G14" s="168">
        <f t="shared" si="1"/>
        <v>2098997</v>
      </c>
      <c r="J14" s="138">
        <v>3</v>
      </c>
      <c r="K14" s="157"/>
      <c r="L14" s="137"/>
      <c r="M14" s="137"/>
      <c r="N14" s="158">
        <v>3153963</v>
      </c>
      <c r="O14" s="137"/>
      <c r="P14" s="158">
        <v>2098997</v>
      </c>
      <c r="Q14" s="151"/>
    </row>
    <row r="15" spans="1:17" x14ac:dyDescent="0.15">
      <c r="A15" s="166" t="str">
        <f t="shared" si="0"/>
        <v>301</v>
      </c>
      <c r="B15" s="66" t="str">
        <f ca="1">OFFSET(輸入コード!$A$1,MATCH(A15,輸入コード!$A:$A,0)-1,MATCH("概況品目",輸入コード!$12:$12,0)-1)</f>
        <v>石炭、コークス及び練炭</v>
      </c>
      <c r="C15" s="168" t="str">
        <f>TEXT(L15,"?")</f>
        <v>MT</v>
      </c>
      <c r="D15" s="168">
        <f t="shared" si="1"/>
        <v>236675</v>
      </c>
      <c r="E15" s="168">
        <f t="shared" si="1"/>
        <v>3153963</v>
      </c>
      <c r="F15" s="168">
        <f t="shared" si="1"/>
        <v>236152</v>
      </c>
      <c r="G15" s="168">
        <f t="shared" si="1"/>
        <v>2098997</v>
      </c>
      <c r="J15" s="142">
        <v>301</v>
      </c>
      <c r="K15" s="157"/>
      <c r="L15" s="159" t="s">
        <v>2587</v>
      </c>
      <c r="M15" s="160">
        <v>236675</v>
      </c>
      <c r="N15" s="160">
        <v>3153963</v>
      </c>
      <c r="O15" s="160">
        <v>236152</v>
      </c>
      <c r="P15" s="160">
        <v>2098997</v>
      </c>
      <c r="Q15" s="151"/>
    </row>
    <row r="16" spans="1:17" x14ac:dyDescent="0.15">
      <c r="A16" s="166" t="str">
        <f t="shared" si="0"/>
        <v>30101</v>
      </c>
      <c r="B16" s="66" t="str">
        <f ca="1">OFFSET(輸入コード!$A$1,MATCH(A16,輸入コード!$A:$A,0)-1,MATCH("概況品目",輸入コード!$12:$12,0)-1)</f>
        <v>　石炭</v>
      </c>
      <c r="C16" s="168" t="str">
        <f>TEXT(L16,"?")</f>
        <v>MT</v>
      </c>
      <c r="D16" s="168">
        <f t="shared" si="1"/>
        <v>236675</v>
      </c>
      <c r="E16" s="168">
        <f t="shared" si="1"/>
        <v>3153963</v>
      </c>
      <c r="F16" s="168">
        <f t="shared" si="1"/>
        <v>225270</v>
      </c>
      <c r="G16" s="168">
        <f t="shared" si="1"/>
        <v>1946427</v>
      </c>
      <c r="J16" s="142">
        <v>30101</v>
      </c>
      <c r="K16" s="157"/>
      <c r="L16" s="159" t="s">
        <v>2587</v>
      </c>
      <c r="M16" s="160">
        <v>236675</v>
      </c>
      <c r="N16" s="160">
        <v>3153963</v>
      </c>
      <c r="O16" s="160">
        <v>225270</v>
      </c>
      <c r="P16" s="160">
        <v>1946427</v>
      </c>
      <c r="Q16" s="151"/>
    </row>
    <row r="17" spans="1:17" x14ac:dyDescent="0.15">
      <c r="A17" s="166" t="str">
        <f t="shared" si="0"/>
        <v>5</v>
      </c>
      <c r="B17" s="66" t="str">
        <f ca="1">OFFSET(輸入コード!$A$1,MATCH(A17,輸入コード!$A:$A,0)-1,MATCH("概況品目",輸入コード!$12:$12,0)-1)</f>
        <v>化学製品</v>
      </c>
      <c r="C17" s="168" t="str">
        <f>TEXT(L17,"?")</f>
        <v xml:space="preserve"> </v>
      </c>
      <c r="D17" s="168">
        <f t="shared" si="1"/>
        <v>0</v>
      </c>
      <c r="E17" s="168">
        <f t="shared" si="1"/>
        <v>19128</v>
      </c>
      <c r="F17" s="168">
        <f t="shared" si="1"/>
        <v>0</v>
      </c>
      <c r="G17" s="168">
        <f t="shared" si="1"/>
        <v>10831</v>
      </c>
      <c r="J17" s="138">
        <v>5</v>
      </c>
      <c r="K17" s="157"/>
      <c r="L17" s="137"/>
      <c r="M17" s="137"/>
      <c r="N17" s="158">
        <v>19128</v>
      </c>
      <c r="O17" s="137"/>
      <c r="P17" s="158">
        <v>10831</v>
      </c>
      <c r="Q17" s="151"/>
    </row>
    <row r="18" spans="1:17" x14ac:dyDescent="0.15">
      <c r="A18" s="166" t="str">
        <f t="shared" si="0"/>
        <v>515</v>
      </c>
      <c r="B18" s="66" t="str">
        <f ca="1">OFFSET(輸入コード!$A$1,MATCH(A18,輸入コード!$A:$A,0)-1,MATCH("概況品目",輸入コード!$12:$12,0)-1)</f>
        <v>プラスチック</v>
      </c>
      <c r="C18" s="168" t="str">
        <f>TEXT(L18,"?")</f>
        <v>MT</v>
      </c>
      <c r="D18" s="168">
        <f t="shared" si="1"/>
        <v>129</v>
      </c>
      <c r="E18" s="168">
        <f t="shared" si="1"/>
        <v>19128</v>
      </c>
      <c r="F18" s="168">
        <f t="shared" si="1"/>
        <v>60</v>
      </c>
      <c r="G18" s="168">
        <f t="shared" si="1"/>
        <v>8688</v>
      </c>
      <c r="J18" s="142">
        <v>515</v>
      </c>
      <c r="K18" s="157"/>
      <c r="L18" s="159" t="s">
        <v>2587</v>
      </c>
      <c r="M18" s="161">
        <v>129</v>
      </c>
      <c r="N18" s="160">
        <v>19128</v>
      </c>
      <c r="O18" s="161">
        <v>60</v>
      </c>
      <c r="P18" s="160">
        <v>8688</v>
      </c>
      <c r="Q18" s="151"/>
    </row>
    <row r="19" spans="1:17" x14ac:dyDescent="0.15">
      <c r="A19" s="166" t="str">
        <f t="shared" si="0"/>
        <v>6</v>
      </c>
      <c r="B19" s="66" t="str">
        <f ca="1">OFFSET(輸入コード!$A$1,MATCH(A19,輸入コード!$A:$A,0)-1,MATCH("概況品目",輸入コード!$12:$12,0)-1)</f>
        <v>原料別製品</v>
      </c>
      <c r="C19" s="168" t="str">
        <f>TEXT(L19,"?")</f>
        <v xml:space="preserve"> </v>
      </c>
      <c r="D19" s="168">
        <f t="shared" si="1"/>
        <v>0</v>
      </c>
      <c r="E19" s="168">
        <f t="shared" si="1"/>
        <v>910038</v>
      </c>
      <c r="F19" s="168">
        <f t="shared" si="1"/>
        <v>0</v>
      </c>
      <c r="G19" s="168">
        <f t="shared" si="1"/>
        <v>564576</v>
      </c>
      <c r="J19" s="138">
        <v>6</v>
      </c>
      <c r="K19" s="157"/>
      <c r="L19" s="137"/>
      <c r="M19" s="137"/>
      <c r="N19" s="158">
        <v>910038</v>
      </c>
      <c r="O19" s="137"/>
      <c r="P19" s="158">
        <v>564576</v>
      </c>
      <c r="Q19" s="151"/>
    </row>
    <row r="20" spans="1:17" x14ac:dyDescent="0.15">
      <c r="A20" s="166" t="str">
        <f t="shared" si="0"/>
        <v>605</v>
      </c>
      <c r="B20" s="66" t="str">
        <f ca="1">OFFSET(輸入コード!$A$1,MATCH(A20,輸入コード!$A:$A,0)-1,MATCH("概況品目",輸入コード!$12:$12,0)-1)</f>
        <v>木製品及びコルク製品（除家具）</v>
      </c>
      <c r="C20" s="168" t="str">
        <f>TEXT(L20,"?")</f>
        <v xml:space="preserve"> </v>
      </c>
      <c r="D20" s="168">
        <f t="shared" si="1"/>
        <v>0</v>
      </c>
      <c r="E20" s="168">
        <f t="shared" si="1"/>
        <v>637258</v>
      </c>
      <c r="F20" s="168">
        <f t="shared" si="1"/>
        <v>0</v>
      </c>
      <c r="G20" s="168">
        <f t="shared" si="1"/>
        <v>385102</v>
      </c>
      <c r="J20" s="142">
        <v>605</v>
      </c>
      <c r="K20" s="157"/>
      <c r="L20" s="137"/>
      <c r="M20" s="137"/>
      <c r="N20" s="160">
        <v>637258</v>
      </c>
      <c r="O20" s="137"/>
      <c r="P20" s="160">
        <v>385102</v>
      </c>
      <c r="Q20" s="151"/>
    </row>
    <row r="21" spans="1:17" x14ac:dyDescent="0.15">
      <c r="A21" s="166" t="str">
        <f t="shared" si="0"/>
        <v>60505</v>
      </c>
      <c r="B21" s="66" t="str">
        <f ca="1">OFFSET(輸入コード!$A$1,MATCH(A21,輸入コード!$A:$A,0)-1,MATCH("概況品目",輸入コード!$12:$12,0)-1)</f>
        <v>　木製建具及び建築用木工品</v>
      </c>
      <c r="C21" s="168" t="str">
        <f>TEXT(L21,"?")</f>
        <v>KG</v>
      </c>
      <c r="D21" s="168">
        <f t="shared" si="1"/>
        <v>2394733</v>
      </c>
      <c r="E21" s="168">
        <f t="shared" si="1"/>
        <v>636268</v>
      </c>
      <c r="F21" s="168">
        <f t="shared" si="1"/>
        <v>1489044</v>
      </c>
      <c r="G21" s="168">
        <f t="shared" si="1"/>
        <v>385102</v>
      </c>
      <c r="J21" s="142">
        <v>60505</v>
      </c>
      <c r="K21" s="157"/>
      <c r="L21" s="159" t="s">
        <v>2586</v>
      </c>
      <c r="M21" s="160">
        <v>2394733</v>
      </c>
      <c r="N21" s="160">
        <v>636268</v>
      </c>
      <c r="O21" s="160">
        <v>1489044</v>
      </c>
      <c r="P21" s="160">
        <v>385102</v>
      </c>
      <c r="Q21" s="151"/>
    </row>
    <row r="22" spans="1:17" x14ac:dyDescent="0.15">
      <c r="A22" s="166" t="str">
        <f t="shared" si="0"/>
        <v>611</v>
      </c>
      <c r="B22" s="66" t="str">
        <f ca="1">OFFSET(輸入コード!$A$1,MATCH(A22,輸入コード!$A:$A,0)-1,MATCH("概況品目",輸入コード!$12:$12,0)-1)</f>
        <v>非金属鉱物製品</v>
      </c>
      <c r="C22" s="168" t="str">
        <f>TEXT(L22,"?")</f>
        <v xml:space="preserve"> </v>
      </c>
      <c r="D22" s="168">
        <f t="shared" si="1"/>
        <v>0</v>
      </c>
      <c r="E22" s="168">
        <f t="shared" si="1"/>
        <v>198072</v>
      </c>
      <c r="F22" s="168">
        <f t="shared" si="1"/>
        <v>0</v>
      </c>
      <c r="G22" s="168">
        <f t="shared" si="1"/>
        <v>121683</v>
      </c>
      <c r="J22" s="142">
        <v>611</v>
      </c>
      <c r="K22" s="157"/>
      <c r="L22" s="137"/>
      <c r="M22" s="137"/>
      <c r="N22" s="160">
        <v>198072</v>
      </c>
      <c r="O22" s="137"/>
      <c r="P22" s="160">
        <v>121683</v>
      </c>
      <c r="Q22" s="151"/>
    </row>
    <row r="23" spans="1:17" x14ac:dyDescent="0.15">
      <c r="A23" s="166" t="str">
        <f t="shared" si="0"/>
        <v>617</v>
      </c>
      <c r="B23" s="66" t="str">
        <f ca="1">OFFSET(輸入コード!$A$1,MATCH(A23,輸入コード!$A:$A,0)-1,MATCH("概況品目",輸入コード!$12:$12,0)-1)</f>
        <v>金属製品</v>
      </c>
      <c r="C23" s="168" t="str">
        <f>TEXT(L23,"?")</f>
        <v xml:space="preserve"> </v>
      </c>
      <c r="D23" s="168">
        <f t="shared" si="1"/>
        <v>0</v>
      </c>
      <c r="E23" s="168">
        <f t="shared" si="1"/>
        <v>51239</v>
      </c>
      <c r="F23" s="168">
        <f t="shared" si="1"/>
        <v>0</v>
      </c>
      <c r="G23" s="168">
        <f t="shared" si="1"/>
        <v>49910</v>
      </c>
      <c r="J23" s="142">
        <v>617</v>
      </c>
      <c r="K23" s="157"/>
      <c r="L23" s="137"/>
      <c r="M23" s="137"/>
      <c r="N23" s="160">
        <v>51239</v>
      </c>
      <c r="O23" s="137"/>
      <c r="P23" s="160">
        <v>49910</v>
      </c>
      <c r="Q23" s="151"/>
    </row>
    <row r="24" spans="1:17" x14ac:dyDescent="0.15">
      <c r="A24" s="166" t="str">
        <f t="shared" si="0"/>
        <v>7</v>
      </c>
      <c r="B24" s="66" t="str">
        <f ca="1">OFFSET(輸入コード!$A$1,MATCH(A24,輸入コード!$A:$A,0)-1,MATCH("概況品目",輸入コード!$12:$12,0)-1)</f>
        <v>機械類及び輸送用機器</v>
      </c>
      <c r="C24" s="168" t="str">
        <f>TEXT(L24,"?")</f>
        <v xml:space="preserve"> </v>
      </c>
      <c r="D24" s="168">
        <f t="shared" si="1"/>
        <v>0</v>
      </c>
      <c r="E24" s="168">
        <f t="shared" si="1"/>
        <v>19814</v>
      </c>
      <c r="F24" s="168">
        <f t="shared" si="1"/>
        <v>0</v>
      </c>
      <c r="G24" s="168">
        <f t="shared" si="1"/>
        <v>30482</v>
      </c>
      <c r="J24" s="138">
        <v>7</v>
      </c>
      <c r="K24" s="157"/>
      <c r="L24" s="137"/>
      <c r="M24" s="137"/>
      <c r="N24" s="158">
        <v>19814</v>
      </c>
      <c r="O24" s="137"/>
      <c r="P24" s="158">
        <v>30482</v>
      </c>
      <c r="Q24" s="151"/>
    </row>
    <row r="25" spans="1:17" x14ac:dyDescent="0.15">
      <c r="A25" s="166" t="str">
        <f t="shared" si="0"/>
        <v>703</v>
      </c>
      <c r="B25" s="66" t="str">
        <f ca="1">OFFSET(輸入コード!$A$1,MATCH(A25,輸入コード!$A:$A,0)-1,MATCH("概況品目",輸入コード!$12:$12,0)-1)</f>
        <v>電気機器</v>
      </c>
      <c r="C25" s="168" t="str">
        <f>TEXT(L25,"?")</f>
        <v xml:space="preserve"> </v>
      </c>
      <c r="D25" s="168">
        <f t="shared" si="1"/>
        <v>0</v>
      </c>
      <c r="E25" s="168">
        <f t="shared" si="1"/>
        <v>16956</v>
      </c>
      <c r="F25" s="168">
        <f t="shared" si="1"/>
        <v>0</v>
      </c>
      <c r="G25" s="168">
        <f t="shared" si="1"/>
        <v>1888</v>
      </c>
      <c r="J25" s="142">
        <v>703</v>
      </c>
      <c r="K25" s="157"/>
      <c r="L25" s="137"/>
      <c r="M25" s="137"/>
      <c r="N25" s="160">
        <v>16956</v>
      </c>
      <c r="O25" s="137"/>
      <c r="P25" s="160">
        <v>1888</v>
      </c>
      <c r="Q25" s="151"/>
    </row>
    <row r="26" spans="1:17" x14ac:dyDescent="0.15">
      <c r="A26" s="166" t="str">
        <f t="shared" si="0"/>
        <v>8</v>
      </c>
      <c r="B26" s="66" t="str">
        <f ca="1">OFFSET(輸入コード!$A$1,MATCH(A26,輸入コード!$A:$A,0)-1,MATCH("概況品目",輸入コード!$12:$12,0)-1)</f>
        <v>雑製品</v>
      </c>
      <c r="C26" s="168" t="str">
        <f>TEXT(L26,"?")</f>
        <v xml:space="preserve"> </v>
      </c>
      <c r="D26" s="168">
        <f t="shared" si="1"/>
        <v>0</v>
      </c>
      <c r="E26" s="168">
        <f t="shared" si="1"/>
        <v>85699</v>
      </c>
      <c r="F26" s="168">
        <f t="shared" si="1"/>
        <v>0</v>
      </c>
      <c r="G26" s="168">
        <f t="shared" si="1"/>
        <v>42155</v>
      </c>
      <c r="J26" s="138">
        <v>8</v>
      </c>
      <c r="K26" s="157"/>
      <c r="L26" s="137"/>
      <c r="M26" s="137"/>
      <c r="N26" s="158">
        <v>85699</v>
      </c>
      <c r="O26" s="137"/>
      <c r="P26" s="158">
        <v>42155</v>
      </c>
      <c r="Q26" s="151"/>
    </row>
    <row r="27" spans="1:17" x14ac:dyDescent="0.15">
      <c r="A27" s="166" t="str">
        <f t="shared" si="0"/>
        <v>813</v>
      </c>
      <c r="B27" s="66" t="str">
        <f ca="1">OFFSET(輸入コード!$A$1,MATCH(A27,輸入コード!$A:$A,0)-1,MATCH("概況品目",輸入コード!$12:$12,0)-1)</f>
        <v>その他の雑製品</v>
      </c>
      <c r="C27" s="168" t="str">
        <f>TEXT(L27,"?")</f>
        <v xml:space="preserve"> </v>
      </c>
      <c r="D27" s="168">
        <f t="shared" si="1"/>
        <v>0</v>
      </c>
      <c r="E27" s="168">
        <f t="shared" si="1"/>
        <v>79653</v>
      </c>
      <c r="F27" s="168">
        <f t="shared" si="1"/>
        <v>0</v>
      </c>
      <c r="G27" s="168">
        <f t="shared" si="1"/>
        <v>42155</v>
      </c>
      <c r="J27" s="142">
        <v>813</v>
      </c>
      <c r="K27" s="157"/>
      <c r="L27" s="137"/>
      <c r="M27" s="137"/>
      <c r="N27" s="160">
        <v>79653</v>
      </c>
      <c r="O27" s="137"/>
      <c r="P27" s="160">
        <v>42155</v>
      </c>
      <c r="Q27" s="151"/>
    </row>
    <row r="28" spans="1:17" x14ac:dyDescent="0.15">
      <c r="A28" s="166" t="str">
        <f t="shared" si="0"/>
        <v>9</v>
      </c>
      <c r="B28" s="66" t="str">
        <f ca="1">OFFSET(輸入コード!$A$1,MATCH(A28,輸入コード!$A:$A,0)-1,MATCH("概況品目",輸入コード!$12:$12,0)-1)</f>
        <v>特殊取扱品</v>
      </c>
      <c r="C28" s="168" t="str">
        <f>TEXT(L28,"?")</f>
        <v xml:space="preserve"> </v>
      </c>
      <c r="D28" s="168">
        <f t="shared" si="1"/>
        <v>0</v>
      </c>
      <c r="E28" s="168">
        <f t="shared" si="1"/>
        <v>33459</v>
      </c>
      <c r="F28" s="168">
        <f t="shared" si="1"/>
        <v>0</v>
      </c>
      <c r="G28" s="168">
        <f t="shared" si="1"/>
        <v>50387</v>
      </c>
      <c r="J28" s="138">
        <v>9</v>
      </c>
      <c r="K28" s="157"/>
      <c r="L28" s="137"/>
      <c r="M28" s="137"/>
      <c r="N28" s="158">
        <v>33459</v>
      </c>
      <c r="O28" s="137"/>
      <c r="P28" s="158">
        <v>50387</v>
      </c>
      <c r="Q28" s="151"/>
    </row>
    <row r="29" spans="1:17" x14ac:dyDescent="0.15">
      <c r="A29" s="166" t="str">
        <f t="shared" si="0"/>
        <v>901</v>
      </c>
      <c r="B29" s="66" t="str">
        <f ca="1">OFFSET(輸入コード!$A$1,MATCH(A29,輸入コード!$A:$A,0)-1,MATCH("概況品目",輸入コード!$12:$12,0)-1)</f>
        <v>再輸入品</v>
      </c>
      <c r="C29" s="168" t="str">
        <f>TEXT(L29,"?")</f>
        <v xml:space="preserve"> </v>
      </c>
      <c r="D29" s="168">
        <f t="shared" si="1"/>
        <v>0</v>
      </c>
      <c r="E29" s="168">
        <f t="shared" si="1"/>
        <v>33459</v>
      </c>
      <c r="F29" s="168">
        <f t="shared" si="1"/>
        <v>0</v>
      </c>
      <c r="G29" s="168">
        <f t="shared" si="1"/>
        <v>50387</v>
      </c>
      <c r="J29" s="143">
        <v>901</v>
      </c>
      <c r="K29" s="162"/>
      <c r="L29" s="163"/>
      <c r="M29" s="163"/>
      <c r="N29" s="164">
        <v>33459</v>
      </c>
      <c r="O29" s="163"/>
      <c r="P29" s="164">
        <v>50387</v>
      </c>
      <c r="Q29" s="151"/>
    </row>
    <row r="30" spans="1:17" x14ac:dyDescent="0.15">
      <c r="A30" s="166" t="str">
        <f t="shared" si="0"/>
        <v/>
      </c>
      <c r="B30" s="66" t="e">
        <f ca="1">OFFSET(輸入コード!$A$1,MATCH(A30,輸入コード!$A:$A,0)-1,MATCH("概況品目",輸入コード!$12:$12,0)-1)</f>
        <v>#N/A</v>
      </c>
      <c r="C30" s="168" t="str">
        <f>TEXT(L30,"?")</f>
        <v xml:space="preserve"> </v>
      </c>
      <c r="D30" s="168">
        <f t="shared" si="1"/>
        <v>0</v>
      </c>
      <c r="E30" s="168">
        <f t="shared" si="1"/>
        <v>0</v>
      </c>
      <c r="F30" s="168">
        <f t="shared" si="1"/>
        <v>0</v>
      </c>
      <c r="G30" s="168">
        <f t="shared" si="1"/>
        <v>0</v>
      </c>
      <c r="J30" s="151"/>
      <c r="K30" s="151"/>
      <c r="L30" s="151"/>
      <c r="M30" s="151"/>
      <c r="N30" s="151"/>
      <c r="O30" s="151"/>
      <c r="P30" s="151"/>
      <c r="Q30" s="151"/>
    </row>
    <row r="31" spans="1:17" x14ac:dyDescent="0.15">
      <c r="A31" s="166" t="str">
        <f t="shared" si="0"/>
        <v/>
      </c>
      <c r="B31" s="66" t="e">
        <f ca="1">OFFSET(輸入コード!$A$1,MATCH(A31,輸入コード!$A:$A,0)-1,MATCH("概況品目",輸入コード!$12:$12,0)-1)</f>
        <v>#N/A</v>
      </c>
      <c r="C31" s="168" t="str">
        <f>TEXT(L31,"?")</f>
        <v xml:space="preserve"> </v>
      </c>
      <c r="D31" s="168">
        <f t="shared" si="1"/>
        <v>0</v>
      </c>
      <c r="E31" s="168">
        <f t="shared" si="1"/>
        <v>0</v>
      </c>
      <c r="F31" s="168">
        <f t="shared" si="1"/>
        <v>0</v>
      </c>
      <c r="G31" s="168">
        <f t="shared" si="1"/>
        <v>0</v>
      </c>
    </row>
    <row r="32" spans="1:17" x14ac:dyDescent="0.15">
      <c r="A32" s="166" t="str">
        <f t="shared" si="0"/>
        <v/>
      </c>
      <c r="B32" s="66" t="e">
        <f ca="1">OFFSET(輸入コード!$A$1,MATCH(A32,輸入コード!$A:$A,0)-1,MATCH("概況品目",輸入コード!$12:$12,0)-1)</f>
        <v>#N/A</v>
      </c>
      <c r="C32" s="168" t="str">
        <f>TEXT(L32,"?")</f>
        <v xml:space="preserve"> </v>
      </c>
      <c r="D32" s="168">
        <f t="shared" si="1"/>
        <v>0</v>
      </c>
      <c r="E32" s="168">
        <f t="shared" si="1"/>
        <v>0</v>
      </c>
      <c r="F32" s="168">
        <f t="shared" si="1"/>
        <v>0</v>
      </c>
      <c r="G32" s="168">
        <f t="shared" si="1"/>
        <v>0</v>
      </c>
    </row>
    <row r="33" spans="1:7" x14ac:dyDescent="0.15">
      <c r="A33" s="166" t="str">
        <f t="shared" si="0"/>
        <v/>
      </c>
      <c r="B33" s="66" t="e">
        <f ca="1">OFFSET(輸入コード!$A$1,MATCH(A33,輸入コード!$A:$A,0)-1,MATCH("概況品目",輸入コード!$12:$12,0)-1)</f>
        <v>#N/A</v>
      </c>
      <c r="C33" s="168" t="str">
        <f>TEXT(L33,"?")</f>
        <v xml:space="preserve"> </v>
      </c>
      <c r="D33" s="168">
        <f t="shared" si="1"/>
        <v>0</v>
      </c>
      <c r="E33" s="168">
        <f t="shared" si="1"/>
        <v>0</v>
      </c>
      <c r="F33" s="168">
        <f t="shared" si="1"/>
        <v>0</v>
      </c>
      <c r="G33" s="168">
        <f t="shared" si="1"/>
        <v>0</v>
      </c>
    </row>
    <row r="34" spans="1:7" x14ac:dyDescent="0.15">
      <c r="A34" s="166" t="str">
        <f t="shared" si="0"/>
        <v/>
      </c>
      <c r="B34" s="66" t="e">
        <f ca="1">OFFSET(輸入コード!$A$1,MATCH(A34,輸入コード!$A:$A,0)-1,MATCH("概況品目",輸入コード!$12:$12,0)-1)</f>
        <v>#N/A</v>
      </c>
      <c r="C34" s="168" t="str">
        <f>TEXT(L34,"?")</f>
        <v xml:space="preserve"> </v>
      </c>
      <c r="D34" s="168">
        <f t="shared" si="1"/>
        <v>0</v>
      </c>
      <c r="E34" s="168">
        <f t="shared" si="1"/>
        <v>0</v>
      </c>
      <c r="F34" s="168">
        <f t="shared" si="1"/>
        <v>0</v>
      </c>
      <c r="G34" s="168">
        <f t="shared" si="1"/>
        <v>0</v>
      </c>
    </row>
    <row r="35" spans="1:7" x14ac:dyDescent="0.15">
      <c r="A35" s="166" t="str">
        <f t="shared" si="0"/>
        <v/>
      </c>
      <c r="B35" s="66" t="e">
        <f ca="1">OFFSET(輸入コード!$A$1,MATCH(A35,輸入コード!$A:$A,0)-1,MATCH("概況品目",輸入コード!$12:$12,0)-1)</f>
        <v>#N/A</v>
      </c>
      <c r="C35" s="168" t="str">
        <f>TEXT(L35,"?")</f>
        <v xml:space="preserve"> </v>
      </c>
      <c r="D35" s="168">
        <f t="shared" si="1"/>
        <v>0</v>
      </c>
      <c r="E35" s="168">
        <f t="shared" si="1"/>
        <v>0</v>
      </c>
      <c r="F35" s="168">
        <f t="shared" si="1"/>
        <v>0</v>
      </c>
      <c r="G35" s="168">
        <f t="shared" si="1"/>
        <v>0</v>
      </c>
    </row>
    <row r="36" spans="1:7" x14ac:dyDescent="0.15">
      <c r="A36" s="166" t="str">
        <f t="shared" si="0"/>
        <v/>
      </c>
      <c r="B36" s="66" t="e">
        <f ca="1">OFFSET(輸入コード!$A$1,MATCH(A36,輸入コード!$A:$A,0)-1,MATCH("概況品目",輸入コード!$12:$12,0)-1)</f>
        <v>#N/A</v>
      </c>
      <c r="C36" s="168" t="str">
        <f>TEXT(L36,"?")</f>
        <v xml:space="preserve"> </v>
      </c>
      <c r="D36" s="168">
        <f t="shared" si="1"/>
        <v>0</v>
      </c>
      <c r="E36" s="168">
        <f t="shared" si="1"/>
        <v>0</v>
      </c>
      <c r="F36" s="168">
        <f t="shared" si="1"/>
        <v>0</v>
      </c>
      <c r="G36" s="168">
        <f t="shared" si="1"/>
        <v>0</v>
      </c>
    </row>
    <row r="37" spans="1:7" x14ac:dyDescent="0.15">
      <c r="A37" s="166" t="str">
        <f t="shared" si="0"/>
        <v/>
      </c>
      <c r="B37" s="66" t="e">
        <f ca="1">OFFSET(輸入コード!$A$1,MATCH(A37,輸入コード!$A:$A,0)-1,MATCH("概況品目",輸入コード!$12:$12,0)-1)</f>
        <v>#N/A</v>
      </c>
      <c r="C37" s="168" t="str">
        <f>TEXT(L37,"?")</f>
        <v xml:space="preserve"> </v>
      </c>
      <c r="D37" s="168">
        <f t="shared" si="1"/>
        <v>0</v>
      </c>
      <c r="E37" s="168">
        <f t="shared" si="1"/>
        <v>0</v>
      </c>
      <c r="F37" s="168">
        <f t="shared" si="1"/>
        <v>0</v>
      </c>
      <c r="G37" s="168">
        <f t="shared" si="1"/>
        <v>0</v>
      </c>
    </row>
    <row r="38" spans="1:7" x14ac:dyDescent="0.15">
      <c r="A38" s="166" t="str">
        <f t="shared" si="0"/>
        <v/>
      </c>
      <c r="B38" s="66" t="e">
        <f ca="1">OFFSET(輸入コード!$A$1,MATCH(A38,輸入コード!$A:$A,0)-1,MATCH("概況品目",輸入コード!$12:$12,0)-1)</f>
        <v>#N/A</v>
      </c>
      <c r="C38" s="168" t="str">
        <f>TEXT(L38,"?")</f>
        <v xml:space="preserve"> </v>
      </c>
      <c r="D38" s="168">
        <f t="shared" ref="D38:G56" si="2">VALUE(M38)</f>
        <v>0</v>
      </c>
      <c r="E38" s="168">
        <f t="shared" si="2"/>
        <v>0</v>
      </c>
      <c r="F38" s="168">
        <f t="shared" si="2"/>
        <v>0</v>
      </c>
      <c r="G38" s="168">
        <f t="shared" si="2"/>
        <v>0</v>
      </c>
    </row>
    <row r="39" spans="1:7" x14ac:dyDescent="0.15">
      <c r="A39" s="166" t="str">
        <f t="shared" si="0"/>
        <v/>
      </c>
      <c r="B39" s="66" t="e">
        <f ca="1">OFFSET(輸入コード!$A$1,MATCH(A39,輸入コード!$A:$A,0)-1,MATCH("概況品目",輸入コード!$12:$12,0)-1)</f>
        <v>#N/A</v>
      </c>
      <c r="C39" s="168" t="str">
        <f>TEXT(L39,"?")</f>
        <v xml:space="preserve"> </v>
      </c>
      <c r="D39" s="168">
        <f t="shared" si="2"/>
        <v>0</v>
      </c>
      <c r="E39" s="168">
        <f t="shared" si="2"/>
        <v>0</v>
      </c>
      <c r="F39" s="168">
        <f t="shared" si="2"/>
        <v>0</v>
      </c>
      <c r="G39" s="168">
        <f t="shared" si="2"/>
        <v>0</v>
      </c>
    </row>
    <row r="40" spans="1:7" x14ac:dyDescent="0.15">
      <c r="A40" s="166" t="str">
        <f t="shared" si="0"/>
        <v/>
      </c>
      <c r="B40" s="66" t="e">
        <f ca="1">OFFSET(輸入コード!$A$1,MATCH(A40,輸入コード!$A:$A,0)-1,MATCH("概況品目",輸入コード!$12:$12,0)-1)</f>
        <v>#N/A</v>
      </c>
      <c r="C40" s="168" t="str">
        <f>TEXT(L40,"?")</f>
        <v xml:space="preserve"> </v>
      </c>
      <c r="D40" s="168">
        <f t="shared" si="2"/>
        <v>0</v>
      </c>
      <c r="E40" s="168">
        <f t="shared" si="2"/>
        <v>0</v>
      </c>
      <c r="F40" s="168">
        <f t="shared" si="2"/>
        <v>0</v>
      </c>
      <c r="G40" s="168">
        <f t="shared" si="2"/>
        <v>0</v>
      </c>
    </row>
    <row r="41" spans="1:7" x14ac:dyDescent="0.15">
      <c r="A41" s="166" t="str">
        <f t="shared" si="0"/>
        <v/>
      </c>
      <c r="B41" s="66" t="e">
        <f ca="1">OFFSET(輸入コード!$A$1,MATCH(A41,輸入コード!$A:$A,0)-1,MATCH("概況品目",輸入コード!$12:$12,0)-1)</f>
        <v>#N/A</v>
      </c>
      <c r="C41" s="168" t="str">
        <f>TEXT(L41,"?")</f>
        <v xml:space="preserve"> </v>
      </c>
      <c r="D41" s="168">
        <f t="shared" si="2"/>
        <v>0</v>
      </c>
      <c r="E41" s="168">
        <f t="shared" si="2"/>
        <v>0</v>
      </c>
      <c r="F41" s="168">
        <f t="shared" si="2"/>
        <v>0</v>
      </c>
      <c r="G41" s="168">
        <f t="shared" si="2"/>
        <v>0</v>
      </c>
    </row>
    <row r="42" spans="1:7" x14ac:dyDescent="0.15">
      <c r="A42" s="166" t="str">
        <f t="shared" si="0"/>
        <v/>
      </c>
      <c r="B42" s="66" t="e">
        <f ca="1">OFFSET(輸入コード!$A$1,MATCH(A42,輸入コード!$A:$A,0)-1,MATCH("概況品目",輸入コード!$12:$12,0)-1)</f>
        <v>#N/A</v>
      </c>
      <c r="C42" s="168" t="str">
        <f>TEXT(L42,"?")</f>
        <v xml:space="preserve"> </v>
      </c>
      <c r="D42" s="168">
        <f t="shared" si="2"/>
        <v>0</v>
      </c>
      <c r="E42" s="168">
        <f t="shared" si="2"/>
        <v>0</v>
      </c>
      <c r="F42" s="168">
        <f t="shared" si="2"/>
        <v>0</v>
      </c>
      <c r="G42" s="168">
        <f t="shared" si="2"/>
        <v>0</v>
      </c>
    </row>
    <row r="43" spans="1:7" x14ac:dyDescent="0.15">
      <c r="A43" s="166" t="str">
        <f t="shared" si="0"/>
        <v/>
      </c>
      <c r="B43" s="66" t="e">
        <f ca="1">OFFSET(輸入コード!$A$1,MATCH(A43,輸入コード!$A:$A,0)-1,MATCH("概況品目",輸入コード!$12:$12,0)-1)</f>
        <v>#N/A</v>
      </c>
      <c r="C43" s="168" t="str">
        <f>TEXT(L43,"?")</f>
        <v xml:space="preserve"> </v>
      </c>
      <c r="D43" s="168">
        <f t="shared" si="2"/>
        <v>0</v>
      </c>
      <c r="E43" s="168">
        <f t="shared" si="2"/>
        <v>0</v>
      </c>
      <c r="F43" s="168">
        <f t="shared" si="2"/>
        <v>0</v>
      </c>
      <c r="G43" s="168">
        <f t="shared" si="2"/>
        <v>0</v>
      </c>
    </row>
    <row r="44" spans="1:7" x14ac:dyDescent="0.15">
      <c r="A44" s="166" t="str">
        <f t="shared" si="0"/>
        <v/>
      </c>
      <c r="B44" s="66" t="e">
        <f ca="1">OFFSET(輸入コード!$A$1,MATCH(A44,輸入コード!$A:$A,0)-1,MATCH("概況品目",輸入コード!$12:$12,0)-1)</f>
        <v>#N/A</v>
      </c>
      <c r="C44" s="168" t="str">
        <f>TEXT(L44,"?")</f>
        <v xml:space="preserve"> </v>
      </c>
      <c r="D44" s="168">
        <f t="shared" si="2"/>
        <v>0</v>
      </c>
      <c r="E44" s="168">
        <f t="shared" si="2"/>
        <v>0</v>
      </c>
      <c r="F44" s="168">
        <f t="shared" si="2"/>
        <v>0</v>
      </c>
      <c r="G44" s="168">
        <f t="shared" si="2"/>
        <v>0</v>
      </c>
    </row>
    <row r="45" spans="1:7" x14ac:dyDescent="0.15">
      <c r="A45" s="166" t="str">
        <f t="shared" si="0"/>
        <v/>
      </c>
      <c r="B45" s="66" t="e">
        <f ca="1">OFFSET(輸入コード!$A$1,MATCH(A45,輸入コード!$A:$A,0)-1,MATCH("概況品目",輸入コード!$12:$12,0)-1)</f>
        <v>#N/A</v>
      </c>
      <c r="C45" s="168" t="str">
        <f>TEXT(L45,"?")</f>
        <v xml:space="preserve"> </v>
      </c>
      <c r="D45" s="168">
        <f t="shared" si="2"/>
        <v>0</v>
      </c>
      <c r="E45" s="168">
        <f t="shared" si="2"/>
        <v>0</v>
      </c>
      <c r="F45" s="168">
        <f t="shared" si="2"/>
        <v>0</v>
      </c>
      <c r="G45" s="168">
        <f t="shared" si="2"/>
        <v>0</v>
      </c>
    </row>
    <row r="46" spans="1:7" x14ac:dyDescent="0.15">
      <c r="A46" s="166" t="str">
        <f t="shared" si="0"/>
        <v/>
      </c>
      <c r="B46" s="66" t="e">
        <f ca="1">OFFSET(輸入コード!$A$1,MATCH(A46,輸入コード!$A:$A,0)-1,MATCH("概況品目",輸入コード!$12:$12,0)-1)</f>
        <v>#N/A</v>
      </c>
      <c r="C46" s="168" t="str">
        <f>TEXT(L46,"?")</f>
        <v xml:space="preserve"> </v>
      </c>
      <c r="D46" s="168">
        <f t="shared" si="2"/>
        <v>0</v>
      </c>
      <c r="E46" s="168">
        <f t="shared" si="2"/>
        <v>0</v>
      </c>
      <c r="F46" s="168">
        <f t="shared" si="2"/>
        <v>0</v>
      </c>
      <c r="G46" s="168">
        <f t="shared" si="2"/>
        <v>0</v>
      </c>
    </row>
    <row r="47" spans="1:7" x14ac:dyDescent="0.15">
      <c r="A47" s="166" t="str">
        <f t="shared" si="0"/>
        <v/>
      </c>
      <c r="B47" s="66" t="e">
        <f ca="1">OFFSET(輸入コード!$A$1,MATCH(A47,輸入コード!$A:$A,0)-1,MATCH("概況品目",輸入コード!$12:$12,0)-1)</f>
        <v>#N/A</v>
      </c>
      <c r="C47" s="168" t="str">
        <f>TEXT(L47,"?")</f>
        <v xml:space="preserve"> </v>
      </c>
      <c r="D47" s="168">
        <f t="shared" si="2"/>
        <v>0</v>
      </c>
      <c r="E47" s="168">
        <f t="shared" si="2"/>
        <v>0</v>
      </c>
      <c r="F47" s="168">
        <f t="shared" si="2"/>
        <v>0</v>
      </c>
      <c r="G47" s="168">
        <f t="shared" si="2"/>
        <v>0</v>
      </c>
    </row>
    <row r="48" spans="1:7" x14ac:dyDescent="0.15">
      <c r="A48" s="166" t="str">
        <f t="shared" si="0"/>
        <v/>
      </c>
      <c r="B48" s="66" t="e">
        <f ca="1">OFFSET(輸入コード!$A$1,MATCH(A48,輸入コード!$A:$A,0)-1,MATCH("概況品目",輸入コード!$12:$12,0)-1)</f>
        <v>#N/A</v>
      </c>
      <c r="C48" s="168" t="str">
        <f>TEXT(L48,"?")</f>
        <v xml:space="preserve"> </v>
      </c>
      <c r="D48" s="168">
        <f t="shared" si="2"/>
        <v>0</v>
      </c>
      <c r="E48" s="168">
        <f t="shared" si="2"/>
        <v>0</v>
      </c>
      <c r="F48" s="168">
        <f t="shared" si="2"/>
        <v>0</v>
      </c>
      <c r="G48" s="168">
        <f t="shared" si="2"/>
        <v>0</v>
      </c>
    </row>
    <row r="49" spans="1:7" x14ac:dyDescent="0.15">
      <c r="A49" s="166" t="str">
        <f t="shared" si="0"/>
        <v/>
      </c>
      <c r="B49" s="66" t="e">
        <f ca="1">OFFSET(輸入コード!$A$1,MATCH(A49,輸入コード!$A:$A,0)-1,MATCH("概況品目",輸入コード!$12:$12,0)-1)</f>
        <v>#N/A</v>
      </c>
      <c r="C49" s="168" t="str">
        <f>TEXT(L49,"?")</f>
        <v xml:space="preserve"> </v>
      </c>
      <c r="D49" s="168">
        <f t="shared" si="2"/>
        <v>0</v>
      </c>
      <c r="E49" s="168">
        <f t="shared" si="2"/>
        <v>0</v>
      </c>
      <c r="F49" s="168">
        <f t="shared" si="2"/>
        <v>0</v>
      </c>
      <c r="G49" s="168">
        <f t="shared" si="2"/>
        <v>0</v>
      </c>
    </row>
    <row r="50" spans="1:7" x14ac:dyDescent="0.15">
      <c r="A50" s="166" t="str">
        <f t="shared" si="0"/>
        <v/>
      </c>
      <c r="B50" s="66" t="e">
        <f ca="1">OFFSET(輸入コード!$A$1,MATCH(A50,輸入コード!$A:$A,0)-1,MATCH("概況品目",輸入コード!$12:$12,0)-1)</f>
        <v>#N/A</v>
      </c>
      <c r="C50" s="168" t="str">
        <f>TEXT(L50,"?")</f>
        <v xml:space="preserve"> </v>
      </c>
      <c r="D50" s="168">
        <f t="shared" si="2"/>
        <v>0</v>
      </c>
      <c r="E50" s="168">
        <f t="shared" si="2"/>
        <v>0</v>
      </c>
      <c r="F50" s="168">
        <f t="shared" si="2"/>
        <v>0</v>
      </c>
      <c r="G50" s="168">
        <f t="shared" si="2"/>
        <v>0</v>
      </c>
    </row>
    <row r="51" spans="1:7" x14ac:dyDescent="0.15">
      <c r="A51" s="166" t="str">
        <f t="shared" si="0"/>
        <v/>
      </c>
      <c r="B51" s="66" t="e">
        <f ca="1">OFFSET(輸入コード!$A$1,MATCH(A51,輸入コード!$A:$A,0)-1,MATCH("概況品目",輸入コード!$12:$12,0)-1)</f>
        <v>#N/A</v>
      </c>
      <c r="C51" s="168" t="str">
        <f>TEXT(L51,"?")</f>
        <v xml:space="preserve"> </v>
      </c>
      <c r="D51" s="168">
        <f t="shared" si="2"/>
        <v>0</v>
      </c>
      <c r="E51" s="168">
        <f t="shared" si="2"/>
        <v>0</v>
      </c>
      <c r="F51" s="168">
        <f t="shared" si="2"/>
        <v>0</v>
      </c>
      <c r="G51" s="168">
        <f t="shared" si="2"/>
        <v>0</v>
      </c>
    </row>
    <row r="52" spans="1:7" x14ac:dyDescent="0.15">
      <c r="A52" s="166" t="str">
        <f t="shared" si="0"/>
        <v/>
      </c>
      <c r="B52" s="66" t="e">
        <f ca="1">OFFSET(輸入コード!$A$1,MATCH(A52,輸入コード!$A:$A,0)-1,MATCH("概況品目",輸入コード!$12:$12,0)-1)</f>
        <v>#N/A</v>
      </c>
      <c r="C52" s="168" t="str">
        <f>TEXT(L52,"?")</f>
        <v xml:space="preserve"> </v>
      </c>
      <c r="D52" s="168">
        <f t="shared" si="2"/>
        <v>0</v>
      </c>
      <c r="E52" s="168">
        <f t="shared" si="2"/>
        <v>0</v>
      </c>
      <c r="F52" s="168">
        <f t="shared" si="2"/>
        <v>0</v>
      </c>
      <c r="G52" s="168">
        <f t="shared" si="2"/>
        <v>0</v>
      </c>
    </row>
    <row r="53" spans="1:7" x14ac:dyDescent="0.15">
      <c r="A53" s="166" t="str">
        <f t="shared" si="0"/>
        <v/>
      </c>
      <c r="B53" s="66" t="e">
        <f ca="1">OFFSET(輸入コード!$A$1,MATCH(A53,輸入コード!$A:$A,0)-1,MATCH("概況品目",輸入コード!$12:$12,0)-1)</f>
        <v>#N/A</v>
      </c>
      <c r="C53" s="168" t="str">
        <f>TEXT(L53,"?")</f>
        <v xml:space="preserve"> </v>
      </c>
      <c r="D53" s="168">
        <f t="shared" si="2"/>
        <v>0</v>
      </c>
      <c r="E53" s="168">
        <f t="shared" si="2"/>
        <v>0</v>
      </c>
      <c r="F53" s="168">
        <f t="shared" si="2"/>
        <v>0</v>
      </c>
      <c r="G53" s="168">
        <f t="shared" si="2"/>
        <v>0</v>
      </c>
    </row>
    <row r="54" spans="1:7" x14ac:dyDescent="0.15">
      <c r="A54" s="166" t="str">
        <f t="shared" si="0"/>
        <v/>
      </c>
      <c r="B54" s="66" t="e">
        <f ca="1">OFFSET(輸入コード!$A$1,MATCH(A54,輸入コード!$A:$A,0)-1,MATCH("概況品目",輸入コード!$12:$12,0)-1)</f>
        <v>#N/A</v>
      </c>
      <c r="C54" s="168" t="str">
        <f>TEXT(L54,"?")</f>
        <v xml:space="preserve"> </v>
      </c>
      <c r="D54" s="168">
        <f t="shared" si="2"/>
        <v>0</v>
      </c>
      <c r="E54" s="168">
        <f t="shared" si="2"/>
        <v>0</v>
      </c>
      <c r="F54" s="168">
        <f t="shared" si="2"/>
        <v>0</v>
      </c>
      <c r="G54" s="168">
        <f t="shared" si="2"/>
        <v>0</v>
      </c>
    </row>
    <row r="55" spans="1:7" x14ac:dyDescent="0.15">
      <c r="A55" s="166" t="str">
        <f t="shared" si="0"/>
        <v/>
      </c>
      <c r="B55" s="66" t="e">
        <f ca="1">OFFSET(輸入コード!$A$1,MATCH(A55,輸入コード!$A:$A,0)-1,MATCH("概況品目",輸入コード!$12:$12,0)-1)</f>
        <v>#N/A</v>
      </c>
      <c r="C55" s="168" t="str">
        <f>TEXT(L55,"?")</f>
        <v xml:space="preserve"> </v>
      </c>
      <c r="D55" s="168">
        <f t="shared" si="2"/>
        <v>0</v>
      </c>
      <c r="E55" s="168">
        <f t="shared" si="2"/>
        <v>0</v>
      </c>
      <c r="F55" s="168">
        <f t="shared" si="2"/>
        <v>0</v>
      </c>
      <c r="G55" s="168">
        <f t="shared" si="2"/>
        <v>0</v>
      </c>
    </row>
    <row r="56" spans="1:7" x14ac:dyDescent="0.15">
      <c r="A56" s="166" t="str">
        <f t="shared" si="0"/>
        <v/>
      </c>
      <c r="B56" s="66" t="e">
        <f ca="1">OFFSET(輸入コード!$A$1,MATCH(A56,輸入コード!$A:$A,0)-1,MATCH("概況品目",輸入コード!$12:$12,0)-1)</f>
        <v>#N/A</v>
      </c>
      <c r="C56" s="168" t="str">
        <f>TEXT(L56,"?")</f>
        <v xml:space="preserve"> </v>
      </c>
      <c r="D56" s="168">
        <f t="shared" si="2"/>
        <v>0</v>
      </c>
      <c r="E56" s="168">
        <f t="shared" si="2"/>
        <v>0</v>
      </c>
      <c r="F56" s="168">
        <f t="shared" si="2"/>
        <v>0</v>
      </c>
      <c r="G56" s="168">
        <f t="shared" si="2"/>
        <v>0</v>
      </c>
    </row>
    <row r="57" spans="1:7" x14ac:dyDescent="0.15">
      <c r="E57" s="62"/>
      <c r="G57" s="62"/>
    </row>
    <row r="58" spans="1:7" x14ac:dyDescent="0.15">
      <c r="E58" s="62"/>
      <c r="G58" s="62"/>
    </row>
    <row r="62" spans="1:7" x14ac:dyDescent="0.15">
      <c r="A62" s="63" t="s">
        <v>2542</v>
      </c>
    </row>
  </sheetData>
  <mergeCells count="5">
    <mergeCell ref="J5:Q5"/>
    <mergeCell ref="J6:J7"/>
    <mergeCell ref="K6:K7"/>
    <mergeCell ref="L6:L7"/>
    <mergeCell ref="K8:K29"/>
  </mergeCells>
  <phoneticPr fontId="3"/>
  <pageMargins left="0.7" right="0.7" top="0.75" bottom="0.75" header="0.3" footer="0.3"/>
  <pageSetup paperSize="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5"/>
  <sheetViews>
    <sheetView workbookViewId="0"/>
  </sheetViews>
  <sheetFormatPr defaultRowHeight="12" x14ac:dyDescent="0.15"/>
  <cols>
    <col min="1" max="1" width="9.140625" style="60"/>
    <col min="4" max="4" width="9.140625" customWidth="1"/>
  </cols>
  <sheetData>
    <row r="1" spans="1:7" x14ac:dyDescent="0.15">
      <c r="A1" s="60" t="s">
        <v>27</v>
      </c>
      <c r="G1" s="61" t="s">
        <v>2299</v>
      </c>
    </row>
    <row r="2" spans="1:7" x14ac:dyDescent="0.15">
      <c r="G2" s="61" t="s">
        <v>2298</v>
      </c>
    </row>
    <row r="3" spans="1:7" x14ac:dyDescent="0.15">
      <c r="A3" s="60" t="s">
        <v>1131</v>
      </c>
    </row>
    <row r="4" spans="1:7" x14ac:dyDescent="0.15">
      <c r="A4" s="60" t="s">
        <v>1132</v>
      </c>
    </row>
    <row r="5" spans="1:7" x14ac:dyDescent="0.15">
      <c r="A5" s="60" t="s">
        <v>1133</v>
      </c>
    </row>
    <row r="6" spans="1:7" x14ac:dyDescent="0.15">
      <c r="A6" s="60" t="s">
        <v>1134</v>
      </c>
    </row>
    <row r="7" spans="1:7" x14ac:dyDescent="0.15">
      <c r="A7" s="60" t="s">
        <v>1135</v>
      </c>
    </row>
    <row r="8" spans="1:7" x14ac:dyDescent="0.15">
      <c r="A8" s="60" t="s">
        <v>1136</v>
      </c>
    </row>
    <row r="9" spans="1:7" x14ac:dyDescent="0.15">
      <c r="A9" s="60" t="s">
        <v>1137</v>
      </c>
    </row>
    <row r="10" spans="1:7" x14ac:dyDescent="0.15">
      <c r="A10" s="60" t="s">
        <v>1138</v>
      </c>
    </row>
    <row r="11" spans="1:7" x14ac:dyDescent="0.15">
      <c r="A11" s="60" t="s">
        <v>2565</v>
      </c>
    </row>
    <row r="12" spans="1:7" x14ac:dyDescent="0.15">
      <c r="A12" s="60" t="s">
        <v>28</v>
      </c>
      <c r="B12" t="s">
        <v>30</v>
      </c>
      <c r="C12" t="s">
        <v>32</v>
      </c>
      <c r="D12" t="s">
        <v>34</v>
      </c>
    </row>
    <row r="13" spans="1:7" x14ac:dyDescent="0.15">
      <c r="A13" s="60" t="s">
        <v>29</v>
      </c>
      <c r="B13" t="s">
        <v>31</v>
      </c>
      <c r="C13" t="s">
        <v>33</v>
      </c>
      <c r="D13" t="s">
        <v>35</v>
      </c>
    </row>
    <row r="14" spans="1:7" x14ac:dyDescent="0.15">
      <c r="A14" s="60" t="s">
        <v>1893</v>
      </c>
      <c r="C14" t="s">
        <v>36</v>
      </c>
      <c r="D14" t="s">
        <v>38</v>
      </c>
    </row>
    <row r="15" spans="1:7" x14ac:dyDescent="0.15">
      <c r="C15" t="s">
        <v>37</v>
      </c>
    </row>
    <row r="16" spans="1:7" x14ac:dyDescent="0.15">
      <c r="A16" s="60" t="s">
        <v>1894</v>
      </c>
      <c r="B16" t="s">
        <v>39</v>
      </c>
      <c r="C16" t="s">
        <v>40</v>
      </c>
      <c r="D16">
        <v>1</v>
      </c>
    </row>
    <row r="17" spans="1:4" x14ac:dyDescent="0.15">
      <c r="C17" t="s">
        <v>41</v>
      </c>
    </row>
    <row r="18" spans="1:4" x14ac:dyDescent="0.15">
      <c r="A18" s="60" t="s">
        <v>1895</v>
      </c>
      <c r="B18" t="s">
        <v>42</v>
      </c>
      <c r="C18" t="s">
        <v>43</v>
      </c>
      <c r="D18" t="s">
        <v>45</v>
      </c>
    </row>
    <row r="19" spans="1:4" x14ac:dyDescent="0.15">
      <c r="C19" t="s">
        <v>44</v>
      </c>
    </row>
    <row r="20" spans="1:4" x14ac:dyDescent="0.15">
      <c r="A20" s="60" t="s">
        <v>1896</v>
      </c>
      <c r="B20" t="s">
        <v>42</v>
      </c>
      <c r="C20" t="s">
        <v>46</v>
      </c>
      <c r="D20" t="s">
        <v>48</v>
      </c>
    </row>
    <row r="21" spans="1:4" x14ac:dyDescent="0.15">
      <c r="C21" t="s">
        <v>47</v>
      </c>
    </row>
    <row r="22" spans="1:4" x14ac:dyDescent="0.15">
      <c r="A22" s="60" t="s">
        <v>1897</v>
      </c>
      <c r="B22" t="s">
        <v>42</v>
      </c>
      <c r="C22" t="s">
        <v>49</v>
      </c>
      <c r="D22" t="s">
        <v>51</v>
      </c>
    </row>
    <row r="23" spans="1:4" x14ac:dyDescent="0.15">
      <c r="C23" t="s">
        <v>50</v>
      </c>
    </row>
    <row r="24" spans="1:4" x14ac:dyDescent="0.15">
      <c r="A24" s="60" t="s">
        <v>1898</v>
      </c>
      <c r="B24" t="s">
        <v>42</v>
      </c>
      <c r="C24" t="s">
        <v>52</v>
      </c>
      <c r="D24" t="s">
        <v>54</v>
      </c>
    </row>
    <row r="25" spans="1:4" x14ac:dyDescent="0.15">
      <c r="C25" t="s">
        <v>53</v>
      </c>
    </row>
    <row r="26" spans="1:4" x14ac:dyDescent="0.15">
      <c r="A26" s="60" t="s">
        <v>1899</v>
      </c>
      <c r="B26" t="s">
        <v>42</v>
      </c>
      <c r="C26" t="s">
        <v>55</v>
      </c>
      <c r="D26">
        <v>3</v>
      </c>
    </row>
    <row r="27" spans="1:4" x14ac:dyDescent="0.15">
      <c r="C27" t="s">
        <v>56</v>
      </c>
    </row>
    <row r="28" spans="1:4" x14ac:dyDescent="0.15">
      <c r="A28" s="60" t="s">
        <v>1900</v>
      </c>
      <c r="B28" t="s">
        <v>42</v>
      </c>
      <c r="C28" t="s">
        <v>57</v>
      </c>
      <c r="D28" t="s">
        <v>59</v>
      </c>
    </row>
    <row r="29" spans="1:4" x14ac:dyDescent="0.15">
      <c r="C29" t="s">
        <v>58</v>
      </c>
    </row>
    <row r="30" spans="1:4" x14ac:dyDescent="0.15">
      <c r="A30" s="60" t="s">
        <v>1901</v>
      </c>
      <c r="B30" t="s">
        <v>42</v>
      </c>
      <c r="C30" t="s">
        <v>60</v>
      </c>
      <c r="D30" t="s">
        <v>62</v>
      </c>
    </row>
    <row r="31" spans="1:4" x14ac:dyDescent="0.15">
      <c r="C31" t="s">
        <v>61</v>
      </c>
    </row>
    <row r="32" spans="1:4" x14ac:dyDescent="0.15">
      <c r="A32" s="60" t="s">
        <v>1902</v>
      </c>
      <c r="B32" t="s">
        <v>42</v>
      </c>
      <c r="C32" t="s">
        <v>63</v>
      </c>
      <c r="D32" t="s">
        <v>65</v>
      </c>
    </row>
    <row r="33" spans="1:4" x14ac:dyDescent="0.15">
      <c r="C33" t="s">
        <v>64</v>
      </c>
    </row>
    <row r="34" spans="1:4" x14ac:dyDescent="0.15">
      <c r="A34" s="60" t="s">
        <v>1903</v>
      </c>
      <c r="B34" t="s">
        <v>66</v>
      </c>
      <c r="C34" t="s">
        <v>67</v>
      </c>
      <c r="D34" t="s">
        <v>69</v>
      </c>
    </row>
    <row r="35" spans="1:4" x14ac:dyDescent="0.15">
      <c r="C35" t="s">
        <v>68</v>
      </c>
    </row>
    <row r="36" spans="1:4" x14ac:dyDescent="0.15">
      <c r="A36" s="60" t="s">
        <v>1904</v>
      </c>
      <c r="B36" t="s">
        <v>66</v>
      </c>
      <c r="C36" t="s">
        <v>70</v>
      </c>
      <c r="D36" t="s">
        <v>72</v>
      </c>
    </row>
    <row r="37" spans="1:4" x14ac:dyDescent="0.15">
      <c r="C37" t="s">
        <v>71</v>
      </c>
    </row>
    <row r="38" spans="1:4" x14ac:dyDescent="0.15">
      <c r="A38" s="60" t="s">
        <v>1905</v>
      </c>
      <c r="B38" t="s">
        <v>66</v>
      </c>
      <c r="C38" t="s">
        <v>2566</v>
      </c>
      <c r="D38" t="s">
        <v>74</v>
      </c>
    </row>
    <row r="39" spans="1:4" x14ac:dyDescent="0.15">
      <c r="C39" t="s">
        <v>73</v>
      </c>
    </row>
    <row r="40" spans="1:4" x14ac:dyDescent="0.15">
      <c r="A40" s="60" t="s">
        <v>1906</v>
      </c>
      <c r="B40" t="s">
        <v>42</v>
      </c>
      <c r="C40" t="s">
        <v>2567</v>
      </c>
      <c r="D40" t="s">
        <v>76</v>
      </c>
    </row>
    <row r="41" spans="1:4" x14ac:dyDescent="0.15">
      <c r="C41" t="s">
        <v>75</v>
      </c>
    </row>
    <row r="42" spans="1:4" x14ac:dyDescent="0.15">
      <c r="A42" s="60" t="s">
        <v>1907</v>
      </c>
      <c r="B42" t="s">
        <v>42</v>
      </c>
      <c r="C42" t="s">
        <v>77</v>
      </c>
      <c r="D42" t="s">
        <v>79</v>
      </c>
    </row>
    <row r="43" spans="1:4" x14ac:dyDescent="0.15">
      <c r="C43" t="s">
        <v>78</v>
      </c>
    </row>
    <row r="44" spans="1:4" x14ac:dyDescent="0.15">
      <c r="A44" s="60" t="s">
        <v>1908</v>
      </c>
      <c r="B44" t="s">
        <v>42</v>
      </c>
      <c r="C44" t="s">
        <v>80</v>
      </c>
      <c r="D44" t="s">
        <v>82</v>
      </c>
    </row>
    <row r="45" spans="1:4" x14ac:dyDescent="0.15">
      <c r="C45" t="s">
        <v>81</v>
      </c>
    </row>
    <row r="46" spans="1:4" x14ac:dyDescent="0.15">
      <c r="A46" s="60" t="s">
        <v>1909</v>
      </c>
      <c r="B46" t="s">
        <v>42</v>
      </c>
      <c r="C46" t="s">
        <v>83</v>
      </c>
      <c r="D46" t="s">
        <v>85</v>
      </c>
    </row>
    <row r="47" spans="1:4" x14ac:dyDescent="0.15">
      <c r="C47" t="s">
        <v>84</v>
      </c>
    </row>
    <row r="48" spans="1:4" x14ac:dyDescent="0.15">
      <c r="A48" s="60" t="s">
        <v>1910</v>
      </c>
      <c r="B48" t="s">
        <v>42</v>
      </c>
      <c r="C48" t="s">
        <v>86</v>
      </c>
      <c r="D48" t="s">
        <v>88</v>
      </c>
    </row>
    <row r="49" spans="1:4" x14ac:dyDescent="0.15">
      <c r="C49" t="s">
        <v>87</v>
      </c>
    </row>
    <row r="50" spans="1:4" x14ac:dyDescent="0.15">
      <c r="A50" s="60" t="s">
        <v>1911</v>
      </c>
      <c r="B50" t="s">
        <v>42</v>
      </c>
      <c r="C50" t="s">
        <v>89</v>
      </c>
      <c r="D50">
        <v>1006</v>
      </c>
    </row>
    <row r="51" spans="1:4" x14ac:dyDescent="0.15">
      <c r="C51" t="s">
        <v>90</v>
      </c>
    </row>
    <row r="52" spans="1:4" x14ac:dyDescent="0.15">
      <c r="A52" s="60" t="s">
        <v>1912</v>
      </c>
      <c r="B52" t="s">
        <v>66</v>
      </c>
      <c r="C52" t="s">
        <v>91</v>
      </c>
      <c r="D52" t="s">
        <v>93</v>
      </c>
    </row>
    <row r="53" spans="1:4" x14ac:dyDescent="0.15">
      <c r="C53" t="s">
        <v>92</v>
      </c>
    </row>
    <row r="54" spans="1:4" x14ac:dyDescent="0.15">
      <c r="A54" s="60" t="s">
        <v>1913</v>
      </c>
      <c r="B54" t="s">
        <v>66</v>
      </c>
      <c r="C54" t="s">
        <v>94</v>
      </c>
      <c r="D54" t="s">
        <v>96</v>
      </c>
    </row>
    <row r="55" spans="1:4" x14ac:dyDescent="0.15">
      <c r="C55" t="s">
        <v>95</v>
      </c>
    </row>
    <row r="56" spans="1:4" x14ac:dyDescent="0.15">
      <c r="A56" s="60" t="s">
        <v>1914</v>
      </c>
      <c r="B56" t="s">
        <v>42</v>
      </c>
      <c r="C56" t="s">
        <v>97</v>
      </c>
      <c r="D56" t="s">
        <v>99</v>
      </c>
    </row>
    <row r="57" spans="1:4" x14ac:dyDescent="0.15">
      <c r="C57" t="s">
        <v>98</v>
      </c>
    </row>
    <row r="58" spans="1:4" x14ac:dyDescent="0.15">
      <c r="A58" s="60" t="s">
        <v>1915</v>
      </c>
      <c r="B58" t="s">
        <v>42</v>
      </c>
      <c r="C58" t="s">
        <v>100</v>
      </c>
      <c r="D58" t="s">
        <v>102</v>
      </c>
    </row>
    <row r="59" spans="1:4" x14ac:dyDescent="0.15">
      <c r="C59" t="s">
        <v>101</v>
      </c>
    </row>
    <row r="60" spans="1:4" x14ac:dyDescent="0.15">
      <c r="A60" s="60" t="s">
        <v>1916</v>
      </c>
      <c r="B60" t="s">
        <v>66</v>
      </c>
      <c r="C60" t="s">
        <v>103</v>
      </c>
      <c r="D60" t="s">
        <v>105</v>
      </c>
    </row>
    <row r="61" spans="1:4" x14ac:dyDescent="0.15">
      <c r="C61" t="s">
        <v>104</v>
      </c>
    </row>
    <row r="62" spans="1:4" x14ac:dyDescent="0.15">
      <c r="A62" s="60" t="s">
        <v>1917</v>
      </c>
      <c r="B62" t="s">
        <v>66</v>
      </c>
      <c r="C62" t="s">
        <v>106</v>
      </c>
      <c r="D62" t="s">
        <v>108</v>
      </c>
    </row>
    <row r="63" spans="1:4" x14ac:dyDescent="0.15">
      <c r="C63" t="s">
        <v>107</v>
      </c>
    </row>
    <row r="64" spans="1:4" x14ac:dyDescent="0.15">
      <c r="A64" s="60" t="s">
        <v>1918</v>
      </c>
      <c r="B64" t="s">
        <v>42</v>
      </c>
      <c r="C64" t="s">
        <v>109</v>
      </c>
      <c r="D64" t="s">
        <v>111</v>
      </c>
    </row>
    <row r="65" spans="1:4" x14ac:dyDescent="0.15">
      <c r="C65" t="s">
        <v>110</v>
      </c>
    </row>
    <row r="66" spans="1:4" x14ac:dyDescent="0.15">
      <c r="A66" s="60" t="s">
        <v>1919</v>
      </c>
      <c r="B66" t="s">
        <v>42</v>
      </c>
      <c r="C66" t="s">
        <v>112</v>
      </c>
      <c r="D66" t="s">
        <v>114</v>
      </c>
    </row>
    <row r="67" spans="1:4" x14ac:dyDescent="0.15">
      <c r="C67" t="s">
        <v>113</v>
      </c>
    </row>
    <row r="68" spans="1:4" x14ac:dyDescent="0.15">
      <c r="A68" s="60" t="s">
        <v>1920</v>
      </c>
      <c r="B68" t="s">
        <v>42</v>
      </c>
      <c r="C68" t="s">
        <v>115</v>
      </c>
      <c r="D68">
        <v>902</v>
      </c>
    </row>
    <row r="69" spans="1:4" x14ac:dyDescent="0.15">
      <c r="C69" t="s">
        <v>116</v>
      </c>
    </row>
    <row r="70" spans="1:4" x14ac:dyDescent="0.15">
      <c r="A70" s="60" t="s">
        <v>1921</v>
      </c>
      <c r="B70" t="s">
        <v>42</v>
      </c>
      <c r="C70" t="s">
        <v>117</v>
      </c>
      <c r="D70" t="s">
        <v>119</v>
      </c>
    </row>
    <row r="71" spans="1:4" x14ac:dyDescent="0.15">
      <c r="C71" t="s">
        <v>118</v>
      </c>
    </row>
    <row r="72" spans="1:4" x14ac:dyDescent="0.15">
      <c r="A72" s="60" t="s">
        <v>1922</v>
      </c>
      <c r="B72" t="s">
        <v>42</v>
      </c>
      <c r="C72" t="s">
        <v>120</v>
      </c>
      <c r="D72">
        <v>2301.1999999999998</v>
      </c>
    </row>
    <row r="73" spans="1:4" x14ac:dyDescent="0.15">
      <c r="C73" t="s">
        <v>121</v>
      </c>
    </row>
    <row r="74" spans="1:4" x14ac:dyDescent="0.15">
      <c r="A74" s="60" t="s">
        <v>1923</v>
      </c>
      <c r="B74" t="s">
        <v>42</v>
      </c>
      <c r="C74" t="s">
        <v>122</v>
      </c>
      <c r="D74">
        <v>2309</v>
      </c>
    </row>
    <row r="75" spans="1:4" x14ac:dyDescent="0.15">
      <c r="C75" t="s">
        <v>123</v>
      </c>
    </row>
    <row r="76" spans="1:4" x14ac:dyDescent="0.15">
      <c r="A76" s="60" t="s">
        <v>1924</v>
      </c>
      <c r="C76" t="s">
        <v>124</v>
      </c>
      <c r="D76" t="s">
        <v>126</v>
      </c>
    </row>
    <row r="77" spans="1:4" x14ac:dyDescent="0.15">
      <c r="C77" t="s">
        <v>125</v>
      </c>
    </row>
    <row r="78" spans="1:4" x14ac:dyDescent="0.15">
      <c r="A78" s="60" t="s">
        <v>1925</v>
      </c>
      <c r="C78" t="s">
        <v>127</v>
      </c>
      <c r="D78" t="s">
        <v>129</v>
      </c>
    </row>
    <row r="79" spans="1:4" x14ac:dyDescent="0.15">
      <c r="C79" t="s">
        <v>128</v>
      </c>
    </row>
    <row r="80" spans="1:4" x14ac:dyDescent="0.15">
      <c r="A80" s="60" t="s">
        <v>1926</v>
      </c>
      <c r="B80" t="s">
        <v>130</v>
      </c>
      <c r="C80" t="s">
        <v>131</v>
      </c>
      <c r="D80" t="s">
        <v>133</v>
      </c>
    </row>
    <row r="81" spans="1:4" x14ac:dyDescent="0.15">
      <c r="C81" t="s">
        <v>132</v>
      </c>
    </row>
    <row r="82" spans="1:4" x14ac:dyDescent="0.15">
      <c r="A82" s="60" t="s">
        <v>1927</v>
      </c>
      <c r="B82" t="s">
        <v>66</v>
      </c>
      <c r="C82" t="s">
        <v>134</v>
      </c>
      <c r="D82">
        <v>24</v>
      </c>
    </row>
    <row r="83" spans="1:4" x14ac:dyDescent="0.15">
      <c r="C83" t="s">
        <v>135</v>
      </c>
    </row>
    <row r="84" spans="1:4" x14ac:dyDescent="0.15">
      <c r="A84" s="60" t="s">
        <v>1928</v>
      </c>
      <c r="B84" t="s">
        <v>42</v>
      </c>
      <c r="C84" t="s">
        <v>136</v>
      </c>
      <c r="D84">
        <v>2401</v>
      </c>
    </row>
    <row r="85" spans="1:4" x14ac:dyDescent="0.15">
      <c r="C85" t="s">
        <v>137</v>
      </c>
    </row>
    <row r="86" spans="1:4" x14ac:dyDescent="0.15">
      <c r="A86" s="60" t="s">
        <v>1929</v>
      </c>
      <c r="C86" t="s">
        <v>138</v>
      </c>
      <c r="D86" t="s">
        <v>140</v>
      </c>
    </row>
    <row r="87" spans="1:4" x14ac:dyDescent="0.15">
      <c r="C87" t="s">
        <v>139</v>
      </c>
    </row>
    <row r="88" spans="1:4" x14ac:dyDescent="0.15">
      <c r="A88" s="60" t="s">
        <v>1930</v>
      </c>
      <c r="B88" t="s">
        <v>42</v>
      </c>
      <c r="C88" t="s">
        <v>141</v>
      </c>
      <c r="D88" t="s">
        <v>143</v>
      </c>
    </row>
    <row r="89" spans="1:4" x14ac:dyDescent="0.15">
      <c r="C89" t="s">
        <v>142</v>
      </c>
    </row>
    <row r="90" spans="1:4" x14ac:dyDescent="0.15">
      <c r="A90" s="60" t="s">
        <v>1931</v>
      </c>
      <c r="B90" t="s">
        <v>42</v>
      </c>
      <c r="C90" t="s">
        <v>144</v>
      </c>
      <c r="D90" t="s">
        <v>146</v>
      </c>
    </row>
    <row r="91" spans="1:4" x14ac:dyDescent="0.15">
      <c r="C91" t="s">
        <v>145</v>
      </c>
    </row>
    <row r="92" spans="1:4" x14ac:dyDescent="0.15">
      <c r="A92" s="60" t="s">
        <v>1932</v>
      </c>
      <c r="B92" t="s">
        <v>42</v>
      </c>
      <c r="C92" t="s">
        <v>147</v>
      </c>
      <c r="D92" t="s">
        <v>149</v>
      </c>
    </row>
    <row r="93" spans="1:4" x14ac:dyDescent="0.15">
      <c r="C93" t="s">
        <v>148</v>
      </c>
    </row>
    <row r="94" spans="1:4" x14ac:dyDescent="0.15">
      <c r="A94" s="60" t="s">
        <v>1933</v>
      </c>
      <c r="B94" t="s">
        <v>42</v>
      </c>
      <c r="C94" t="s">
        <v>150</v>
      </c>
      <c r="D94" t="s">
        <v>152</v>
      </c>
    </row>
    <row r="95" spans="1:4" x14ac:dyDescent="0.15">
      <c r="C95" t="s">
        <v>151</v>
      </c>
    </row>
    <row r="96" spans="1:4" x14ac:dyDescent="0.15">
      <c r="A96" s="60" t="s">
        <v>1934</v>
      </c>
      <c r="C96" t="s">
        <v>153</v>
      </c>
      <c r="D96" t="s">
        <v>155</v>
      </c>
    </row>
    <row r="97" spans="1:4" x14ac:dyDescent="0.15">
      <c r="C97" t="s">
        <v>154</v>
      </c>
    </row>
    <row r="98" spans="1:4" x14ac:dyDescent="0.15">
      <c r="A98" s="60" t="s">
        <v>1935</v>
      </c>
      <c r="C98" t="s">
        <v>156</v>
      </c>
      <c r="D98" t="s">
        <v>158</v>
      </c>
    </row>
    <row r="99" spans="1:4" x14ac:dyDescent="0.15">
      <c r="C99" t="s">
        <v>157</v>
      </c>
    </row>
    <row r="100" spans="1:4" x14ac:dyDescent="0.15">
      <c r="A100" s="60" t="s">
        <v>1936</v>
      </c>
      <c r="C100" t="s">
        <v>159</v>
      </c>
      <c r="D100" t="s">
        <v>161</v>
      </c>
    </row>
    <row r="101" spans="1:4" x14ac:dyDescent="0.15">
      <c r="C101" t="s">
        <v>160</v>
      </c>
    </row>
    <row r="102" spans="1:4" x14ac:dyDescent="0.15">
      <c r="A102" s="60" t="s">
        <v>1937</v>
      </c>
      <c r="B102" t="s">
        <v>42</v>
      </c>
      <c r="C102" t="s">
        <v>162</v>
      </c>
      <c r="D102">
        <v>47</v>
      </c>
    </row>
    <row r="103" spans="1:4" x14ac:dyDescent="0.15">
      <c r="C103" t="s">
        <v>163</v>
      </c>
    </row>
    <row r="104" spans="1:4" x14ac:dyDescent="0.15">
      <c r="A104" s="60" t="s">
        <v>1938</v>
      </c>
      <c r="B104" t="s">
        <v>42</v>
      </c>
      <c r="C104" t="s">
        <v>164</v>
      </c>
      <c r="D104" t="s">
        <v>166</v>
      </c>
    </row>
    <row r="105" spans="1:4" x14ac:dyDescent="0.15">
      <c r="C105" t="s">
        <v>165</v>
      </c>
    </row>
    <row r="106" spans="1:4" x14ac:dyDescent="0.15">
      <c r="A106" s="60" t="s">
        <v>1939</v>
      </c>
      <c r="B106" t="s">
        <v>42</v>
      </c>
      <c r="C106" t="s">
        <v>167</v>
      </c>
      <c r="D106" t="s">
        <v>169</v>
      </c>
    </row>
    <row r="107" spans="1:4" x14ac:dyDescent="0.15">
      <c r="C107" t="s">
        <v>168</v>
      </c>
    </row>
    <row r="108" spans="1:4" x14ac:dyDescent="0.15">
      <c r="A108" s="60" t="s">
        <v>1940</v>
      </c>
      <c r="B108" t="s">
        <v>66</v>
      </c>
      <c r="C108" t="s">
        <v>170</v>
      </c>
      <c r="D108" t="s">
        <v>172</v>
      </c>
    </row>
    <row r="109" spans="1:4" x14ac:dyDescent="0.15">
      <c r="C109" t="s">
        <v>171</v>
      </c>
    </row>
    <row r="110" spans="1:4" x14ac:dyDescent="0.15">
      <c r="A110" s="60" t="s">
        <v>1941</v>
      </c>
      <c r="B110" t="s">
        <v>42</v>
      </c>
      <c r="C110" t="s">
        <v>173</v>
      </c>
      <c r="D110">
        <v>5504.1</v>
      </c>
    </row>
    <row r="111" spans="1:4" x14ac:dyDescent="0.15">
      <c r="C111" t="s">
        <v>174</v>
      </c>
    </row>
    <row r="112" spans="1:4" x14ac:dyDescent="0.15">
      <c r="A112" s="60" t="s">
        <v>1942</v>
      </c>
      <c r="B112" t="s">
        <v>42</v>
      </c>
      <c r="C112" t="s">
        <v>175</v>
      </c>
      <c r="D112" t="s">
        <v>177</v>
      </c>
    </row>
    <row r="113" spans="1:4" x14ac:dyDescent="0.15">
      <c r="C113" t="s">
        <v>176</v>
      </c>
    </row>
    <row r="114" spans="1:4" x14ac:dyDescent="0.15">
      <c r="A114" s="60" t="s">
        <v>1943</v>
      </c>
      <c r="B114" t="s">
        <v>42</v>
      </c>
      <c r="C114" t="s">
        <v>178</v>
      </c>
      <c r="D114" t="s">
        <v>180</v>
      </c>
    </row>
    <row r="115" spans="1:4" x14ac:dyDescent="0.15">
      <c r="C115" t="s">
        <v>179</v>
      </c>
    </row>
    <row r="116" spans="1:4" x14ac:dyDescent="0.15">
      <c r="A116" s="60" t="s">
        <v>1944</v>
      </c>
      <c r="B116" t="s">
        <v>42</v>
      </c>
      <c r="C116" t="s">
        <v>181</v>
      </c>
      <c r="D116" t="s">
        <v>183</v>
      </c>
    </row>
    <row r="117" spans="1:4" x14ac:dyDescent="0.15">
      <c r="C117" t="s">
        <v>182</v>
      </c>
    </row>
    <row r="118" spans="1:4" x14ac:dyDescent="0.15">
      <c r="A118" s="60" t="s">
        <v>1945</v>
      </c>
      <c r="B118" t="s">
        <v>42</v>
      </c>
      <c r="C118" t="s">
        <v>184</v>
      </c>
      <c r="D118" t="s">
        <v>186</v>
      </c>
    </row>
    <row r="119" spans="1:4" x14ac:dyDescent="0.15">
      <c r="C119" t="s">
        <v>185</v>
      </c>
    </row>
    <row r="120" spans="1:4" x14ac:dyDescent="0.15">
      <c r="A120" s="60" t="s">
        <v>1946</v>
      </c>
      <c r="C120" t="s">
        <v>187</v>
      </c>
      <c r="D120" t="s">
        <v>189</v>
      </c>
    </row>
    <row r="121" spans="1:4" x14ac:dyDescent="0.15">
      <c r="C121" t="s">
        <v>188</v>
      </c>
    </row>
    <row r="122" spans="1:4" x14ac:dyDescent="0.15">
      <c r="A122" s="60" t="s">
        <v>1947</v>
      </c>
      <c r="B122" t="s">
        <v>42</v>
      </c>
      <c r="C122" t="s">
        <v>190</v>
      </c>
      <c r="D122">
        <v>1302.31</v>
      </c>
    </row>
    <row r="123" spans="1:4" x14ac:dyDescent="0.15">
      <c r="C123" t="s">
        <v>191</v>
      </c>
    </row>
    <row r="124" spans="1:4" x14ac:dyDescent="0.15">
      <c r="A124" s="60" t="s">
        <v>1948</v>
      </c>
      <c r="C124" t="s">
        <v>192</v>
      </c>
      <c r="D124" t="s">
        <v>194</v>
      </c>
    </row>
    <row r="125" spans="1:4" x14ac:dyDescent="0.15">
      <c r="C125" t="s">
        <v>193</v>
      </c>
    </row>
    <row r="126" spans="1:4" x14ac:dyDescent="0.15">
      <c r="A126" s="60" t="s">
        <v>1949</v>
      </c>
      <c r="B126" t="s">
        <v>42</v>
      </c>
      <c r="C126" t="s">
        <v>195</v>
      </c>
      <c r="D126" t="s">
        <v>197</v>
      </c>
    </row>
    <row r="127" spans="1:4" x14ac:dyDescent="0.15">
      <c r="C127" t="s">
        <v>196</v>
      </c>
    </row>
    <row r="128" spans="1:4" x14ac:dyDescent="0.15">
      <c r="A128" s="60" t="s">
        <v>1950</v>
      </c>
      <c r="B128" t="s">
        <v>42</v>
      </c>
      <c r="C128" t="s">
        <v>198</v>
      </c>
      <c r="D128">
        <v>2704</v>
      </c>
    </row>
    <row r="129" spans="1:4" x14ac:dyDescent="0.15">
      <c r="C129" t="s">
        <v>199</v>
      </c>
    </row>
    <row r="130" spans="1:4" x14ac:dyDescent="0.15">
      <c r="A130" s="60" t="s">
        <v>1951</v>
      </c>
      <c r="C130" t="s">
        <v>200</v>
      </c>
      <c r="D130" t="s">
        <v>202</v>
      </c>
    </row>
    <row r="131" spans="1:4" x14ac:dyDescent="0.15">
      <c r="C131" t="s">
        <v>201</v>
      </c>
    </row>
    <row r="132" spans="1:4" x14ac:dyDescent="0.15">
      <c r="A132" s="60" t="s">
        <v>1952</v>
      </c>
      <c r="C132" t="s">
        <v>203</v>
      </c>
      <c r="D132" t="s">
        <v>205</v>
      </c>
    </row>
    <row r="133" spans="1:4" x14ac:dyDescent="0.15">
      <c r="C133" t="s">
        <v>204</v>
      </c>
    </row>
    <row r="134" spans="1:4" x14ac:dyDescent="0.15">
      <c r="A134" s="60" t="s">
        <v>1953</v>
      </c>
      <c r="B134" t="s">
        <v>130</v>
      </c>
      <c r="C134" t="s">
        <v>206</v>
      </c>
      <c r="D134" t="s">
        <v>208</v>
      </c>
    </row>
    <row r="135" spans="1:4" x14ac:dyDescent="0.15">
      <c r="C135" t="s">
        <v>207</v>
      </c>
    </row>
    <row r="136" spans="1:4" x14ac:dyDescent="0.15">
      <c r="A136" s="60" t="s">
        <v>1954</v>
      </c>
      <c r="B136" t="s">
        <v>130</v>
      </c>
      <c r="C136" t="s">
        <v>209</v>
      </c>
      <c r="D136" t="s">
        <v>211</v>
      </c>
    </row>
    <row r="137" spans="1:4" x14ac:dyDescent="0.15">
      <c r="C137" t="s">
        <v>210</v>
      </c>
    </row>
    <row r="138" spans="1:4" x14ac:dyDescent="0.15">
      <c r="A138" s="60" t="s">
        <v>1955</v>
      </c>
      <c r="B138" t="s">
        <v>130</v>
      </c>
      <c r="C138" t="s">
        <v>212</v>
      </c>
      <c r="D138" t="s">
        <v>214</v>
      </c>
    </row>
    <row r="139" spans="1:4" x14ac:dyDescent="0.15">
      <c r="C139" t="s">
        <v>213</v>
      </c>
    </row>
    <row r="140" spans="1:4" x14ac:dyDescent="0.15">
      <c r="A140" s="60" t="s">
        <v>1956</v>
      </c>
      <c r="B140" t="s">
        <v>66</v>
      </c>
      <c r="C140" t="s">
        <v>215</v>
      </c>
      <c r="D140" t="s">
        <v>217</v>
      </c>
    </row>
    <row r="141" spans="1:4" x14ac:dyDescent="0.15">
      <c r="C141" t="s">
        <v>216</v>
      </c>
    </row>
    <row r="142" spans="1:4" x14ac:dyDescent="0.15">
      <c r="A142" s="60" t="s">
        <v>1957</v>
      </c>
      <c r="B142" t="s">
        <v>42</v>
      </c>
      <c r="C142" t="s">
        <v>218</v>
      </c>
      <c r="D142" t="s">
        <v>220</v>
      </c>
    </row>
    <row r="143" spans="1:4" x14ac:dyDescent="0.15">
      <c r="C143" t="s">
        <v>219</v>
      </c>
    </row>
    <row r="144" spans="1:4" x14ac:dyDescent="0.15">
      <c r="A144" s="60" t="s">
        <v>1958</v>
      </c>
      <c r="B144" t="s">
        <v>42</v>
      </c>
      <c r="C144" t="s">
        <v>221</v>
      </c>
      <c r="D144" t="s">
        <v>223</v>
      </c>
    </row>
    <row r="145" spans="1:4" x14ac:dyDescent="0.15">
      <c r="C145" t="s">
        <v>222</v>
      </c>
    </row>
    <row r="146" spans="1:4" x14ac:dyDescent="0.15">
      <c r="A146" s="60" t="s">
        <v>1959</v>
      </c>
      <c r="B146" t="s">
        <v>42</v>
      </c>
      <c r="C146" t="s">
        <v>224</v>
      </c>
      <c r="D146" t="s">
        <v>226</v>
      </c>
    </row>
    <row r="147" spans="1:4" x14ac:dyDescent="0.15">
      <c r="C147" t="s">
        <v>225</v>
      </c>
    </row>
    <row r="148" spans="1:4" x14ac:dyDescent="0.15">
      <c r="A148" s="60" t="s">
        <v>1960</v>
      </c>
      <c r="B148" t="s">
        <v>42</v>
      </c>
      <c r="C148" t="s">
        <v>227</v>
      </c>
      <c r="D148" t="s">
        <v>229</v>
      </c>
    </row>
    <row r="149" spans="1:4" x14ac:dyDescent="0.15">
      <c r="C149" t="s">
        <v>228</v>
      </c>
    </row>
    <row r="150" spans="1:4" x14ac:dyDescent="0.15">
      <c r="A150" s="60" t="s">
        <v>1961</v>
      </c>
      <c r="B150" t="s">
        <v>42</v>
      </c>
      <c r="C150" t="s">
        <v>230</v>
      </c>
      <c r="D150" t="s">
        <v>232</v>
      </c>
    </row>
    <row r="151" spans="1:4" x14ac:dyDescent="0.15">
      <c r="C151" t="s">
        <v>231</v>
      </c>
    </row>
    <row r="152" spans="1:4" x14ac:dyDescent="0.15">
      <c r="A152" s="60" t="s">
        <v>1962</v>
      </c>
      <c r="C152" t="s">
        <v>19</v>
      </c>
      <c r="D152" t="s">
        <v>234</v>
      </c>
    </row>
    <row r="153" spans="1:4" x14ac:dyDescent="0.15">
      <c r="C153" t="s">
        <v>233</v>
      </c>
    </row>
    <row r="154" spans="1:4" x14ac:dyDescent="0.15">
      <c r="A154" s="60" t="s">
        <v>1963</v>
      </c>
      <c r="C154" t="s">
        <v>235</v>
      </c>
      <c r="D154" t="s">
        <v>237</v>
      </c>
    </row>
    <row r="155" spans="1:4" x14ac:dyDescent="0.15">
      <c r="C155" t="s">
        <v>236</v>
      </c>
    </row>
    <row r="156" spans="1:4" x14ac:dyDescent="0.15">
      <c r="A156" s="60" t="s">
        <v>1964</v>
      </c>
      <c r="C156" t="s">
        <v>238</v>
      </c>
      <c r="D156" t="s">
        <v>240</v>
      </c>
    </row>
    <row r="157" spans="1:4" x14ac:dyDescent="0.15">
      <c r="C157" t="s">
        <v>239</v>
      </c>
    </row>
    <row r="158" spans="1:4" x14ac:dyDescent="0.15">
      <c r="A158" s="60" t="s">
        <v>1965</v>
      </c>
      <c r="B158" t="s">
        <v>66</v>
      </c>
      <c r="C158" t="s">
        <v>241</v>
      </c>
      <c r="D158" t="s">
        <v>243</v>
      </c>
    </row>
    <row r="159" spans="1:4" x14ac:dyDescent="0.15">
      <c r="C159" t="s">
        <v>242</v>
      </c>
    </row>
    <row r="160" spans="1:4" x14ac:dyDescent="0.15">
      <c r="A160" s="60" t="s">
        <v>1966</v>
      </c>
      <c r="B160" t="s">
        <v>42</v>
      </c>
      <c r="C160" t="s">
        <v>244</v>
      </c>
      <c r="D160" t="s">
        <v>246</v>
      </c>
    </row>
    <row r="161" spans="1:4" x14ac:dyDescent="0.15">
      <c r="C161" t="s">
        <v>245</v>
      </c>
    </row>
    <row r="162" spans="1:4" x14ac:dyDescent="0.15">
      <c r="A162" s="60" t="s">
        <v>1967</v>
      </c>
      <c r="B162" t="s">
        <v>66</v>
      </c>
      <c r="C162" t="s">
        <v>247</v>
      </c>
      <c r="D162" t="s">
        <v>249</v>
      </c>
    </row>
    <row r="163" spans="1:4" x14ac:dyDescent="0.15">
      <c r="C163" t="s">
        <v>248</v>
      </c>
    </row>
    <row r="164" spans="1:4" x14ac:dyDescent="0.15">
      <c r="A164" s="60" t="s">
        <v>1968</v>
      </c>
      <c r="B164" t="s">
        <v>42</v>
      </c>
      <c r="C164" t="s">
        <v>250</v>
      </c>
      <c r="D164" t="s">
        <v>252</v>
      </c>
    </row>
    <row r="165" spans="1:4" x14ac:dyDescent="0.15">
      <c r="C165" t="s">
        <v>251</v>
      </c>
    </row>
    <row r="166" spans="1:4" x14ac:dyDescent="0.15">
      <c r="A166" s="60" t="s">
        <v>1969</v>
      </c>
      <c r="B166" t="s">
        <v>42</v>
      </c>
      <c r="C166" t="s">
        <v>253</v>
      </c>
      <c r="D166">
        <v>2823</v>
      </c>
    </row>
    <row r="167" spans="1:4" x14ac:dyDescent="0.15">
      <c r="C167" t="s">
        <v>254</v>
      </c>
    </row>
    <row r="168" spans="1:4" x14ac:dyDescent="0.15">
      <c r="A168" s="60" t="s">
        <v>1970</v>
      </c>
      <c r="B168" t="s">
        <v>42</v>
      </c>
      <c r="C168" t="s">
        <v>255</v>
      </c>
      <c r="D168" t="s">
        <v>257</v>
      </c>
    </row>
    <row r="169" spans="1:4" x14ac:dyDescent="0.15">
      <c r="C169" t="s">
        <v>256</v>
      </c>
    </row>
    <row r="170" spans="1:4" x14ac:dyDescent="0.15">
      <c r="A170" s="60" t="s">
        <v>1971</v>
      </c>
      <c r="B170" t="s">
        <v>42</v>
      </c>
      <c r="C170" t="s">
        <v>258</v>
      </c>
      <c r="D170">
        <v>2818.2</v>
      </c>
    </row>
    <row r="171" spans="1:4" x14ac:dyDescent="0.15">
      <c r="C171" t="s">
        <v>259</v>
      </c>
    </row>
    <row r="172" spans="1:4" x14ac:dyDescent="0.15">
      <c r="A172" s="60" t="s">
        <v>1972</v>
      </c>
      <c r="B172" t="s">
        <v>42</v>
      </c>
      <c r="C172" t="s">
        <v>260</v>
      </c>
      <c r="D172">
        <v>2827.1</v>
      </c>
    </row>
    <row r="173" spans="1:4" x14ac:dyDescent="0.15">
      <c r="C173" t="s">
        <v>261</v>
      </c>
    </row>
    <row r="174" spans="1:4" x14ac:dyDescent="0.15">
      <c r="A174" s="60" t="s">
        <v>1973</v>
      </c>
      <c r="B174" t="s">
        <v>42</v>
      </c>
      <c r="C174" t="s">
        <v>262</v>
      </c>
      <c r="D174" t="s">
        <v>264</v>
      </c>
    </row>
    <row r="175" spans="1:4" x14ac:dyDescent="0.15">
      <c r="C175" t="s">
        <v>263</v>
      </c>
    </row>
    <row r="176" spans="1:4" x14ac:dyDescent="0.15">
      <c r="A176" s="60" t="s">
        <v>1974</v>
      </c>
      <c r="B176" t="s">
        <v>42</v>
      </c>
      <c r="C176" t="s">
        <v>265</v>
      </c>
      <c r="D176" t="s">
        <v>267</v>
      </c>
    </row>
    <row r="177" spans="1:4" x14ac:dyDescent="0.15">
      <c r="C177" t="s">
        <v>266</v>
      </c>
    </row>
    <row r="178" spans="1:4" x14ac:dyDescent="0.15">
      <c r="A178" s="60" t="s">
        <v>1975</v>
      </c>
      <c r="B178" t="s">
        <v>42</v>
      </c>
      <c r="C178" t="s">
        <v>268</v>
      </c>
      <c r="D178" t="s">
        <v>270</v>
      </c>
    </row>
    <row r="179" spans="1:4" x14ac:dyDescent="0.15">
      <c r="C179" t="s">
        <v>269</v>
      </c>
    </row>
    <row r="180" spans="1:4" x14ac:dyDescent="0.15">
      <c r="A180" s="60" t="s">
        <v>1976</v>
      </c>
      <c r="B180" t="s">
        <v>42</v>
      </c>
      <c r="C180" t="s">
        <v>271</v>
      </c>
      <c r="D180" t="s">
        <v>273</v>
      </c>
    </row>
    <row r="181" spans="1:4" x14ac:dyDescent="0.15">
      <c r="C181" t="s">
        <v>272</v>
      </c>
    </row>
    <row r="182" spans="1:4" x14ac:dyDescent="0.15">
      <c r="A182" s="60" t="s">
        <v>1977</v>
      </c>
      <c r="B182" t="s">
        <v>66</v>
      </c>
      <c r="C182" t="s">
        <v>274</v>
      </c>
      <c r="D182" t="s">
        <v>276</v>
      </c>
    </row>
    <row r="183" spans="1:4" x14ac:dyDescent="0.15">
      <c r="C183" t="s">
        <v>275</v>
      </c>
    </row>
    <row r="184" spans="1:4" x14ac:dyDescent="0.15">
      <c r="A184" s="60" t="s">
        <v>1978</v>
      </c>
      <c r="B184" t="s">
        <v>66</v>
      </c>
      <c r="C184" t="s">
        <v>277</v>
      </c>
      <c r="D184">
        <v>2936</v>
      </c>
    </row>
    <row r="185" spans="1:4" x14ac:dyDescent="0.15">
      <c r="C185" t="s">
        <v>278</v>
      </c>
    </row>
    <row r="186" spans="1:4" x14ac:dyDescent="0.15">
      <c r="A186" s="60" t="s">
        <v>1979</v>
      </c>
      <c r="B186" t="s">
        <v>66</v>
      </c>
      <c r="C186" t="s">
        <v>279</v>
      </c>
      <c r="D186">
        <v>3004.5</v>
      </c>
    </row>
    <row r="187" spans="1:4" x14ac:dyDescent="0.15">
      <c r="C187" t="s">
        <v>280</v>
      </c>
    </row>
    <row r="188" spans="1:4" x14ac:dyDescent="0.15">
      <c r="A188" s="60" t="s">
        <v>1980</v>
      </c>
      <c r="B188" t="s">
        <v>66</v>
      </c>
      <c r="C188" t="s">
        <v>281</v>
      </c>
      <c r="D188">
        <v>2941</v>
      </c>
    </row>
    <row r="189" spans="1:4" x14ac:dyDescent="0.15">
      <c r="C189" t="s">
        <v>282</v>
      </c>
    </row>
    <row r="190" spans="1:4" x14ac:dyDescent="0.15">
      <c r="A190" s="60" t="s">
        <v>1981</v>
      </c>
      <c r="B190" t="s">
        <v>66</v>
      </c>
      <c r="C190" t="s">
        <v>283</v>
      </c>
      <c r="D190" t="s">
        <v>285</v>
      </c>
    </row>
    <row r="191" spans="1:4" x14ac:dyDescent="0.15">
      <c r="C191" t="s">
        <v>284</v>
      </c>
    </row>
    <row r="192" spans="1:4" x14ac:dyDescent="0.15">
      <c r="A192" s="60" t="s">
        <v>1982</v>
      </c>
      <c r="B192" t="s">
        <v>42</v>
      </c>
      <c r="C192" t="s">
        <v>286</v>
      </c>
      <c r="D192" t="s">
        <v>288</v>
      </c>
    </row>
    <row r="193" spans="1:4" x14ac:dyDescent="0.15">
      <c r="C193" t="s">
        <v>287</v>
      </c>
    </row>
    <row r="194" spans="1:4" x14ac:dyDescent="0.15">
      <c r="A194" s="60" t="s">
        <v>1983</v>
      </c>
      <c r="B194" t="s">
        <v>42</v>
      </c>
      <c r="C194" t="s">
        <v>289</v>
      </c>
      <c r="D194" t="s">
        <v>291</v>
      </c>
    </row>
    <row r="195" spans="1:4" x14ac:dyDescent="0.15">
      <c r="C195" t="s">
        <v>290</v>
      </c>
    </row>
    <row r="196" spans="1:4" x14ac:dyDescent="0.15">
      <c r="A196" s="60" t="s">
        <v>1984</v>
      </c>
      <c r="B196" t="s">
        <v>42</v>
      </c>
      <c r="C196" t="s">
        <v>292</v>
      </c>
      <c r="D196">
        <v>3405</v>
      </c>
    </row>
    <row r="197" spans="1:4" x14ac:dyDescent="0.15">
      <c r="C197" t="s">
        <v>293</v>
      </c>
    </row>
    <row r="198" spans="1:4" x14ac:dyDescent="0.15">
      <c r="A198" s="60" t="s">
        <v>1985</v>
      </c>
      <c r="B198" t="s">
        <v>42</v>
      </c>
      <c r="C198" t="s">
        <v>294</v>
      </c>
      <c r="D198">
        <v>31</v>
      </c>
    </row>
    <row r="199" spans="1:4" x14ac:dyDescent="0.15">
      <c r="C199" t="s">
        <v>295</v>
      </c>
    </row>
    <row r="200" spans="1:4" x14ac:dyDescent="0.15">
      <c r="A200" s="60" t="s">
        <v>1986</v>
      </c>
      <c r="B200" t="s">
        <v>42</v>
      </c>
      <c r="C200" t="s">
        <v>296</v>
      </c>
      <c r="D200">
        <v>3102</v>
      </c>
    </row>
    <row r="201" spans="1:4" x14ac:dyDescent="0.15">
      <c r="C201" t="s">
        <v>297</v>
      </c>
    </row>
    <row r="202" spans="1:4" x14ac:dyDescent="0.15">
      <c r="A202" s="60" t="s">
        <v>1987</v>
      </c>
      <c r="B202" t="s">
        <v>42</v>
      </c>
      <c r="C202" t="s">
        <v>298</v>
      </c>
      <c r="D202">
        <v>3102.21</v>
      </c>
    </row>
    <row r="203" spans="1:4" x14ac:dyDescent="0.15">
      <c r="C203" t="s">
        <v>299</v>
      </c>
    </row>
    <row r="204" spans="1:4" x14ac:dyDescent="0.15">
      <c r="A204" s="60" t="s">
        <v>1988</v>
      </c>
      <c r="B204" t="s">
        <v>42</v>
      </c>
      <c r="C204" t="s">
        <v>300</v>
      </c>
      <c r="D204">
        <v>3102.1</v>
      </c>
    </row>
    <row r="205" spans="1:4" x14ac:dyDescent="0.15">
      <c r="C205" t="s">
        <v>301</v>
      </c>
    </row>
    <row r="206" spans="1:4" x14ac:dyDescent="0.15">
      <c r="A206" s="60" t="s">
        <v>1989</v>
      </c>
      <c r="B206" t="s">
        <v>42</v>
      </c>
      <c r="C206" t="s">
        <v>302</v>
      </c>
      <c r="D206">
        <v>36</v>
      </c>
    </row>
    <row r="207" spans="1:4" x14ac:dyDescent="0.15">
      <c r="C207" t="s">
        <v>303</v>
      </c>
    </row>
    <row r="208" spans="1:4" x14ac:dyDescent="0.15">
      <c r="A208" s="60" t="s">
        <v>1990</v>
      </c>
      <c r="B208" t="s">
        <v>42</v>
      </c>
      <c r="C208" t="s">
        <v>20</v>
      </c>
      <c r="D208" t="s">
        <v>305</v>
      </c>
    </row>
    <row r="209" spans="1:4" x14ac:dyDescent="0.15">
      <c r="C209" t="s">
        <v>304</v>
      </c>
    </row>
    <row r="210" spans="1:4" x14ac:dyDescent="0.15">
      <c r="A210" s="60" t="s">
        <v>1991</v>
      </c>
      <c r="B210" t="s">
        <v>42</v>
      </c>
      <c r="C210" t="s">
        <v>306</v>
      </c>
      <c r="D210">
        <v>3909.2</v>
      </c>
    </row>
    <row r="211" spans="1:4" x14ac:dyDescent="0.15">
      <c r="C211" t="s">
        <v>307</v>
      </c>
    </row>
    <row r="212" spans="1:4" x14ac:dyDescent="0.15">
      <c r="A212" s="60" t="s">
        <v>1992</v>
      </c>
      <c r="B212" t="s">
        <v>42</v>
      </c>
      <c r="C212" t="s">
        <v>308</v>
      </c>
      <c r="D212" t="s">
        <v>310</v>
      </c>
    </row>
    <row r="213" spans="1:4" x14ac:dyDescent="0.15">
      <c r="C213" t="s">
        <v>309</v>
      </c>
    </row>
    <row r="214" spans="1:4" x14ac:dyDescent="0.15">
      <c r="A214" s="60" t="s">
        <v>1993</v>
      </c>
      <c r="B214" t="s">
        <v>42</v>
      </c>
      <c r="C214" t="s">
        <v>311</v>
      </c>
      <c r="D214" t="s">
        <v>313</v>
      </c>
    </row>
    <row r="215" spans="1:4" x14ac:dyDescent="0.15">
      <c r="C215" t="s">
        <v>312</v>
      </c>
    </row>
    <row r="216" spans="1:4" x14ac:dyDescent="0.15">
      <c r="A216" s="60" t="s">
        <v>1994</v>
      </c>
      <c r="B216" t="s">
        <v>42</v>
      </c>
      <c r="C216" t="s">
        <v>314</v>
      </c>
      <c r="D216" t="s">
        <v>316</v>
      </c>
    </row>
    <row r="217" spans="1:4" x14ac:dyDescent="0.15">
      <c r="C217" t="s">
        <v>315</v>
      </c>
    </row>
    <row r="218" spans="1:4" x14ac:dyDescent="0.15">
      <c r="A218" s="60" t="s">
        <v>1995</v>
      </c>
      <c r="B218" t="s">
        <v>42</v>
      </c>
      <c r="C218" t="s">
        <v>317</v>
      </c>
      <c r="D218" t="s">
        <v>319</v>
      </c>
    </row>
    <row r="219" spans="1:4" x14ac:dyDescent="0.15">
      <c r="C219" t="s">
        <v>318</v>
      </c>
    </row>
    <row r="220" spans="1:4" x14ac:dyDescent="0.15">
      <c r="A220" s="60" t="s">
        <v>1996</v>
      </c>
      <c r="B220" t="s">
        <v>66</v>
      </c>
      <c r="C220" t="s">
        <v>320</v>
      </c>
      <c r="D220" t="s">
        <v>322</v>
      </c>
    </row>
    <row r="221" spans="1:4" x14ac:dyDescent="0.15">
      <c r="C221" t="s">
        <v>321</v>
      </c>
    </row>
    <row r="222" spans="1:4" x14ac:dyDescent="0.15">
      <c r="A222" s="60" t="s">
        <v>1997</v>
      </c>
      <c r="B222" t="s">
        <v>42</v>
      </c>
      <c r="C222" t="s">
        <v>323</v>
      </c>
      <c r="D222" t="s">
        <v>325</v>
      </c>
    </row>
    <row r="223" spans="1:4" x14ac:dyDescent="0.15">
      <c r="C223" t="s">
        <v>324</v>
      </c>
    </row>
    <row r="224" spans="1:4" x14ac:dyDescent="0.15">
      <c r="A224" s="60" t="s">
        <v>1998</v>
      </c>
      <c r="C224" t="s">
        <v>21</v>
      </c>
      <c r="D224" t="s">
        <v>327</v>
      </c>
    </row>
    <row r="225" spans="1:4" x14ac:dyDescent="0.15">
      <c r="C225" t="s">
        <v>326</v>
      </c>
    </row>
    <row r="226" spans="1:4" x14ac:dyDescent="0.15">
      <c r="A226" s="60" t="s">
        <v>1999</v>
      </c>
      <c r="B226" t="s">
        <v>42</v>
      </c>
      <c r="C226" t="s">
        <v>328</v>
      </c>
      <c r="D226" t="s">
        <v>330</v>
      </c>
    </row>
    <row r="227" spans="1:4" x14ac:dyDescent="0.15">
      <c r="C227" t="s">
        <v>329</v>
      </c>
    </row>
    <row r="228" spans="1:4" x14ac:dyDescent="0.15">
      <c r="A228" s="60" t="s">
        <v>2000</v>
      </c>
      <c r="B228" t="s">
        <v>42</v>
      </c>
      <c r="C228" t="s">
        <v>331</v>
      </c>
      <c r="D228" t="s">
        <v>333</v>
      </c>
    </row>
    <row r="229" spans="1:4" x14ac:dyDescent="0.15">
      <c r="C229" t="s">
        <v>332</v>
      </c>
    </row>
    <row r="230" spans="1:4" x14ac:dyDescent="0.15">
      <c r="A230" s="60" t="s">
        <v>2001</v>
      </c>
      <c r="B230" t="s">
        <v>42</v>
      </c>
      <c r="C230" t="s">
        <v>334</v>
      </c>
      <c r="D230" t="s">
        <v>336</v>
      </c>
    </row>
    <row r="231" spans="1:4" x14ac:dyDescent="0.15">
      <c r="C231" t="s">
        <v>335</v>
      </c>
    </row>
    <row r="232" spans="1:4" x14ac:dyDescent="0.15">
      <c r="A232" s="60" t="s">
        <v>2002</v>
      </c>
      <c r="B232" t="s">
        <v>66</v>
      </c>
      <c r="C232" t="s">
        <v>337</v>
      </c>
      <c r="D232" t="s">
        <v>339</v>
      </c>
    </row>
    <row r="233" spans="1:4" x14ac:dyDescent="0.15">
      <c r="C233" t="s">
        <v>338</v>
      </c>
    </row>
    <row r="234" spans="1:4" x14ac:dyDescent="0.15">
      <c r="A234" s="60" t="s">
        <v>2003</v>
      </c>
      <c r="B234" t="s">
        <v>66</v>
      </c>
      <c r="C234" t="s">
        <v>340</v>
      </c>
      <c r="D234" t="s">
        <v>342</v>
      </c>
    </row>
    <row r="235" spans="1:4" x14ac:dyDescent="0.15">
      <c r="C235" t="s">
        <v>341</v>
      </c>
    </row>
    <row r="236" spans="1:4" x14ac:dyDescent="0.15">
      <c r="A236" s="60" t="s">
        <v>2004</v>
      </c>
      <c r="B236" t="s">
        <v>66</v>
      </c>
      <c r="C236" t="s">
        <v>343</v>
      </c>
      <c r="D236" t="s">
        <v>345</v>
      </c>
    </row>
    <row r="237" spans="1:4" x14ac:dyDescent="0.15">
      <c r="C237" t="s">
        <v>344</v>
      </c>
    </row>
    <row r="238" spans="1:4" x14ac:dyDescent="0.15">
      <c r="A238" s="60" t="s">
        <v>2005</v>
      </c>
      <c r="B238" t="s">
        <v>66</v>
      </c>
      <c r="C238" t="s">
        <v>346</v>
      </c>
      <c r="D238">
        <v>4010</v>
      </c>
    </row>
    <row r="239" spans="1:4" x14ac:dyDescent="0.15">
      <c r="C239" t="s">
        <v>347</v>
      </c>
    </row>
    <row r="240" spans="1:4" x14ac:dyDescent="0.15">
      <c r="A240" s="60" t="s">
        <v>2006</v>
      </c>
      <c r="C240" t="s">
        <v>348</v>
      </c>
      <c r="D240" t="s">
        <v>350</v>
      </c>
    </row>
    <row r="241" spans="1:4" x14ac:dyDescent="0.15">
      <c r="C241" t="s">
        <v>349</v>
      </c>
    </row>
    <row r="242" spans="1:4" x14ac:dyDescent="0.15">
      <c r="A242" s="60" t="s">
        <v>2007</v>
      </c>
      <c r="C242" t="s">
        <v>351</v>
      </c>
      <c r="D242">
        <v>4412</v>
      </c>
    </row>
    <row r="243" spans="1:4" x14ac:dyDescent="0.15">
      <c r="C243" t="s">
        <v>352</v>
      </c>
    </row>
    <row r="244" spans="1:4" x14ac:dyDescent="0.15">
      <c r="A244" s="60" t="s">
        <v>2008</v>
      </c>
      <c r="B244" t="s">
        <v>353</v>
      </c>
      <c r="C244" t="s">
        <v>354</v>
      </c>
      <c r="D244" t="s">
        <v>356</v>
      </c>
    </row>
    <row r="245" spans="1:4" x14ac:dyDescent="0.15">
      <c r="C245" t="s">
        <v>355</v>
      </c>
    </row>
    <row r="246" spans="1:4" x14ac:dyDescent="0.15">
      <c r="A246" s="60" t="s">
        <v>2009</v>
      </c>
      <c r="C246" t="s">
        <v>357</v>
      </c>
      <c r="D246" t="s">
        <v>359</v>
      </c>
    </row>
    <row r="247" spans="1:4" x14ac:dyDescent="0.15">
      <c r="C247" t="s">
        <v>358</v>
      </c>
    </row>
    <row r="248" spans="1:4" x14ac:dyDescent="0.15">
      <c r="A248" s="60" t="s">
        <v>2010</v>
      </c>
      <c r="B248" t="s">
        <v>42</v>
      </c>
      <c r="C248" t="s">
        <v>360</v>
      </c>
      <c r="D248" t="s">
        <v>362</v>
      </c>
    </row>
    <row r="249" spans="1:4" x14ac:dyDescent="0.15">
      <c r="C249" t="s">
        <v>361</v>
      </c>
    </row>
    <row r="250" spans="1:4" x14ac:dyDescent="0.15">
      <c r="A250" s="60" t="s">
        <v>2011</v>
      </c>
      <c r="B250" t="s">
        <v>42</v>
      </c>
      <c r="C250" t="s">
        <v>363</v>
      </c>
      <c r="D250">
        <v>4419</v>
      </c>
    </row>
    <row r="251" spans="1:4" x14ac:dyDescent="0.15">
      <c r="C251" t="s">
        <v>364</v>
      </c>
    </row>
    <row r="252" spans="1:4" x14ac:dyDescent="0.15">
      <c r="A252" s="60" t="s">
        <v>2012</v>
      </c>
      <c r="B252" t="s">
        <v>42</v>
      </c>
      <c r="C252" t="s">
        <v>365</v>
      </c>
      <c r="D252">
        <v>48</v>
      </c>
    </row>
    <row r="253" spans="1:4" x14ac:dyDescent="0.15">
      <c r="C253" t="s">
        <v>366</v>
      </c>
    </row>
    <row r="254" spans="1:4" x14ac:dyDescent="0.15">
      <c r="A254" s="60" t="s">
        <v>2013</v>
      </c>
      <c r="B254" t="s">
        <v>42</v>
      </c>
      <c r="C254" t="s">
        <v>367</v>
      </c>
      <c r="D254" t="s">
        <v>369</v>
      </c>
    </row>
    <row r="255" spans="1:4" x14ac:dyDescent="0.15">
      <c r="C255" t="s">
        <v>368</v>
      </c>
    </row>
    <row r="256" spans="1:4" x14ac:dyDescent="0.15">
      <c r="A256" s="60" t="s">
        <v>2014</v>
      </c>
      <c r="B256" t="s">
        <v>42</v>
      </c>
      <c r="C256" t="s">
        <v>370</v>
      </c>
      <c r="D256">
        <v>4801</v>
      </c>
    </row>
    <row r="257" spans="1:4" x14ac:dyDescent="0.15">
      <c r="C257" t="s">
        <v>371</v>
      </c>
    </row>
    <row r="258" spans="1:4" x14ac:dyDescent="0.15">
      <c r="A258" s="60" t="s">
        <v>2015</v>
      </c>
      <c r="B258" t="s">
        <v>66</v>
      </c>
      <c r="C258" t="s">
        <v>372</v>
      </c>
      <c r="D258" t="s">
        <v>374</v>
      </c>
    </row>
    <row r="259" spans="1:4" x14ac:dyDescent="0.15">
      <c r="C259" t="s">
        <v>373</v>
      </c>
    </row>
    <row r="260" spans="1:4" x14ac:dyDescent="0.15">
      <c r="A260" s="60" t="s">
        <v>2016</v>
      </c>
      <c r="B260" t="s">
        <v>42</v>
      </c>
      <c r="C260" t="s">
        <v>375</v>
      </c>
      <c r="D260" t="s">
        <v>377</v>
      </c>
    </row>
    <row r="261" spans="1:4" x14ac:dyDescent="0.15">
      <c r="C261" t="s">
        <v>376</v>
      </c>
    </row>
    <row r="262" spans="1:4" x14ac:dyDescent="0.15">
      <c r="A262" s="60" t="s">
        <v>2017</v>
      </c>
      <c r="B262" t="s">
        <v>42</v>
      </c>
      <c r="C262" t="s">
        <v>378</v>
      </c>
      <c r="D262" t="s">
        <v>380</v>
      </c>
    </row>
    <row r="263" spans="1:4" x14ac:dyDescent="0.15">
      <c r="C263" t="s">
        <v>379</v>
      </c>
    </row>
    <row r="264" spans="1:4" x14ac:dyDescent="0.15">
      <c r="A264" s="60" t="s">
        <v>2018</v>
      </c>
      <c r="B264" t="s">
        <v>42</v>
      </c>
      <c r="C264" t="s">
        <v>381</v>
      </c>
      <c r="D264" t="s">
        <v>383</v>
      </c>
    </row>
    <row r="265" spans="1:4" x14ac:dyDescent="0.15">
      <c r="C265" t="s">
        <v>382</v>
      </c>
    </row>
    <row r="266" spans="1:4" x14ac:dyDescent="0.15">
      <c r="A266" s="60" t="s">
        <v>2019</v>
      </c>
      <c r="B266" t="s">
        <v>42</v>
      </c>
      <c r="C266" t="s">
        <v>384</v>
      </c>
      <c r="D266" t="s">
        <v>386</v>
      </c>
    </row>
    <row r="267" spans="1:4" x14ac:dyDescent="0.15">
      <c r="C267" t="s">
        <v>385</v>
      </c>
    </row>
    <row r="268" spans="1:4" x14ac:dyDescent="0.15">
      <c r="A268" s="60" t="s">
        <v>2020</v>
      </c>
      <c r="B268" t="s">
        <v>42</v>
      </c>
      <c r="C268" t="s">
        <v>378</v>
      </c>
      <c r="D268" t="s">
        <v>388</v>
      </c>
    </row>
    <row r="269" spans="1:4" x14ac:dyDescent="0.15">
      <c r="C269" t="s">
        <v>387</v>
      </c>
    </row>
    <row r="270" spans="1:4" x14ac:dyDescent="0.15">
      <c r="A270" s="60" t="s">
        <v>2021</v>
      </c>
      <c r="B270" t="s">
        <v>42</v>
      </c>
      <c r="C270" t="s">
        <v>389</v>
      </c>
      <c r="D270">
        <v>4814</v>
      </c>
    </row>
    <row r="271" spans="1:4" x14ac:dyDescent="0.15">
      <c r="C271" t="s">
        <v>390</v>
      </c>
    </row>
    <row r="272" spans="1:4" x14ac:dyDescent="0.15">
      <c r="A272" s="60" t="s">
        <v>2022</v>
      </c>
      <c r="B272" t="s">
        <v>66</v>
      </c>
      <c r="C272" t="s">
        <v>391</v>
      </c>
      <c r="D272" t="s">
        <v>393</v>
      </c>
    </row>
    <row r="273" spans="1:4" x14ac:dyDescent="0.15">
      <c r="C273" t="s">
        <v>392</v>
      </c>
    </row>
    <row r="274" spans="1:4" x14ac:dyDescent="0.15">
      <c r="A274" s="60" t="s">
        <v>2023</v>
      </c>
      <c r="B274" t="s">
        <v>66</v>
      </c>
      <c r="C274" t="s">
        <v>394</v>
      </c>
      <c r="D274" t="s">
        <v>396</v>
      </c>
    </row>
    <row r="275" spans="1:4" x14ac:dyDescent="0.15">
      <c r="C275" t="s">
        <v>395</v>
      </c>
    </row>
    <row r="276" spans="1:4" x14ac:dyDescent="0.15">
      <c r="A276" s="60" t="s">
        <v>2024</v>
      </c>
      <c r="C276" t="s">
        <v>397</v>
      </c>
      <c r="D276" t="s">
        <v>399</v>
      </c>
    </row>
    <row r="277" spans="1:4" x14ac:dyDescent="0.15">
      <c r="C277" t="s">
        <v>398</v>
      </c>
    </row>
    <row r="278" spans="1:4" x14ac:dyDescent="0.15">
      <c r="A278" s="60" t="s">
        <v>2025</v>
      </c>
      <c r="B278" t="s">
        <v>42</v>
      </c>
      <c r="C278" t="s">
        <v>400</v>
      </c>
      <c r="D278" t="s">
        <v>402</v>
      </c>
    </row>
    <row r="279" spans="1:4" x14ac:dyDescent="0.15">
      <c r="C279" t="s">
        <v>401</v>
      </c>
    </row>
    <row r="280" spans="1:4" x14ac:dyDescent="0.15">
      <c r="A280" s="60" t="s">
        <v>2026</v>
      </c>
      <c r="B280" t="s">
        <v>66</v>
      </c>
      <c r="C280" t="s">
        <v>403</v>
      </c>
      <c r="D280" t="s">
        <v>405</v>
      </c>
    </row>
    <row r="281" spans="1:4" x14ac:dyDescent="0.15">
      <c r="C281" t="s">
        <v>404</v>
      </c>
    </row>
    <row r="282" spans="1:4" x14ac:dyDescent="0.15">
      <c r="A282" s="60" t="s">
        <v>2027</v>
      </c>
      <c r="B282" t="s">
        <v>42</v>
      </c>
      <c r="C282" t="s">
        <v>406</v>
      </c>
      <c r="D282" t="s">
        <v>408</v>
      </c>
    </row>
    <row r="283" spans="1:4" x14ac:dyDescent="0.15">
      <c r="C283" t="s">
        <v>407</v>
      </c>
    </row>
    <row r="284" spans="1:4" x14ac:dyDescent="0.15">
      <c r="A284" s="60" t="s">
        <v>2028</v>
      </c>
      <c r="B284" t="s">
        <v>42</v>
      </c>
      <c r="C284" t="s">
        <v>409</v>
      </c>
      <c r="D284" t="s">
        <v>411</v>
      </c>
    </row>
    <row r="285" spans="1:4" x14ac:dyDescent="0.15">
      <c r="C285" t="s">
        <v>410</v>
      </c>
    </row>
    <row r="286" spans="1:4" x14ac:dyDescent="0.15">
      <c r="A286" s="60" t="s">
        <v>2029</v>
      </c>
      <c r="B286" t="s">
        <v>42</v>
      </c>
      <c r="C286" t="s">
        <v>412</v>
      </c>
      <c r="D286" t="s">
        <v>414</v>
      </c>
    </row>
    <row r="287" spans="1:4" x14ac:dyDescent="0.15">
      <c r="C287" t="s">
        <v>413</v>
      </c>
    </row>
    <row r="288" spans="1:4" x14ac:dyDescent="0.15">
      <c r="A288" s="60" t="s">
        <v>2030</v>
      </c>
      <c r="C288" t="s">
        <v>415</v>
      </c>
      <c r="D288" t="s">
        <v>417</v>
      </c>
    </row>
    <row r="289" spans="1:4" x14ac:dyDescent="0.15">
      <c r="C289" t="s">
        <v>416</v>
      </c>
    </row>
    <row r="290" spans="1:4" x14ac:dyDescent="0.15">
      <c r="A290" s="60" t="s">
        <v>2031</v>
      </c>
      <c r="B290" t="s">
        <v>353</v>
      </c>
      <c r="C290" t="s">
        <v>418</v>
      </c>
      <c r="D290" t="s">
        <v>420</v>
      </c>
    </row>
    <row r="291" spans="1:4" x14ac:dyDescent="0.15">
      <c r="C291" t="s">
        <v>419</v>
      </c>
    </row>
    <row r="292" spans="1:4" x14ac:dyDescent="0.15">
      <c r="A292" s="60" t="s">
        <v>2032</v>
      </c>
      <c r="B292" t="s">
        <v>353</v>
      </c>
      <c r="C292" t="s">
        <v>421</v>
      </c>
      <c r="D292">
        <v>5007</v>
      </c>
    </row>
    <row r="293" spans="1:4" x14ac:dyDescent="0.15">
      <c r="C293" t="s">
        <v>422</v>
      </c>
    </row>
    <row r="294" spans="1:4" x14ac:dyDescent="0.15">
      <c r="A294" s="60" t="s">
        <v>2033</v>
      </c>
      <c r="B294" t="s">
        <v>353</v>
      </c>
      <c r="C294" t="s">
        <v>423</v>
      </c>
      <c r="D294" t="s">
        <v>425</v>
      </c>
    </row>
    <row r="295" spans="1:4" x14ac:dyDescent="0.15">
      <c r="C295" t="s">
        <v>424</v>
      </c>
    </row>
    <row r="296" spans="1:4" x14ac:dyDescent="0.15">
      <c r="A296" s="60" t="s">
        <v>2034</v>
      </c>
      <c r="B296" t="s">
        <v>353</v>
      </c>
      <c r="C296" t="s">
        <v>426</v>
      </c>
      <c r="D296" t="s">
        <v>428</v>
      </c>
    </row>
    <row r="297" spans="1:4" x14ac:dyDescent="0.15">
      <c r="C297" t="s">
        <v>427</v>
      </c>
    </row>
    <row r="298" spans="1:4" x14ac:dyDescent="0.15">
      <c r="A298" s="60" t="s">
        <v>2035</v>
      </c>
      <c r="B298" t="s">
        <v>66</v>
      </c>
      <c r="C298" t="s">
        <v>429</v>
      </c>
      <c r="D298">
        <v>60</v>
      </c>
    </row>
    <row r="299" spans="1:4" x14ac:dyDescent="0.15">
      <c r="C299" t="s">
        <v>430</v>
      </c>
    </row>
    <row r="300" spans="1:4" x14ac:dyDescent="0.15">
      <c r="A300" s="60" t="s">
        <v>2036</v>
      </c>
      <c r="C300" t="s">
        <v>431</v>
      </c>
      <c r="D300" t="s">
        <v>433</v>
      </c>
    </row>
    <row r="301" spans="1:4" x14ac:dyDescent="0.15">
      <c r="C301" t="s">
        <v>432</v>
      </c>
    </row>
    <row r="302" spans="1:4" x14ac:dyDescent="0.15">
      <c r="A302" s="60" t="s">
        <v>2037</v>
      </c>
      <c r="B302" t="s">
        <v>42</v>
      </c>
      <c r="C302" t="s">
        <v>434</v>
      </c>
      <c r="D302" t="s">
        <v>436</v>
      </c>
    </row>
    <row r="303" spans="1:4" x14ac:dyDescent="0.15">
      <c r="C303" t="s">
        <v>435</v>
      </c>
    </row>
    <row r="304" spans="1:4" x14ac:dyDescent="0.15">
      <c r="A304" s="60" t="s">
        <v>2038</v>
      </c>
      <c r="B304" t="s">
        <v>42</v>
      </c>
      <c r="C304" t="s">
        <v>437</v>
      </c>
      <c r="D304">
        <v>5810</v>
      </c>
    </row>
    <row r="305" spans="1:4" x14ac:dyDescent="0.15">
      <c r="C305" t="s">
        <v>438</v>
      </c>
    </row>
    <row r="306" spans="1:4" x14ac:dyDescent="0.15">
      <c r="A306" s="60" t="s">
        <v>2039</v>
      </c>
      <c r="B306" t="s">
        <v>39</v>
      </c>
      <c r="C306" t="s">
        <v>439</v>
      </c>
      <c r="D306">
        <v>6305</v>
      </c>
    </row>
    <row r="307" spans="1:4" x14ac:dyDescent="0.15">
      <c r="C307" t="s">
        <v>440</v>
      </c>
    </row>
    <row r="308" spans="1:4" x14ac:dyDescent="0.15">
      <c r="A308" s="60" t="s">
        <v>2040</v>
      </c>
      <c r="B308" t="s">
        <v>39</v>
      </c>
      <c r="C308" t="s">
        <v>441</v>
      </c>
      <c r="D308">
        <v>6301</v>
      </c>
    </row>
    <row r="309" spans="1:4" x14ac:dyDescent="0.15">
      <c r="C309" t="s">
        <v>442</v>
      </c>
    </row>
    <row r="310" spans="1:4" x14ac:dyDescent="0.15">
      <c r="A310" s="60" t="s">
        <v>2041</v>
      </c>
      <c r="B310" t="s">
        <v>353</v>
      </c>
      <c r="C310" t="s">
        <v>443</v>
      </c>
      <c r="D310" t="s">
        <v>445</v>
      </c>
    </row>
    <row r="311" spans="1:4" x14ac:dyDescent="0.15">
      <c r="C311" t="s">
        <v>444</v>
      </c>
    </row>
    <row r="312" spans="1:4" x14ac:dyDescent="0.15">
      <c r="A312" s="60" t="s">
        <v>2042</v>
      </c>
      <c r="B312" t="s">
        <v>353</v>
      </c>
      <c r="C312" t="s">
        <v>446</v>
      </c>
      <c r="D312" t="s">
        <v>448</v>
      </c>
    </row>
    <row r="313" spans="1:4" x14ac:dyDescent="0.15">
      <c r="C313" t="s">
        <v>447</v>
      </c>
    </row>
    <row r="314" spans="1:4" x14ac:dyDescent="0.15">
      <c r="A314" s="60" t="s">
        <v>2043</v>
      </c>
      <c r="B314" t="s">
        <v>42</v>
      </c>
      <c r="C314" t="s">
        <v>449</v>
      </c>
      <c r="D314" t="s">
        <v>451</v>
      </c>
    </row>
    <row r="315" spans="1:4" x14ac:dyDescent="0.15">
      <c r="C315" t="s">
        <v>450</v>
      </c>
    </row>
    <row r="316" spans="1:4" x14ac:dyDescent="0.15">
      <c r="A316" s="60" t="s">
        <v>2044</v>
      </c>
      <c r="B316" t="s">
        <v>42</v>
      </c>
      <c r="C316" t="s">
        <v>452</v>
      </c>
      <c r="D316">
        <v>5607</v>
      </c>
    </row>
    <row r="317" spans="1:4" x14ac:dyDescent="0.15">
      <c r="C317" t="s">
        <v>453</v>
      </c>
    </row>
    <row r="318" spans="1:4" x14ac:dyDescent="0.15">
      <c r="A318" s="60" t="s">
        <v>2045</v>
      </c>
      <c r="B318" t="s">
        <v>66</v>
      </c>
      <c r="C318" t="s">
        <v>454</v>
      </c>
      <c r="D318">
        <v>5608.11</v>
      </c>
    </row>
    <row r="319" spans="1:4" x14ac:dyDescent="0.15">
      <c r="C319" t="s">
        <v>455</v>
      </c>
    </row>
    <row r="320" spans="1:4" x14ac:dyDescent="0.15">
      <c r="A320" s="60" t="s">
        <v>2046</v>
      </c>
      <c r="C320" t="s">
        <v>456</v>
      </c>
      <c r="D320" t="s">
        <v>458</v>
      </c>
    </row>
    <row r="321" spans="1:4" x14ac:dyDescent="0.15">
      <c r="C321" t="s">
        <v>457</v>
      </c>
    </row>
    <row r="322" spans="1:4" x14ac:dyDescent="0.15">
      <c r="A322" s="60" t="s">
        <v>2047</v>
      </c>
      <c r="B322" t="s">
        <v>42</v>
      </c>
      <c r="C322" t="s">
        <v>459</v>
      </c>
      <c r="D322">
        <v>2523</v>
      </c>
    </row>
    <row r="323" spans="1:4" x14ac:dyDescent="0.15">
      <c r="C323" t="s">
        <v>460</v>
      </c>
    </row>
    <row r="324" spans="1:4" x14ac:dyDescent="0.15">
      <c r="A324" s="60" t="s">
        <v>2048</v>
      </c>
      <c r="B324" t="s">
        <v>353</v>
      </c>
      <c r="C324" t="s">
        <v>461</v>
      </c>
      <c r="D324">
        <v>6907</v>
      </c>
    </row>
    <row r="325" spans="1:4" x14ac:dyDescent="0.15">
      <c r="C325" t="s">
        <v>462</v>
      </c>
    </row>
    <row r="326" spans="1:4" x14ac:dyDescent="0.15">
      <c r="A326" s="60" t="s">
        <v>2049</v>
      </c>
      <c r="C326" t="s">
        <v>463</v>
      </c>
      <c r="D326" t="s">
        <v>465</v>
      </c>
    </row>
    <row r="327" spans="1:4" x14ac:dyDescent="0.15">
      <c r="C327" t="s">
        <v>464</v>
      </c>
    </row>
    <row r="328" spans="1:4" x14ac:dyDescent="0.15">
      <c r="A328" s="60" t="s">
        <v>2050</v>
      </c>
      <c r="B328" t="s">
        <v>353</v>
      </c>
      <c r="C328" t="s">
        <v>466</v>
      </c>
      <c r="D328" t="s">
        <v>468</v>
      </c>
    </row>
    <row r="329" spans="1:4" x14ac:dyDescent="0.15">
      <c r="C329" t="s">
        <v>467</v>
      </c>
    </row>
    <row r="330" spans="1:4" x14ac:dyDescent="0.15">
      <c r="A330" s="60" t="s">
        <v>2051</v>
      </c>
      <c r="B330" t="s">
        <v>353</v>
      </c>
      <c r="C330" t="s">
        <v>469</v>
      </c>
      <c r="D330">
        <v>7004</v>
      </c>
    </row>
    <row r="331" spans="1:4" x14ac:dyDescent="0.15">
      <c r="C331" t="s">
        <v>470</v>
      </c>
    </row>
    <row r="332" spans="1:4" x14ac:dyDescent="0.15">
      <c r="A332" s="60" t="s">
        <v>2052</v>
      </c>
      <c r="B332" t="s">
        <v>353</v>
      </c>
      <c r="C332" t="s">
        <v>471</v>
      </c>
      <c r="D332">
        <v>7005</v>
      </c>
    </row>
    <row r="333" spans="1:4" x14ac:dyDescent="0.15">
      <c r="C333" t="s">
        <v>472</v>
      </c>
    </row>
    <row r="334" spans="1:4" x14ac:dyDescent="0.15">
      <c r="A334" s="60" t="s">
        <v>2053</v>
      </c>
      <c r="B334" t="s">
        <v>66</v>
      </c>
      <c r="C334" t="s">
        <v>473</v>
      </c>
      <c r="D334">
        <v>7009</v>
      </c>
    </row>
    <row r="335" spans="1:4" x14ac:dyDescent="0.15">
      <c r="C335" t="s">
        <v>474</v>
      </c>
    </row>
    <row r="336" spans="1:4" x14ac:dyDescent="0.15">
      <c r="A336" s="60" t="s">
        <v>2054</v>
      </c>
      <c r="B336" t="s">
        <v>66</v>
      </c>
      <c r="C336" t="s">
        <v>475</v>
      </c>
      <c r="D336" t="s">
        <v>477</v>
      </c>
    </row>
    <row r="337" spans="1:4" x14ac:dyDescent="0.15">
      <c r="C337" t="s">
        <v>476</v>
      </c>
    </row>
    <row r="338" spans="1:4" x14ac:dyDescent="0.15">
      <c r="A338" s="60" t="s">
        <v>2055</v>
      </c>
      <c r="B338" t="s">
        <v>66</v>
      </c>
      <c r="C338" t="s">
        <v>478</v>
      </c>
      <c r="D338" t="s">
        <v>480</v>
      </c>
    </row>
    <row r="339" spans="1:4" x14ac:dyDescent="0.15">
      <c r="C339" t="s">
        <v>479</v>
      </c>
    </row>
    <row r="340" spans="1:4" x14ac:dyDescent="0.15">
      <c r="A340" s="60" t="s">
        <v>2056</v>
      </c>
      <c r="B340" t="s">
        <v>66</v>
      </c>
      <c r="C340" t="s">
        <v>481</v>
      </c>
      <c r="D340">
        <v>7018.1</v>
      </c>
    </row>
    <row r="341" spans="1:4" x14ac:dyDescent="0.15">
      <c r="C341" t="s">
        <v>482</v>
      </c>
    </row>
    <row r="342" spans="1:4" x14ac:dyDescent="0.15">
      <c r="A342" s="60" t="s">
        <v>2057</v>
      </c>
      <c r="B342" t="s">
        <v>66</v>
      </c>
      <c r="C342" t="s">
        <v>483</v>
      </c>
      <c r="D342">
        <v>7011.2</v>
      </c>
    </row>
    <row r="343" spans="1:4" x14ac:dyDescent="0.15">
      <c r="C343" t="s">
        <v>484</v>
      </c>
    </row>
    <row r="344" spans="1:4" x14ac:dyDescent="0.15">
      <c r="A344" s="60" t="s">
        <v>2058</v>
      </c>
      <c r="B344" t="s">
        <v>42</v>
      </c>
      <c r="C344" t="s">
        <v>485</v>
      </c>
      <c r="D344" t="s">
        <v>487</v>
      </c>
    </row>
    <row r="345" spans="1:4" x14ac:dyDescent="0.15">
      <c r="C345" t="s">
        <v>486</v>
      </c>
    </row>
    <row r="346" spans="1:4" x14ac:dyDescent="0.15">
      <c r="A346" s="60" t="s">
        <v>2059</v>
      </c>
      <c r="B346" t="s">
        <v>42</v>
      </c>
      <c r="C346" t="s">
        <v>488</v>
      </c>
      <c r="D346">
        <v>6911.1</v>
      </c>
    </row>
    <row r="347" spans="1:4" x14ac:dyDescent="0.15">
      <c r="C347" t="s">
        <v>489</v>
      </c>
    </row>
    <row r="348" spans="1:4" x14ac:dyDescent="0.15">
      <c r="A348" s="60" t="s">
        <v>2060</v>
      </c>
      <c r="B348" t="s">
        <v>42</v>
      </c>
      <c r="C348" t="s">
        <v>490</v>
      </c>
      <c r="D348" t="s">
        <v>492</v>
      </c>
    </row>
    <row r="349" spans="1:4" x14ac:dyDescent="0.15">
      <c r="C349" t="s">
        <v>491</v>
      </c>
    </row>
    <row r="350" spans="1:4" x14ac:dyDescent="0.15">
      <c r="A350" s="60" t="s">
        <v>2061</v>
      </c>
      <c r="B350" t="s">
        <v>493</v>
      </c>
      <c r="C350" t="s">
        <v>494</v>
      </c>
      <c r="D350">
        <v>7101</v>
      </c>
    </row>
    <row r="351" spans="1:4" x14ac:dyDescent="0.15">
      <c r="C351" t="s">
        <v>495</v>
      </c>
    </row>
    <row r="352" spans="1:4" x14ac:dyDescent="0.15">
      <c r="A352" s="60" t="s">
        <v>2062</v>
      </c>
      <c r="B352" t="s">
        <v>42</v>
      </c>
      <c r="C352" t="s">
        <v>496</v>
      </c>
      <c r="D352" t="s">
        <v>498</v>
      </c>
    </row>
    <row r="353" spans="1:4" x14ac:dyDescent="0.15">
      <c r="C353" t="s">
        <v>497</v>
      </c>
    </row>
    <row r="354" spans="1:4" x14ac:dyDescent="0.15">
      <c r="A354" s="60" t="s">
        <v>2063</v>
      </c>
      <c r="B354" t="s">
        <v>42</v>
      </c>
      <c r="C354" t="s">
        <v>499</v>
      </c>
      <c r="D354" t="s">
        <v>501</v>
      </c>
    </row>
    <row r="355" spans="1:4" x14ac:dyDescent="0.15">
      <c r="C355" t="s">
        <v>500</v>
      </c>
    </row>
    <row r="356" spans="1:4" x14ac:dyDescent="0.15">
      <c r="A356" s="60" t="s">
        <v>2064</v>
      </c>
      <c r="B356" t="s">
        <v>42</v>
      </c>
      <c r="C356" t="s">
        <v>502</v>
      </c>
      <c r="D356" t="s">
        <v>504</v>
      </c>
    </row>
    <row r="357" spans="1:4" x14ac:dyDescent="0.15">
      <c r="C357" t="s">
        <v>503</v>
      </c>
    </row>
    <row r="358" spans="1:4" x14ac:dyDescent="0.15">
      <c r="A358" s="60" t="s">
        <v>2065</v>
      </c>
      <c r="B358" t="s">
        <v>42</v>
      </c>
      <c r="C358" t="s">
        <v>505</v>
      </c>
      <c r="D358" t="s">
        <v>507</v>
      </c>
    </row>
    <row r="359" spans="1:4" x14ac:dyDescent="0.15">
      <c r="C359" t="s">
        <v>506</v>
      </c>
    </row>
    <row r="360" spans="1:4" x14ac:dyDescent="0.15">
      <c r="A360" s="60" t="s">
        <v>2066</v>
      </c>
      <c r="B360" t="s">
        <v>42</v>
      </c>
      <c r="C360" t="s">
        <v>508</v>
      </c>
      <c r="D360" t="s">
        <v>510</v>
      </c>
    </row>
    <row r="361" spans="1:4" x14ac:dyDescent="0.15">
      <c r="C361" t="s">
        <v>509</v>
      </c>
    </row>
    <row r="362" spans="1:4" x14ac:dyDescent="0.15">
      <c r="A362" s="60" t="s">
        <v>2067</v>
      </c>
      <c r="B362" t="s">
        <v>42</v>
      </c>
      <c r="C362" t="s">
        <v>511</v>
      </c>
      <c r="D362" t="s">
        <v>513</v>
      </c>
    </row>
    <row r="363" spans="1:4" x14ac:dyDescent="0.15">
      <c r="C363" t="s">
        <v>512</v>
      </c>
    </row>
    <row r="364" spans="1:4" x14ac:dyDescent="0.15">
      <c r="A364" s="60" t="s">
        <v>2068</v>
      </c>
      <c r="B364" t="s">
        <v>42</v>
      </c>
      <c r="C364" t="s">
        <v>514</v>
      </c>
      <c r="D364" t="s">
        <v>516</v>
      </c>
    </row>
    <row r="365" spans="1:4" x14ac:dyDescent="0.15">
      <c r="C365" t="s">
        <v>515</v>
      </c>
    </row>
    <row r="366" spans="1:4" x14ac:dyDescent="0.15">
      <c r="A366" s="60" t="s">
        <v>2069</v>
      </c>
      <c r="B366" t="s">
        <v>42</v>
      </c>
      <c r="C366" t="s">
        <v>517</v>
      </c>
      <c r="D366" t="s">
        <v>519</v>
      </c>
    </row>
    <row r="367" spans="1:4" x14ac:dyDescent="0.15">
      <c r="C367" t="s">
        <v>518</v>
      </c>
    </row>
    <row r="368" spans="1:4" x14ac:dyDescent="0.15">
      <c r="A368" s="60" t="s">
        <v>2070</v>
      </c>
      <c r="B368" t="s">
        <v>42</v>
      </c>
      <c r="C368" t="s">
        <v>520</v>
      </c>
      <c r="D368" t="s">
        <v>522</v>
      </c>
    </row>
    <row r="369" spans="1:4" x14ac:dyDescent="0.15">
      <c r="C369" t="s">
        <v>521</v>
      </c>
    </row>
    <row r="370" spans="1:4" x14ac:dyDescent="0.15">
      <c r="A370" s="60" t="s">
        <v>2071</v>
      </c>
      <c r="B370" t="s">
        <v>42</v>
      </c>
      <c r="C370" t="s">
        <v>523</v>
      </c>
      <c r="D370" t="s">
        <v>525</v>
      </c>
    </row>
    <row r="371" spans="1:4" x14ac:dyDescent="0.15">
      <c r="C371" t="s">
        <v>524</v>
      </c>
    </row>
    <row r="372" spans="1:4" x14ac:dyDescent="0.15">
      <c r="A372" s="60" t="s">
        <v>2072</v>
      </c>
      <c r="B372" t="s">
        <v>42</v>
      </c>
      <c r="C372" t="s">
        <v>526</v>
      </c>
      <c r="D372" t="s">
        <v>528</v>
      </c>
    </row>
    <row r="373" spans="1:4" x14ac:dyDescent="0.15">
      <c r="C373" t="s">
        <v>527</v>
      </c>
    </row>
    <row r="374" spans="1:4" x14ac:dyDescent="0.15">
      <c r="A374" s="60" t="s">
        <v>2073</v>
      </c>
      <c r="B374" t="s">
        <v>42</v>
      </c>
      <c r="C374" t="s">
        <v>529</v>
      </c>
      <c r="D374" t="s">
        <v>531</v>
      </c>
    </row>
    <row r="375" spans="1:4" x14ac:dyDescent="0.15">
      <c r="C375" t="s">
        <v>530</v>
      </c>
    </row>
    <row r="376" spans="1:4" x14ac:dyDescent="0.15">
      <c r="A376" s="60" t="s">
        <v>2074</v>
      </c>
      <c r="B376" t="s">
        <v>42</v>
      </c>
      <c r="C376" t="s">
        <v>532</v>
      </c>
      <c r="D376" t="s">
        <v>534</v>
      </c>
    </row>
    <row r="377" spans="1:4" x14ac:dyDescent="0.15">
      <c r="C377" t="s">
        <v>533</v>
      </c>
    </row>
    <row r="378" spans="1:4" x14ac:dyDescent="0.15">
      <c r="A378" s="60" t="s">
        <v>2075</v>
      </c>
      <c r="B378" t="s">
        <v>42</v>
      </c>
      <c r="C378" t="s">
        <v>535</v>
      </c>
      <c r="D378" t="s">
        <v>537</v>
      </c>
    </row>
    <row r="379" spans="1:4" x14ac:dyDescent="0.15">
      <c r="C379" t="s">
        <v>536</v>
      </c>
    </row>
    <row r="380" spans="1:4" x14ac:dyDescent="0.15">
      <c r="A380" s="60" t="s">
        <v>2076</v>
      </c>
      <c r="B380" t="s">
        <v>42</v>
      </c>
      <c r="C380" t="s">
        <v>538</v>
      </c>
      <c r="D380" t="s">
        <v>540</v>
      </c>
    </row>
    <row r="381" spans="1:4" x14ac:dyDescent="0.15">
      <c r="C381" t="s">
        <v>539</v>
      </c>
    </row>
    <row r="382" spans="1:4" x14ac:dyDescent="0.15">
      <c r="A382" s="60" t="s">
        <v>2077</v>
      </c>
      <c r="B382" t="s">
        <v>42</v>
      </c>
      <c r="C382" t="s">
        <v>541</v>
      </c>
      <c r="D382" t="s">
        <v>543</v>
      </c>
    </row>
    <row r="383" spans="1:4" x14ac:dyDescent="0.15">
      <c r="C383" t="s">
        <v>542</v>
      </c>
    </row>
    <row r="384" spans="1:4" x14ac:dyDescent="0.15">
      <c r="A384" s="60" t="s">
        <v>2078</v>
      </c>
      <c r="B384" t="s">
        <v>42</v>
      </c>
      <c r="C384" t="s">
        <v>544</v>
      </c>
      <c r="D384" t="s">
        <v>546</v>
      </c>
    </row>
    <row r="385" spans="1:4" x14ac:dyDescent="0.15">
      <c r="C385" t="s">
        <v>545</v>
      </c>
    </row>
    <row r="386" spans="1:4" x14ac:dyDescent="0.15">
      <c r="A386" s="60" t="s">
        <v>2079</v>
      </c>
      <c r="B386" t="s">
        <v>42</v>
      </c>
      <c r="C386" t="s">
        <v>547</v>
      </c>
      <c r="D386" t="s">
        <v>549</v>
      </c>
    </row>
    <row r="387" spans="1:4" x14ac:dyDescent="0.15">
      <c r="C387" t="s">
        <v>548</v>
      </c>
    </row>
    <row r="388" spans="1:4" x14ac:dyDescent="0.15">
      <c r="A388" s="60" t="s">
        <v>2080</v>
      </c>
      <c r="B388" t="s">
        <v>42</v>
      </c>
      <c r="C388" t="s">
        <v>550</v>
      </c>
      <c r="D388">
        <v>7302</v>
      </c>
    </row>
    <row r="389" spans="1:4" x14ac:dyDescent="0.15">
      <c r="C389" t="s">
        <v>551</v>
      </c>
    </row>
    <row r="390" spans="1:4" x14ac:dyDescent="0.15">
      <c r="A390" s="60" t="s">
        <v>2081</v>
      </c>
      <c r="B390" t="s">
        <v>42</v>
      </c>
      <c r="C390" t="s">
        <v>552</v>
      </c>
      <c r="D390">
        <v>7302.1</v>
      </c>
    </row>
    <row r="391" spans="1:4" x14ac:dyDescent="0.15">
      <c r="C391" t="s">
        <v>553</v>
      </c>
    </row>
    <row r="392" spans="1:4" x14ac:dyDescent="0.15">
      <c r="A392" s="60" t="s">
        <v>2082</v>
      </c>
      <c r="B392" t="s">
        <v>42</v>
      </c>
      <c r="C392" t="s">
        <v>554</v>
      </c>
      <c r="D392" t="s">
        <v>556</v>
      </c>
    </row>
    <row r="393" spans="1:4" x14ac:dyDescent="0.15">
      <c r="C393" t="s">
        <v>555</v>
      </c>
    </row>
    <row r="394" spans="1:4" x14ac:dyDescent="0.15">
      <c r="A394" s="60" t="s">
        <v>2083</v>
      </c>
      <c r="B394" t="s">
        <v>42</v>
      </c>
      <c r="C394" t="s">
        <v>557</v>
      </c>
      <c r="D394" t="s">
        <v>559</v>
      </c>
    </row>
    <row r="395" spans="1:4" x14ac:dyDescent="0.15">
      <c r="C395" t="s">
        <v>558</v>
      </c>
    </row>
    <row r="396" spans="1:4" x14ac:dyDescent="0.15">
      <c r="A396" s="60" t="s">
        <v>2084</v>
      </c>
      <c r="B396" t="s">
        <v>42</v>
      </c>
      <c r="C396" t="s">
        <v>560</v>
      </c>
      <c r="D396" t="s">
        <v>562</v>
      </c>
    </row>
    <row r="397" spans="1:4" x14ac:dyDescent="0.15">
      <c r="C397" t="s">
        <v>561</v>
      </c>
    </row>
    <row r="398" spans="1:4" x14ac:dyDescent="0.15">
      <c r="A398" s="60" t="s">
        <v>2085</v>
      </c>
      <c r="B398" t="s">
        <v>42</v>
      </c>
      <c r="C398" t="s">
        <v>563</v>
      </c>
      <c r="D398" t="s">
        <v>565</v>
      </c>
    </row>
    <row r="399" spans="1:4" x14ac:dyDescent="0.15">
      <c r="C399" t="s">
        <v>564</v>
      </c>
    </row>
    <row r="400" spans="1:4" x14ac:dyDescent="0.15">
      <c r="A400" s="60" t="s">
        <v>2086</v>
      </c>
      <c r="B400" t="s">
        <v>42</v>
      </c>
      <c r="C400" t="s">
        <v>566</v>
      </c>
      <c r="D400" t="s">
        <v>568</v>
      </c>
    </row>
    <row r="401" spans="1:4" x14ac:dyDescent="0.15">
      <c r="C401" t="s">
        <v>567</v>
      </c>
    </row>
    <row r="402" spans="1:4" x14ac:dyDescent="0.15">
      <c r="A402" s="60" t="s">
        <v>2087</v>
      </c>
      <c r="B402" t="s">
        <v>42</v>
      </c>
      <c r="C402" t="s">
        <v>569</v>
      </c>
      <c r="D402" t="s">
        <v>571</v>
      </c>
    </row>
    <row r="403" spans="1:4" x14ac:dyDescent="0.15">
      <c r="C403" t="s">
        <v>570</v>
      </c>
    </row>
    <row r="404" spans="1:4" x14ac:dyDescent="0.15">
      <c r="A404" s="60" t="s">
        <v>2088</v>
      </c>
      <c r="B404" t="s">
        <v>42</v>
      </c>
      <c r="C404" t="s">
        <v>572</v>
      </c>
      <c r="D404" t="s">
        <v>574</v>
      </c>
    </row>
    <row r="405" spans="1:4" x14ac:dyDescent="0.15">
      <c r="C405" t="s">
        <v>573</v>
      </c>
    </row>
    <row r="406" spans="1:4" x14ac:dyDescent="0.15">
      <c r="A406" s="60" t="s">
        <v>2089</v>
      </c>
      <c r="B406" t="s">
        <v>42</v>
      </c>
      <c r="C406" t="s">
        <v>575</v>
      </c>
      <c r="D406" t="s">
        <v>577</v>
      </c>
    </row>
    <row r="407" spans="1:4" x14ac:dyDescent="0.15">
      <c r="C407" t="s">
        <v>576</v>
      </c>
    </row>
    <row r="408" spans="1:4" x14ac:dyDescent="0.15">
      <c r="A408" s="60" t="s">
        <v>2090</v>
      </c>
      <c r="B408" t="s">
        <v>42</v>
      </c>
      <c r="C408" t="s">
        <v>578</v>
      </c>
      <c r="D408" t="s">
        <v>580</v>
      </c>
    </row>
    <row r="409" spans="1:4" x14ac:dyDescent="0.15">
      <c r="C409" t="s">
        <v>579</v>
      </c>
    </row>
    <row r="410" spans="1:4" x14ac:dyDescent="0.15">
      <c r="A410" s="60" t="s">
        <v>2091</v>
      </c>
      <c r="B410" t="s">
        <v>42</v>
      </c>
      <c r="C410" t="s">
        <v>581</v>
      </c>
      <c r="D410">
        <v>7601</v>
      </c>
    </row>
    <row r="411" spans="1:4" x14ac:dyDescent="0.15">
      <c r="C411" t="s">
        <v>582</v>
      </c>
    </row>
    <row r="412" spans="1:4" x14ac:dyDescent="0.15">
      <c r="A412" s="60" t="s">
        <v>2092</v>
      </c>
      <c r="B412" t="s">
        <v>42</v>
      </c>
      <c r="C412" t="s">
        <v>583</v>
      </c>
      <c r="D412">
        <v>7606</v>
      </c>
    </row>
    <row r="413" spans="1:4" x14ac:dyDescent="0.15">
      <c r="C413" t="s">
        <v>584</v>
      </c>
    </row>
    <row r="414" spans="1:4" x14ac:dyDescent="0.15">
      <c r="A414" s="60" t="s">
        <v>2093</v>
      </c>
      <c r="B414" t="s">
        <v>42</v>
      </c>
      <c r="C414" t="s">
        <v>585</v>
      </c>
      <c r="D414" t="s">
        <v>587</v>
      </c>
    </row>
    <row r="415" spans="1:4" x14ac:dyDescent="0.15">
      <c r="C415" t="s">
        <v>586</v>
      </c>
    </row>
    <row r="416" spans="1:4" x14ac:dyDescent="0.15">
      <c r="A416" s="60" t="s">
        <v>2094</v>
      </c>
      <c r="B416" t="s">
        <v>42</v>
      </c>
      <c r="C416" t="s">
        <v>588</v>
      </c>
      <c r="D416">
        <v>7901</v>
      </c>
    </row>
    <row r="417" spans="1:4" x14ac:dyDescent="0.15">
      <c r="C417" t="s">
        <v>589</v>
      </c>
    </row>
    <row r="418" spans="1:4" x14ac:dyDescent="0.15">
      <c r="A418" s="60" t="s">
        <v>2095</v>
      </c>
      <c r="B418" t="s">
        <v>42</v>
      </c>
      <c r="C418" t="s">
        <v>590</v>
      </c>
      <c r="D418">
        <v>8108</v>
      </c>
    </row>
    <row r="419" spans="1:4" x14ac:dyDescent="0.15">
      <c r="C419" t="s">
        <v>591</v>
      </c>
    </row>
    <row r="420" spans="1:4" x14ac:dyDescent="0.15">
      <c r="A420" s="60" t="s">
        <v>2096</v>
      </c>
      <c r="B420" t="s">
        <v>493</v>
      </c>
      <c r="C420" t="s">
        <v>592</v>
      </c>
      <c r="D420" t="s">
        <v>594</v>
      </c>
    </row>
    <row r="421" spans="1:4" x14ac:dyDescent="0.15">
      <c r="C421" t="s">
        <v>593</v>
      </c>
    </row>
    <row r="422" spans="1:4" x14ac:dyDescent="0.15">
      <c r="A422" s="60" t="s">
        <v>2097</v>
      </c>
      <c r="B422" t="s">
        <v>493</v>
      </c>
      <c r="C422" t="s">
        <v>595</v>
      </c>
      <c r="D422" t="s">
        <v>597</v>
      </c>
    </row>
    <row r="423" spans="1:4" x14ac:dyDescent="0.15">
      <c r="C423" t="s">
        <v>596</v>
      </c>
    </row>
    <row r="424" spans="1:4" x14ac:dyDescent="0.15">
      <c r="A424" s="60" t="s">
        <v>2098</v>
      </c>
      <c r="C424" t="s">
        <v>598</v>
      </c>
      <c r="D424" t="s">
        <v>600</v>
      </c>
    </row>
    <row r="425" spans="1:4" x14ac:dyDescent="0.15">
      <c r="C425" t="s">
        <v>599</v>
      </c>
    </row>
    <row r="426" spans="1:4" x14ac:dyDescent="0.15">
      <c r="A426" s="60" t="s">
        <v>2099</v>
      </c>
      <c r="B426" t="s">
        <v>42</v>
      </c>
      <c r="C426" t="s">
        <v>601</v>
      </c>
      <c r="D426" t="s">
        <v>603</v>
      </c>
    </row>
    <row r="427" spans="1:4" x14ac:dyDescent="0.15">
      <c r="C427" t="s">
        <v>602</v>
      </c>
    </row>
    <row r="428" spans="1:4" x14ac:dyDescent="0.15">
      <c r="A428" s="60" t="s">
        <v>2100</v>
      </c>
      <c r="B428" t="s">
        <v>42</v>
      </c>
      <c r="C428" t="s">
        <v>604</v>
      </c>
      <c r="D428">
        <v>7308</v>
      </c>
    </row>
    <row r="429" spans="1:4" x14ac:dyDescent="0.15">
      <c r="C429" t="s">
        <v>605</v>
      </c>
    </row>
    <row r="430" spans="1:4" x14ac:dyDescent="0.15">
      <c r="A430" s="60" t="s">
        <v>2101</v>
      </c>
      <c r="B430" t="s">
        <v>42</v>
      </c>
      <c r="C430" t="s">
        <v>606</v>
      </c>
      <c r="D430" t="s">
        <v>608</v>
      </c>
    </row>
    <row r="431" spans="1:4" x14ac:dyDescent="0.15">
      <c r="C431" t="s">
        <v>607</v>
      </c>
    </row>
    <row r="432" spans="1:4" x14ac:dyDescent="0.15">
      <c r="A432" s="60" t="s">
        <v>2102</v>
      </c>
      <c r="B432" t="s">
        <v>42</v>
      </c>
      <c r="C432" t="s">
        <v>609</v>
      </c>
      <c r="D432" t="s">
        <v>611</v>
      </c>
    </row>
    <row r="433" spans="1:4" x14ac:dyDescent="0.15">
      <c r="C433" t="s">
        <v>610</v>
      </c>
    </row>
    <row r="434" spans="1:4" x14ac:dyDescent="0.15">
      <c r="A434" s="60" t="s">
        <v>2103</v>
      </c>
      <c r="B434" t="s">
        <v>42</v>
      </c>
      <c r="C434" t="s">
        <v>612</v>
      </c>
      <c r="D434">
        <v>7309</v>
      </c>
    </row>
    <row r="435" spans="1:4" x14ac:dyDescent="0.15">
      <c r="C435" t="s">
        <v>613</v>
      </c>
    </row>
    <row r="436" spans="1:4" x14ac:dyDescent="0.15">
      <c r="A436" s="60" t="s">
        <v>2104</v>
      </c>
      <c r="B436" t="s">
        <v>42</v>
      </c>
      <c r="C436" t="s">
        <v>614</v>
      </c>
      <c r="D436" t="s">
        <v>616</v>
      </c>
    </row>
    <row r="437" spans="1:4" x14ac:dyDescent="0.15">
      <c r="C437" t="s">
        <v>615</v>
      </c>
    </row>
    <row r="438" spans="1:4" x14ac:dyDescent="0.15">
      <c r="A438" s="60" t="s">
        <v>2105</v>
      </c>
      <c r="B438" t="s">
        <v>42</v>
      </c>
      <c r="C438" t="s">
        <v>617</v>
      </c>
      <c r="D438">
        <v>7312</v>
      </c>
    </row>
    <row r="439" spans="1:4" x14ac:dyDescent="0.15">
      <c r="C439" t="s">
        <v>618</v>
      </c>
    </row>
    <row r="440" spans="1:4" x14ac:dyDescent="0.15">
      <c r="A440" s="60" t="s">
        <v>2106</v>
      </c>
      <c r="B440" t="s">
        <v>42</v>
      </c>
      <c r="C440" t="s">
        <v>619</v>
      </c>
      <c r="D440" t="s">
        <v>621</v>
      </c>
    </row>
    <row r="441" spans="1:4" x14ac:dyDescent="0.15">
      <c r="C441" t="s">
        <v>620</v>
      </c>
    </row>
    <row r="442" spans="1:4" x14ac:dyDescent="0.15">
      <c r="A442" s="60" t="s">
        <v>2107</v>
      </c>
      <c r="B442" t="s">
        <v>42</v>
      </c>
      <c r="C442" t="s">
        <v>622</v>
      </c>
      <c r="D442" t="s">
        <v>624</v>
      </c>
    </row>
    <row r="443" spans="1:4" x14ac:dyDescent="0.15">
      <c r="C443" t="s">
        <v>623</v>
      </c>
    </row>
    <row r="444" spans="1:4" x14ac:dyDescent="0.15">
      <c r="A444" s="60" t="s">
        <v>2108</v>
      </c>
      <c r="B444" t="s">
        <v>42</v>
      </c>
      <c r="C444" t="s">
        <v>625</v>
      </c>
      <c r="D444" t="s">
        <v>627</v>
      </c>
    </row>
    <row r="445" spans="1:4" x14ac:dyDescent="0.15">
      <c r="C445" t="s">
        <v>626</v>
      </c>
    </row>
    <row r="446" spans="1:4" x14ac:dyDescent="0.15">
      <c r="A446" s="60" t="s">
        <v>2109</v>
      </c>
      <c r="B446" t="s">
        <v>42</v>
      </c>
      <c r="C446" t="s">
        <v>628</v>
      </c>
      <c r="D446" t="s">
        <v>630</v>
      </c>
    </row>
    <row r="447" spans="1:4" x14ac:dyDescent="0.15">
      <c r="C447" t="s">
        <v>629</v>
      </c>
    </row>
    <row r="448" spans="1:4" x14ac:dyDescent="0.15">
      <c r="A448" s="60" t="s">
        <v>2110</v>
      </c>
      <c r="B448" t="s">
        <v>42</v>
      </c>
      <c r="C448" t="s">
        <v>631</v>
      </c>
      <c r="D448" t="s">
        <v>633</v>
      </c>
    </row>
    <row r="449" spans="1:4" x14ac:dyDescent="0.15">
      <c r="C449" t="s">
        <v>632</v>
      </c>
    </row>
    <row r="450" spans="1:4" x14ac:dyDescent="0.15">
      <c r="A450" s="60" t="s">
        <v>2111</v>
      </c>
      <c r="B450" t="s">
        <v>42</v>
      </c>
      <c r="C450" t="s">
        <v>634</v>
      </c>
      <c r="D450" t="s">
        <v>636</v>
      </c>
    </row>
    <row r="451" spans="1:4" x14ac:dyDescent="0.15">
      <c r="C451" t="s">
        <v>635</v>
      </c>
    </row>
    <row r="452" spans="1:4" x14ac:dyDescent="0.15">
      <c r="A452" s="60" t="s">
        <v>2112</v>
      </c>
      <c r="B452" t="s">
        <v>66</v>
      </c>
      <c r="C452" t="s">
        <v>637</v>
      </c>
      <c r="D452" t="s">
        <v>639</v>
      </c>
    </row>
    <row r="453" spans="1:4" x14ac:dyDescent="0.15">
      <c r="C453" t="s">
        <v>638</v>
      </c>
    </row>
    <row r="454" spans="1:4" x14ac:dyDescent="0.15">
      <c r="A454" s="60" t="s">
        <v>2113</v>
      </c>
      <c r="B454" t="s">
        <v>66</v>
      </c>
      <c r="C454" t="s">
        <v>640</v>
      </c>
      <c r="D454">
        <v>8204</v>
      </c>
    </row>
    <row r="455" spans="1:4" x14ac:dyDescent="0.15">
      <c r="C455" t="s">
        <v>641</v>
      </c>
    </row>
    <row r="456" spans="1:4" x14ac:dyDescent="0.15">
      <c r="A456" s="60" t="s">
        <v>2114</v>
      </c>
      <c r="C456" t="s">
        <v>642</v>
      </c>
      <c r="D456" t="s">
        <v>644</v>
      </c>
    </row>
    <row r="457" spans="1:4" x14ac:dyDescent="0.15">
      <c r="C457" t="s">
        <v>643</v>
      </c>
    </row>
    <row r="458" spans="1:4" x14ac:dyDescent="0.15">
      <c r="A458" s="60" t="s">
        <v>2115</v>
      </c>
      <c r="B458" t="s">
        <v>66</v>
      </c>
      <c r="C458" t="s">
        <v>645</v>
      </c>
      <c r="D458" t="s">
        <v>647</v>
      </c>
    </row>
    <row r="459" spans="1:4" x14ac:dyDescent="0.15">
      <c r="C459" t="s">
        <v>646</v>
      </c>
    </row>
    <row r="460" spans="1:4" x14ac:dyDescent="0.15">
      <c r="A460" s="60" t="s">
        <v>2116</v>
      </c>
      <c r="B460" t="s">
        <v>66</v>
      </c>
      <c r="C460" t="s">
        <v>648</v>
      </c>
      <c r="D460" t="s">
        <v>650</v>
      </c>
    </row>
    <row r="461" spans="1:4" x14ac:dyDescent="0.15">
      <c r="C461" t="s">
        <v>649</v>
      </c>
    </row>
    <row r="462" spans="1:4" x14ac:dyDescent="0.15">
      <c r="A462" s="60" t="s">
        <v>2117</v>
      </c>
      <c r="B462" t="s">
        <v>66</v>
      </c>
      <c r="C462" t="s">
        <v>651</v>
      </c>
      <c r="D462">
        <v>7321</v>
      </c>
    </row>
    <row r="463" spans="1:4" x14ac:dyDescent="0.15">
      <c r="C463" t="s">
        <v>652</v>
      </c>
    </row>
    <row r="464" spans="1:4" x14ac:dyDescent="0.15">
      <c r="A464" s="60" t="s">
        <v>2118</v>
      </c>
      <c r="B464" t="s">
        <v>42</v>
      </c>
      <c r="C464" t="s">
        <v>653</v>
      </c>
      <c r="D464" t="s">
        <v>655</v>
      </c>
    </row>
    <row r="465" spans="1:4" x14ac:dyDescent="0.15">
      <c r="C465" t="s">
        <v>654</v>
      </c>
    </row>
    <row r="466" spans="1:4" x14ac:dyDescent="0.15">
      <c r="A466" s="60" t="s">
        <v>2119</v>
      </c>
      <c r="B466" t="s">
        <v>42</v>
      </c>
      <c r="C466" t="s">
        <v>656</v>
      </c>
      <c r="D466">
        <v>7315</v>
      </c>
    </row>
    <row r="467" spans="1:4" x14ac:dyDescent="0.15">
      <c r="C467" t="s">
        <v>657</v>
      </c>
    </row>
    <row r="468" spans="1:4" x14ac:dyDescent="0.15">
      <c r="A468" s="60" t="s">
        <v>2120</v>
      </c>
      <c r="B468" t="s">
        <v>66</v>
      </c>
      <c r="C468" t="s">
        <v>658</v>
      </c>
      <c r="D468" t="s">
        <v>660</v>
      </c>
    </row>
    <row r="469" spans="1:4" x14ac:dyDescent="0.15">
      <c r="C469" t="s">
        <v>659</v>
      </c>
    </row>
    <row r="470" spans="1:4" x14ac:dyDescent="0.15">
      <c r="A470" s="60" t="s">
        <v>2121</v>
      </c>
      <c r="C470" t="s">
        <v>661</v>
      </c>
      <c r="D470" t="s">
        <v>663</v>
      </c>
    </row>
    <row r="471" spans="1:4" x14ac:dyDescent="0.15">
      <c r="C471" t="s">
        <v>662</v>
      </c>
    </row>
    <row r="472" spans="1:4" x14ac:dyDescent="0.15">
      <c r="A472" s="60" t="s">
        <v>2122</v>
      </c>
      <c r="C472" t="s">
        <v>664</v>
      </c>
      <c r="D472" t="s">
        <v>666</v>
      </c>
    </row>
    <row r="473" spans="1:4" x14ac:dyDescent="0.15">
      <c r="C473" t="s">
        <v>665</v>
      </c>
    </row>
    <row r="474" spans="1:4" x14ac:dyDescent="0.15">
      <c r="A474" s="60" t="s">
        <v>2123</v>
      </c>
      <c r="B474" t="s">
        <v>66</v>
      </c>
      <c r="C474" t="s">
        <v>667</v>
      </c>
      <c r="D474" t="s">
        <v>669</v>
      </c>
    </row>
    <row r="475" spans="1:4" x14ac:dyDescent="0.15">
      <c r="C475" t="s">
        <v>668</v>
      </c>
    </row>
    <row r="476" spans="1:4" x14ac:dyDescent="0.15">
      <c r="A476" s="60" t="s">
        <v>2124</v>
      </c>
      <c r="B476" t="s">
        <v>66</v>
      </c>
      <c r="C476" t="s">
        <v>670</v>
      </c>
      <c r="D476" t="s">
        <v>672</v>
      </c>
    </row>
    <row r="477" spans="1:4" x14ac:dyDescent="0.15">
      <c r="C477" t="s">
        <v>671</v>
      </c>
    </row>
    <row r="478" spans="1:4" x14ac:dyDescent="0.15">
      <c r="A478" s="60" t="s">
        <v>2125</v>
      </c>
      <c r="B478" t="s">
        <v>66</v>
      </c>
      <c r="C478" t="s">
        <v>673</v>
      </c>
      <c r="D478" t="s">
        <v>675</v>
      </c>
    </row>
    <row r="479" spans="1:4" x14ac:dyDescent="0.15">
      <c r="C479" t="s">
        <v>674</v>
      </c>
    </row>
    <row r="480" spans="1:4" x14ac:dyDescent="0.15">
      <c r="A480" s="60" t="s">
        <v>2126</v>
      </c>
      <c r="B480" t="s">
        <v>66</v>
      </c>
      <c r="C480" t="s">
        <v>676</v>
      </c>
      <c r="D480" t="s">
        <v>678</v>
      </c>
    </row>
    <row r="481" spans="1:4" x14ac:dyDescent="0.15">
      <c r="C481" t="s">
        <v>677</v>
      </c>
    </row>
    <row r="482" spans="1:4" x14ac:dyDescent="0.15">
      <c r="A482" s="60" t="s">
        <v>2127</v>
      </c>
      <c r="B482" t="s">
        <v>66</v>
      </c>
      <c r="C482" t="s">
        <v>679</v>
      </c>
      <c r="D482" t="s">
        <v>681</v>
      </c>
    </row>
    <row r="483" spans="1:4" x14ac:dyDescent="0.15">
      <c r="C483" t="s">
        <v>680</v>
      </c>
    </row>
    <row r="484" spans="1:4" x14ac:dyDescent="0.15">
      <c r="A484" s="60" t="s">
        <v>2128</v>
      </c>
      <c r="B484" t="s">
        <v>66</v>
      </c>
      <c r="C484" t="s">
        <v>682</v>
      </c>
      <c r="D484" t="s">
        <v>684</v>
      </c>
    </row>
    <row r="485" spans="1:4" x14ac:dyDescent="0.15">
      <c r="C485" t="s">
        <v>683</v>
      </c>
    </row>
    <row r="486" spans="1:4" x14ac:dyDescent="0.15">
      <c r="A486" s="60" t="s">
        <v>2129</v>
      </c>
      <c r="C486" t="s">
        <v>685</v>
      </c>
      <c r="D486" t="s">
        <v>687</v>
      </c>
    </row>
    <row r="487" spans="1:4" x14ac:dyDescent="0.15">
      <c r="C487" t="s">
        <v>686</v>
      </c>
    </row>
    <row r="488" spans="1:4" x14ac:dyDescent="0.15">
      <c r="A488" s="60" t="s">
        <v>2130</v>
      </c>
      <c r="B488" t="s">
        <v>39</v>
      </c>
      <c r="C488" t="s">
        <v>688</v>
      </c>
      <c r="D488" t="s">
        <v>690</v>
      </c>
    </row>
    <row r="489" spans="1:4" x14ac:dyDescent="0.15">
      <c r="C489" t="s">
        <v>689</v>
      </c>
    </row>
    <row r="490" spans="1:4" x14ac:dyDescent="0.15">
      <c r="A490" s="60" t="s">
        <v>2131</v>
      </c>
      <c r="C490" t="s">
        <v>691</v>
      </c>
      <c r="D490" t="s">
        <v>2568</v>
      </c>
    </row>
    <row r="491" spans="1:4" x14ac:dyDescent="0.15">
      <c r="C491" t="s">
        <v>692</v>
      </c>
    </row>
    <row r="492" spans="1:4" x14ac:dyDescent="0.15">
      <c r="A492" s="60" t="s">
        <v>2132</v>
      </c>
      <c r="B492" t="s">
        <v>39</v>
      </c>
      <c r="C492" t="s">
        <v>693</v>
      </c>
      <c r="D492" t="s">
        <v>695</v>
      </c>
    </row>
    <row r="493" spans="1:4" x14ac:dyDescent="0.15">
      <c r="C493" t="s">
        <v>694</v>
      </c>
    </row>
    <row r="494" spans="1:4" x14ac:dyDescent="0.15">
      <c r="A494" s="60" t="s">
        <v>2133</v>
      </c>
      <c r="B494" t="s">
        <v>39</v>
      </c>
      <c r="C494" t="s">
        <v>696</v>
      </c>
      <c r="D494" t="s">
        <v>2569</v>
      </c>
    </row>
    <row r="495" spans="1:4" x14ac:dyDescent="0.15">
      <c r="C495" t="s">
        <v>697</v>
      </c>
    </row>
    <row r="496" spans="1:4" x14ac:dyDescent="0.15">
      <c r="A496" s="60" t="s">
        <v>2134</v>
      </c>
      <c r="B496" t="s">
        <v>39</v>
      </c>
      <c r="C496" t="s">
        <v>698</v>
      </c>
      <c r="D496" t="s">
        <v>2570</v>
      </c>
    </row>
    <row r="497" spans="1:4" x14ac:dyDescent="0.15">
      <c r="C497" t="s">
        <v>699</v>
      </c>
    </row>
    <row r="498" spans="1:4" x14ac:dyDescent="0.15">
      <c r="A498" s="60" t="s">
        <v>2135</v>
      </c>
      <c r="B498" t="s">
        <v>39</v>
      </c>
      <c r="C498" t="s">
        <v>700</v>
      </c>
      <c r="D498">
        <v>8471.7000000000007</v>
      </c>
    </row>
    <row r="499" spans="1:4" x14ac:dyDescent="0.15">
      <c r="C499" t="s">
        <v>701</v>
      </c>
    </row>
    <row r="500" spans="1:4" x14ac:dyDescent="0.15">
      <c r="A500" s="60" t="s">
        <v>2136</v>
      </c>
      <c r="B500" t="s">
        <v>66</v>
      </c>
      <c r="C500" t="s">
        <v>702</v>
      </c>
      <c r="D500" t="s">
        <v>704</v>
      </c>
    </row>
    <row r="501" spans="1:4" x14ac:dyDescent="0.15">
      <c r="C501" t="s">
        <v>703</v>
      </c>
    </row>
    <row r="502" spans="1:4" x14ac:dyDescent="0.15">
      <c r="A502" s="60" t="s">
        <v>2137</v>
      </c>
      <c r="C502" t="s">
        <v>705</v>
      </c>
      <c r="D502" t="s">
        <v>707</v>
      </c>
    </row>
    <row r="503" spans="1:4" x14ac:dyDescent="0.15">
      <c r="C503" t="s">
        <v>706</v>
      </c>
    </row>
    <row r="504" spans="1:4" x14ac:dyDescent="0.15">
      <c r="A504" s="60" t="s">
        <v>2138</v>
      </c>
      <c r="B504" t="s">
        <v>39</v>
      </c>
      <c r="C504" t="s">
        <v>708</v>
      </c>
      <c r="D504" t="s">
        <v>710</v>
      </c>
    </row>
    <row r="505" spans="1:4" x14ac:dyDescent="0.15">
      <c r="C505" t="s">
        <v>709</v>
      </c>
    </row>
    <row r="506" spans="1:4" x14ac:dyDescent="0.15">
      <c r="A506" s="60" t="s">
        <v>2139</v>
      </c>
      <c r="B506" t="s">
        <v>39</v>
      </c>
      <c r="C506" t="s">
        <v>711</v>
      </c>
      <c r="D506">
        <v>8458</v>
      </c>
    </row>
    <row r="507" spans="1:4" x14ac:dyDescent="0.15">
      <c r="C507" t="s">
        <v>712</v>
      </c>
    </row>
    <row r="508" spans="1:4" x14ac:dyDescent="0.15">
      <c r="A508" s="60" t="s">
        <v>2140</v>
      </c>
      <c r="B508" t="s">
        <v>39</v>
      </c>
      <c r="C508" t="s">
        <v>713</v>
      </c>
      <c r="D508" t="s">
        <v>715</v>
      </c>
    </row>
    <row r="509" spans="1:4" x14ac:dyDescent="0.15">
      <c r="C509" t="s">
        <v>714</v>
      </c>
    </row>
    <row r="510" spans="1:4" x14ac:dyDescent="0.15">
      <c r="A510" s="60" t="s">
        <v>2141</v>
      </c>
      <c r="B510" t="s">
        <v>42</v>
      </c>
      <c r="C510" t="s">
        <v>716</v>
      </c>
      <c r="D510">
        <v>8455</v>
      </c>
    </row>
    <row r="511" spans="1:4" x14ac:dyDescent="0.15">
      <c r="C511" t="s">
        <v>717</v>
      </c>
    </row>
    <row r="512" spans="1:4" x14ac:dyDescent="0.15">
      <c r="A512" s="60" t="s">
        <v>2142</v>
      </c>
      <c r="C512" t="s">
        <v>718</v>
      </c>
      <c r="D512" t="s">
        <v>720</v>
      </c>
    </row>
    <row r="513" spans="1:4" x14ac:dyDescent="0.15">
      <c r="C513" t="s">
        <v>719</v>
      </c>
    </row>
    <row r="514" spans="1:4" x14ac:dyDescent="0.15">
      <c r="A514" s="60" t="s">
        <v>2143</v>
      </c>
      <c r="B514" t="s">
        <v>39</v>
      </c>
      <c r="C514" t="s">
        <v>721</v>
      </c>
      <c r="D514" t="s">
        <v>723</v>
      </c>
    </row>
    <row r="515" spans="1:4" x14ac:dyDescent="0.15">
      <c r="C515" t="s">
        <v>722</v>
      </c>
    </row>
    <row r="516" spans="1:4" x14ac:dyDescent="0.15">
      <c r="A516" s="60" t="s">
        <v>2144</v>
      </c>
      <c r="B516" t="s">
        <v>39</v>
      </c>
      <c r="C516" t="s">
        <v>724</v>
      </c>
      <c r="D516" t="s">
        <v>726</v>
      </c>
    </row>
    <row r="517" spans="1:4" x14ac:dyDescent="0.15">
      <c r="C517" t="s">
        <v>725</v>
      </c>
    </row>
    <row r="518" spans="1:4" x14ac:dyDescent="0.15">
      <c r="A518" s="60" t="s">
        <v>2145</v>
      </c>
      <c r="B518" t="s">
        <v>39</v>
      </c>
      <c r="C518" t="s">
        <v>727</v>
      </c>
      <c r="D518">
        <v>8445.1299999999992</v>
      </c>
    </row>
    <row r="519" spans="1:4" x14ac:dyDescent="0.15">
      <c r="C519" t="s">
        <v>728</v>
      </c>
    </row>
    <row r="520" spans="1:4" x14ac:dyDescent="0.15">
      <c r="A520" s="60" t="s">
        <v>2146</v>
      </c>
      <c r="B520" t="s">
        <v>39</v>
      </c>
      <c r="C520" t="s">
        <v>729</v>
      </c>
      <c r="D520">
        <v>8445.2000000000007</v>
      </c>
    </row>
    <row r="521" spans="1:4" x14ac:dyDescent="0.15">
      <c r="C521" t="s">
        <v>730</v>
      </c>
    </row>
    <row r="522" spans="1:4" x14ac:dyDescent="0.15">
      <c r="A522" s="60" t="s">
        <v>2147</v>
      </c>
      <c r="B522" t="s">
        <v>39</v>
      </c>
      <c r="C522" t="s">
        <v>731</v>
      </c>
      <c r="D522">
        <v>8446</v>
      </c>
    </row>
    <row r="523" spans="1:4" x14ac:dyDescent="0.15">
      <c r="C523" t="s">
        <v>732</v>
      </c>
    </row>
    <row r="524" spans="1:4" x14ac:dyDescent="0.15">
      <c r="A524" s="60" t="s">
        <v>2148</v>
      </c>
      <c r="B524" t="s">
        <v>39</v>
      </c>
      <c r="C524" t="s">
        <v>733</v>
      </c>
      <c r="D524" t="s">
        <v>735</v>
      </c>
    </row>
    <row r="525" spans="1:4" x14ac:dyDescent="0.15">
      <c r="C525" t="s">
        <v>734</v>
      </c>
    </row>
    <row r="526" spans="1:4" x14ac:dyDescent="0.15">
      <c r="A526" s="60" t="s">
        <v>2149</v>
      </c>
      <c r="C526" t="s">
        <v>736</v>
      </c>
      <c r="D526">
        <v>8452</v>
      </c>
    </row>
    <row r="527" spans="1:4" x14ac:dyDescent="0.15">
      <c r="C527" t="s">
        <v>737</v>
      </c>
    </row>
    <row r="528" spans="1:4" x14ac:dyDescent="0.15">
      <c r="A528" s="60" t="s">
        <v>2150</v>
      </c>
      <c r="B528" t="s">
        <v>39</v>
      </c>
      <c r="C528" t="s">
        <v>738</v>
      </c>
      <c r="D528" t="s">
        <v>740</v>
      </c>
    </row>
    <row r="529" spans="1:4" x14ac:dyDescent="0.15">
      <c r="C529" t="s">
        <v>739</v>
      </c>
    </row>
    <row r="530" spans="1:4" x14ac:dyDescent="0.15">
      <c r="A530" s="60" t="s">
        <v>2151</v>
      </c>
      <c r="B530" t="s">
        <v>39</v>
      </c>
      <c r="C530" t="s">
        <v>741</v>
      </c>
      <c r="D530" t="s">
        <v>743</v>
      </c>
    </row>
    <row r="531" spans="1:4" x14ac:dyDescent="0.15">
      <c r="C531" t="s">
        <v>742</v>
      </c>
    </row>
    <row r="532" spans="1:4" x14ac:dyDescent="0.15">
      <c r="A532" s="60" t="s">
        <v>2152</v>
      </c>
      <c r="B532" t="s">
        <v>42</v>
      </c>
      <c r="C532" t="s">
        <v>744</v>
      </c>
      <c r="D532" t="s">
        <v>746</v>
      </c>
    </row>
    <row r="533" spans="1:4" x14ac:dyDescent="0.15">
      <c r="C533" t="s">
        <v>745</v>
      </c>
    </row>
    <row r="534" spans="1:4" x14ac:dyDescent="0.15">
      <c r="A534" s="60" t="s">
        <v>2153</v>
      </c>
      <c r="B534" t="s">
        <v>42</v>
      </c>
      <c r="C534" t="s">
        <v>747</v>
      </c>
      <c r="D534" t="s">
        <v>749</v>
      </c>
    </row>
    <row r="535" spans="1:4" x14ac:dyDescent="0.15">
      <c r="C535" t="s">
        <v>748</v>
      </c>
    </row>
    <row r="536" spans="1:4" x14ac:dyDescent="0.15">
      <c r="A536" s="60" t="s">
        <v>2154</v>
      </c>
      <c r="C536" t="s">
        <v>750</v>
      </c>
      <c r="D536" t="s">
        <v>2571</v>
      </c>
    </row>
    <row r="537" spans="1:4" x14ac:dyDescent="0.15">
      <c r="C537" t="s">
        <v>751</v>
      </c>
    </row>
    <row r="538" spans="1:4" x14ac:dyDescent="0.15">
      <c r="A538" s="60" t="s">
        <v>2155</v>
      </c>
      <c r="B538" t="s">
        <v>42</v>
      </c>
      <c r="C538" t="s">
        <v>752</v>
      </c>
      <c r="D538" t="s">
        <v>754</v>
      </c>
    </row>
    <row r="539" spans="1:4" x14ac:dyDescent="0.15">
      <c r="C539" t="s">
        <v>753</v>
      </c>
    </row>
    <row r="540" spans="1:4" x14ac:dyDescent="0.15">
      <c r="A540" s="60" t="s">
        <v>2156</v>
      </c>
      <c r="C540" t="s">
        <v>755</v>
      </c>
      <c r="D540" t="s">
        <v>757</v>
      </c>
    </row>
    <row r="541" spans="1:4" x14ac:dyDescent="0.15">
      <c r="C541" t="s">
        <v>756</v>
      </c>
    </row>
    <row r="542" spans="1:4" x14ac:dyDescent="0.15">
      <c r="A542" s="60" t="s">
        <v>2157</v>
      </c>
      <c r="B542" t="s">
        <v>39</v>
      </c>
      <c r="C542" t="s">
        <v>758</v>
      </c>
      <c r="D542" t="s">
        <v>760</v>
      </c>
    </row>
    <row r="543" spans="1:4" x14ac:dyDescent="0.15">
      <c r="C543" t="s">
        <v>759</v>
      </c>
    </row>
    <row r="544" spans="1:4" x14ac:dyDescent="0.15">
      <c r="A544" s="60" t="s">
        <v>2158</v>
      </c>
      <c r="B544" t="s">
        <v>39</v>
      </c>
      <c r="C544" t="s">
        <v>761</v>
      </c>
      <c r="D544" t="s">
        <v>763</v>
      </c>
    </row>
    <row r="545" spans="1:4" x14ac:dyDescent="0.15">
      <c r="C545" t="s">
        <v>762</v>
      </c>
    </row>
    <row r="546" spans="1:4" x14ac:dyDescent="0.15">
      <c r="A546" s="60" t="s">
        <v>2159</v>
      </c>
      <c r="C546" t="s">
        <v>764</v>
      </c>
      <c r="D546" t="s">
        <v>766</v>
      </c>
    </row>
    <row r="547" spans="1:4" x14ac:dyDescent="0.15">
      <c r="C547" t="s">
        <v>765</v>
      </c>
    </row>
    <row r="548" spans="1:4" x14ac:dyDescent="0.15">
      <c r="A548" s="60" t="s">
        <v>2160</v>
      </c>
      <c r="B548" t="s">
        <v>42</v>
      </c>
      <c r="C548" t="s">
        <v>767</v>
      </c>
      <c r="D548">
        <v>8417</v>
      </c>
    </row>
    <row r="549" spans="1:4" x14ac:dyDescent="0.15">
      <c r="C549" t="s">
        <v>768</v>
      </c>
    </row>
    <row r="550" spans="1:4" x14ac:dyDescent="0.15">
      <c r="A550" s="60" t="s">
        <v>2161</v>
      </c>
      <c r="B550" t="s">
        <v>39</v>
      </c>
      <c r="C550" t="s">
        <v>769</v>
      </c>
      <c r="D550" t="s">
        <v>771</v>
      </c>
    </row>
    <row r="551" spans="1:4" x14ac:dyDescent="0.15">
      <c r="C551" t="s">
        <v>770</v>
      </c>
    </row>
    <row r="552" spans="1:4" x14ac:dyDescent="0.15">
      <c r="A552" s="60" t="s">
        <v>2162</v>
      </c>
      <c r="C552" t="s">
        <v>772</v>
      </c>
      <c r="D552">
        <v>8415</v>
      </c>
    </row>
    <row r="553" spans="1:4" x14ac:dyDescent="0.15">
      <c r="C553" t="s">
        <v>773</v>
      </c>
    </row>
    <row r="554" spans="1:4" x14ac:dyDescent="0.15">
      <c r="A554" s="60" t="s">
        <v>2163</v>
      </c>
      <c r="C554" t="s">
        <v>774</v>
      </c>
      <c r="D554" t="s">
        <v>776</v>
      </c>
    </row>
    <row r="555" spans="1:4" x14ac:dyDescent="0.15">
      <c r="C555" t="s">
        <v>775</v>
      </c>
    </row>
    <row r="556" spans="1:4" x14ac:dyDescent="0.15">
      <c r="A556" s="60" t="s">
        <v>2164</v>
      </c>
      <c r="B556" t="s">
        <v>42</v>
      </c>
      <c r="C556" t="s">
        <v>777</v>
      </c>
      <c r="D556" t="s">
        <v>779</v>
      </c>
    </row>
    <row r="557" spans="1:4" x14ac:dyDescent="0.15">
      <c r="C557" t="s">
        <v>778</v>
      </c>
    </row>
    <row r="558" spans="1:4" x14ac:dyDescent="0.15">
      <c r="A558" s="60" t="s">
        <v>2165</v>
      </c>
      <c r="B558" t="s">
        <v>39</v>
      </c>
      <c r="C558" t="s">
        <v>780</v>
      </c>
      <c r="D558" t="s">
        <v>782</v>
      </c>
    </row>
    <row r="559" spans="1:4" x14ac:dyDescent="0.15">
      <c r="C559" t="s">
        <v>781</v>
      </c>
    </row>
    <row r="560" spans="1:4" x14ac:dyDescent="0.15">
      <c r="A560" s="60" t="s">
        <v>2166</v>
      </c>
      <c r="C560" t="s">
        <v>783</v>
      </c>
      <c r="D560" t="s">
        <v>785</v>
      </c>
    </row>
    <row r="561" spans="1:4" x14ac:dyDescent="0.15">
      <c r="C561" t="s">
        <v>784</v>
      </c>
    </row>
    <row r="562" spans="1:4" x14ac:dyDescent="0.15">
      <c r="A562" s="60" t="s">
        <v>2167</v>
      </c>
      <c r="B562" t="s">
        <v>39</v>
      </c>
      <c r="C562" t="s">
        <v>786</v>
      </c>
      <c r="D562" t="s">
        <v>788</v>
      </c>
    </row>
    <row r="563" spans="1:4" x14ac:dyDescent="0.15">
      <c r="C563" t="s">
        <v>787</v>
      </c>
    </row>
    <row r="564" spans="1:4" x14ac:dyDescent="0.15">
      <c r="A564" s="60" t="s">
        <v>2168</v>
      </c>
      <c r="B564" t="s">
        <v>39</v>
      </c>
      <c r="C564" t="s">
        <v>789</v>
      </c>
      <c r="D564" t="s">
        <v>791</v>
      </c>
    </row>
    <row r="565" spans="1:4" x14ac:dyDescent="0.15">
      <c r="C565" t="s">
        <v>790</v>
      </c>
    </row>
    <row r="566" spans="1:4" x14ac:dyDescent="0.15">
      <c r="A566" s="60" t="s">
        <v>2169</v>
      </c>
      <c r="B566" t="s">
        <v>42</v>
      </c>
      <c r="C566" t="s">
        <v>792</v>
      </c>
      <c r="D566">
        <v>8482</v>
      </c>
    </row>
    <row r="567" spans="1:4" x14ac:dyDescent="0.15">
      <c r="C567" t="s">
        <v>793</v>
      </c>
    </row>
    <row r="568" spans="1:4" x14ac:dyDescent="0.15">
      <c r="A568" s="60" t="s">
        <v>2170</v>
      </c>
      <c r="B568" t="s">
        <v>42</v>
      </c>
      <c r="C568" t="s">
        <v>794</v>
      </c>
      <c r="D568" t="s">
        <v>796</v>
      </c>
    </row>
    <row r="569" spans="1:4" x14ac:dyDescent="0.15">
      <c r="C569" t="s">
        <v>795</v>
      </c>
    </row>
    <row r="570" spans="1:4" x14ac:dyDescent="0.15">
      <c r="A570" s="60" t="s">
        <v>2171</v>
      </c>
      <c r="B570" t="s">
        <v>42</v>
      </c>
      <c r="C570" t="s">
        <v>797</v>
      </c>
      <c r="D570" t="s">
        <v>799</v>
      </c>
    </row>
    <row r="571" spans="1:4" x14ac:dyDescent="0.15">
      <c r="C571" t="s">
        <v>798</v>
      </c>
    </row>
    <row r="572" spans="1:4" x14ac:dyDescent="0.15">
      <c r="A572" s="60" t="s">
        <v>2172</v>
      </c>
      <c r="B572" t="s">
        <v>66</v>
      </c>
      <c r="C572" t="s">
        <v>800</v>
      </c>
      <c r="D572">
        <v>8486</v>
      </c>
    </row>
    <row r="573" spans="1:4" x14ac:dyDescent="0.15">
      <c r="C573" t="s">
        <v>801</v>
      </c>
    </row>
    <row r="574" spans="1:4" x14ac:dyDescent="0.15">
      <c r="A574" s="60" t="s">
        <v>2173</v>
      </c>
      <c r="B574" t="s">
        <v>66</v>
      </c>
      <c r="C574" t="s">
        <v>802</v>
      </c>
      <c r="D574" t="s">
        <v>804</v>
      </c>
    </row>
    <row r="575" spans="1:4" x14ac:dyDescent="0.15">
      <c r="C575" t="s">
        <v>803</v>
      </c>
    </row>
    <row r="576" spans="1:4" x14ac:dyDescent="0.15">
      <c r="A576" s="60" t="s">
        <v>2174</v>
      </c>
      <c r="C576" t="s">
        <v>805</v>
      </c>
      <c r="D576" t="s">
        <v>807</v>
      </c>
    </row>
    <row r="577" spans="1:4" x14ac:dyDescent="0.15">
      <c r="C577" t="s">
        <v>806</v>
      </c>
    </row>
    <row r="578" spans="1:4" x14ac:dyDescent="0.15">
      <c r="A578" s="60" t="s">
        <v>2175</v>
      </c>
      <c r="C578" t="s">
        <v>808</v>
      </c>
      <c r="D578" t="s">
        <v>810</v>
      </c>
    </row>
    <row r="579" spans="1:4" x14ac:dyDescent="0.15">
      <c r="C579" t="s">
        <v>809</v>
      </c>
    </row>
    <row r="580" spans="1:4" x14ac:dyDescent="0.15">
      <c r="A580" s="60" t="s">
        <v>2176</v>
      </c>
      <c r="B580" t="s">
        <v>39</v>
      </c>
      <c r="C580" t="s">
        <v>811</v>
      </c>
      <c r="D580" t="s">
        <v>813</v>
      </c>
    </row>
    <row r="581" spans="1:4" x14ac:dyDescent="0.15">
      <c r="C581" t="s">
        <v>812</v>
      </c>
    </row>
    <row r="582" spans="1:4" x14ac:dyDescent="0.15">
      <c r="A582" s="60" t="s">
        <v>2177</v>
      </c>
      <c r="B582" t="s">
        <v>39</v>
      </c>
      <c r="C582" t="s">
        <v>814</v>
      </c>
      <c r="D582" t="s">
        <v>816</v>
      </c>
    </row>
    <row r="583" spans="1:4" x14ac:dyDescent="0.15">
      <c r="C583" t="s">
        <v>815</v>
      </c>
    </row>
    <row r="584" spans="1:4" x14ac:dyDescent="0.15">
      <c r="A584" s="60" t="s">
        <v>2178</v>
      </c>
      <c r="B584" t="s">
        <v>39</v>
      </c>
      <c r="C584" t="s">
        <v>817</v>
      </c>
      <c r="D584" t="s">
        <v>819</v>
      </c>
    </row>
    <row r="585" spans="1:4" x14ac:dyDescent="0.15">
      <c r="C585" t="s">
        <v>818</v>
      </c>
    </row>
    <row r="586" spans="1:4" x14ac:dyDescent="0.15">
      <c r="A586" s="60" t="s">
        <v>2179</v>
      </c>
      <c r="C586" t="s">
        <v>820</v>
      </c>
      <c r="D586" t="s">
        <v>822</v>
      </c>
    </row>
    <row r="587" spans="1:4" x14ac:dyDescent="0.15">
      <c r="C587" t="s">
        <v>821</v>
      </c>
    </row>
    <row r="588" spans="1:4" x14ac:dyDescent="0.15">
      <c r="A588" s="60" t="s">
        <v>2180</v>
      </c>
      <c r="B588" t="s">
        <v>39</v>
      </c>
      <c r="C588" t="s">
        <v>823</v>
      </c>
      <c r="D588">
        <v>8537</v>
      </c>
    </row>
    <row r="589" spans="1:4" x14ac:dyDescent="0.15">
      <c r="C589" t="s">
        <v>824</v>
      </c>
    </row>
    <row r="590" spans="1:4" x14ac:dyDescent="0.15">
      <c r="A590" s="60" t="s">
        <v>2181</v>
      </c>
      <c r="B590" t="s">
        <v>66</v>
      </c>
      <c r="C590" t="s">
        <v>825</v>
      </c>
      <c r="D590" t="s">
        <v>827</v>
      </c>
    </row>
    <row r="591" spans="1:4" x14ac:dyDescent="0.15">
      <c r="C591" t="s">
        <v>826</v>
      </c>
    </row>
    <row r="592" spans="1:4" x14ac:dyDescent="0.15">
      <c r="A592" s="60" t="s">
        <v>2182</v>
      </c>
      <c r="B592" t="s">
        <v>66</v>
      </c>
      <c r="C592" t="s">
        <v>828</v>
      </c>
      <c r="D592" t="s">
        <v>830</v>
      </c>
    </row>
    <row r="593" spans="1:4" x14ac:dyDescent="0.15">
      <c r="C593" t="s">
        <v>829</v>
      </c>
    </row>
    <row r="594" spans="1:4" x14ac:dyDescent="0.15">
      <c r="A594" s="60" t="s">
        <v>2183</v>
      </c>
      <c r="B594" t="s">
        <v>66</v>
      </c>
      <c r="C594" t="s">
        <v>831</v>
      </c>
      <c r="D594" t="s">
        <v>833</v>
      </c>
    </row>
    <row r="595" spans="1:4" x14ac:dyDescent="0.15">
      <c r="C595" t="s">
        <v>832</v>
      </c>
    </row>
    <row r="596" spans="1:4" x14ac:dyDescent="0.15">
      <c r="A596" s="60" t="s">
        <v>2184</v>
      </c>
      <c r="B596" t="s">
        <v>66</v>
      </c>
      <c r="C596" t="s">
        <v>834</v>
      </c>
      <c r="D596" t="s">
        <v>836</v>
      </c>
    </row>
    <row r="597" spans="1:4" x14ac:dyDescent="0.15">
      <c r="C597" t="s">
        <v>835</v>
      </c>
    </row>
    <row r="598" spans="1:4" x14ac:dyDescent="0.15">
      <c r="A598" s="60" t="s">
        <v>2185</v>
      </c>
      <c r="B598" t="s">
        <v>66</v>
      </c>
      <c r="C598" t="s">
        <v>837</v>
      </c>
      <c r="D598">
        <v>8546</v>
      </c>
    </row>
    <row r="599" spans="1:4" x14ac:dyDescent="0.15">
      <c r="C599" t="s">
        <v>838</v>
      </c>
    </row>
    <row r="600" spans="1:4" x14ac:dyDescent="0.15">
      <c r="A600" s="60" t="s">
        <v>2186</v>
      </c>
      <c r="B600" t="s">
        <v>39</v>
      </c>
      <c r="C600" t="s">
        <v>839</v>
      </c>
      <c r="D600" t="s">
        <v>841</v>
      </c>
    </row>
    <row r="601" spans="1:4" x14ac:dyDescent="0.15">
      <c r="C601" t="s">
        <v>840</v>
      </c>
    </row>
    <row r="602" spans="1:4" x14ac:dyDescent="0.15">
      <c r="A602" s="60" t="s">
        <v>2187</v>
      </c>
      <c r="B602" t="s">
        <v>39</v>
      </c>
      <c r="C602" t="s">
        <v>842</v>
      </c>
      <c r="D602" t="s">
        <v>844</v>
      </c>
    </row>
    <row r="603" spans="1:4" x14ac:dyDescent="0.15">
      <c r="C603" t="s">
        <v>843</v>
      </c>
    </row>
    <row r="604" spans="1:4" x14ac:dyDescent="0.15">
      <c r="A604" s="60" t="s">
        <v>2188</v>
      </c>
      <c r="B604" t="s">
        <v>39</v>
      </c>
      <c r="C604" t="s">
        <v>845</v>
      </c>
      <c r="D604" t="s">
        <v>847</v>
      </c>
    </row>
    <row r="605" spans="1:4" x14ac:dyDescent="0.15">
      <c r="C605" t="s">
        <v>846</v>
      </c>
    </row>
    <row r="606" spans="1:4" x14ac:dyDescent="0.15">
      <c r="A606" s="60" t="s">
        <v>2189</v>
      </c>
      <c r="B606" t="s">
        <v>39</v>
      </c>
      <c r="C606" t="s">
        <v>848</v>
      </c>
      <c r="D606" t="s">
        <v>850</v>
      </c>
    </row>
    <row r="607" spans="1:4" x14ac:dyDescent="0.15">
      <c r="C607" t="s">
        <v>849</v>
      </c>
    </row>
    <row r="608" spans="1:4" x14ac:dyDescent="0.15">
      <c r="A608" s="60" t="s">
        <v>2190</v>
      </c>
      <c r="B608" t="s">
        <v>39</v>
      </c>
      <c r="C608" t="s">
        <v>851</v>
      </c>
      <c r="D608">
        <v>8527</v>
      </c>
    </row>
    <row r="609" spans="1:4" x14ac:dyDescent="0.15">
      <c r="C609" t="s">
        <v>852</v>
      </c>
    </row>
    <row r="610" spans="1:4" x14ac:dyDescent="0.15">
      <c r="A610" s="60" t="s">
        <v>2191</v>
      </c>
      <c r="B610" t="s">
        <v>39</v>
      </c>
      <c r="C610" t="s">
        <v>853</v>
      </c>
      <c r="D610" t="s">
        <v>855</v>
      </c>
    </row>
    <row r="611" spans="1:4" x14ac:dyDescent="0.15">
      <c r="C611" t="s">
        <v>854</v>
      </c>
    </row>
    <row r="612" spans="1:4" x14ac:dyDescent="0.15">
      <c r="A612" s="60" t="s">
        <v>2192</v>
      </c>
      <c r="B612" t="s">
        <v>66</v>
      </c>
      <c r="C612" t="s">
        <v>856</v>
      </c>
      <c r="D612" t="s">
        <v>2572</v>
      </c>
    </row>
    <row r="613" spans="1:4" x14ac:dyDescent="0.15">
      <c r="C613" t="s">
        <v>857</v>
      </c>
    </row>
    <row r="614" spans="1:4" x14ac:dyDescent="0.15">
      <c r="A614" s="60" t="s">
        <v>2193</v>
      </c>
      <c r="C614" t="s">
        <v>858</v>
      </c>
      <c r="D614" t="s">
        <v>2573</v>
      </c>
    </row>
    <row r="615" spans="1:4" x14ac:dyDescent="0.15">
      <c r="C615" t="s">
        <v>859</v>
      </c>
    </row>
    <row r="616" spans="1:4" x14ac:dyDescent="0.15">
      <c r="A616" s="60" t="s">
        <v>2194</v>
      </c>
      <c r="C616" t="s">
        <v>860</v>
      </c>
      <c r="D616" t="s">
        <v>862</v>
      </c>
    </row>
    <row r="617" spans="1:4" x14ac:dyDescent="0.15">
      <c r="C617" t="s">
        <v>861</v>
      </c>
    </row>
    <row r="618" spans="1:4" x14ac:dyDescent="0.15">
      <c r="A618" s="60" t="s">
        <v>2195</v>
      </c>
      <c r="B618" t="s">
        <v>42</v>
      </c>
      <c r="C618" t="s">
        <v>863</v>
      </c>
      <c r="D618" t="s">
        <v>865</v>
      </c>
    </row>
    <row r="619" spans="1:4" x14ac:dyDescent="0.15">
      <c r="C619" t="s">
        <v>864</v>
      </c>
    </row>
    <row r="620" spans="1:4" x14ac:dyDescent="0.15">
      <c r="A620" s="60" t="s">
        <v>2196</v>
      </c>
      <c r="B620" t="s">
        <v>39</v>
      </c>
      <c r="C620" t="s">
        <v>866</v>
      </c>
      <c r="D620">
        <v>8414.51</v>
      </c>
    </row>
    <row r="621" spans="1:4" x14ac:dyDescent="0.15">
      <c r="C621" t="s">
        <v>867</v>
      </c>
    </row>
    <row r="622" spans="1:4" x14ac:dyDescent="0.15">
      <c r="A622" s="60" t="s">
        <v>2197</v>
      </c>
      <c r="B622" t="s">
        <v>39</v>
      </c>
      <c r="C622" t="s">
        <v>868</v>
      </c>
      <c r="D622">
        <v>8516.31</v>
      </c>
    </row>
    <row r="623" spans="1:4" x14ac:dyDescent="0.15">
      <c r="C623" t="s">
        <v>869</v>
      </c>
    </row>
    <row r="624" spans="1:4" x14ac:dyDescent="0.15">
      <c r="A624" s="60" t="s">
        <v>2198</v>
      </c>
      <c r="B624" t="s">
        <v>39</v>
      </c>
      <c r="C624" t="s">
        <v>870</v>
      </c>
      <c r="D624">
        <v>8516.5</v>
      </c>
    </row>
    <row r="625" spans="1:4" x14ac:dyDescent="0.15">
      <c r="C625" t="s">
        <v>871</v>
      </c>
    </row>
    <row r="626" spans="1:4" x14ac:dyDescent="0.15">
      <c r="A626" s="60" t="s">
        <v>2199</v>
      </c>
      <c r="C626" t="s">
        <v>872</v>
      </c>
      <c r="D626" t="s">
        <v>874</v>
      </c>
    </row>
    <row r="627" spans="1:4" x14ac:dyDescent="0.15">
      <c r="C627" t="s">
        <v>873</v>
      </c>
    </row>
    <row r="628" spans="1:4" x14ac:dyDescent="0.15">
      <c r="A628" s="60" t="s">
        <v>2200</v>
      </c>
      <c r="C628" t="s">
        <v>875</v>
      </c>
      <c r="D628">
        <v>8539</v>
      </c>
    </row>
    <row r="629" spans="1:4" x14ac:dyDescent="0.15">
      <c r="C629" t="s">
        <v>876</v>
      </c>
    </row>
    <row r="630" spans="1:4" x14ac:dyDescent="0.15">
      <c r="A630" s="60" t="s">
        <v>2201</v>
      </c>
      <c r="C630" t="s">
        <v>877</v>
      </c>
      <c r="D630" t="s">
        <v>879</v>
      </c>
    </row>
    <row r="631" spans="1:4" x14ac:dyDescent="0.15">
      <c r="C631" t="s">
        <v>878</v>
      </c>
    </row>
    <row r="632" spans="1:4" x14ac:dyDescent="0.15">
      <c r="A632" s="60" t="s">
        <v>2202</v>
      </c>
      <c r="B632" t="s">
        <v>39</v>
      </c>
      <c r="C632" t="s">
        <v>880</v>
      </c>
      <c r="D632" t="s">
        <v>882</v>
      </c>
    </row>
    <row r="633" spans="1:4" x14ac:dyDescent="0.15">
      <c r="C633" t="s">
        <v>881</v>
      </c>
    </row>
    <row r="634" spans="1:4" x14ac:dyDescent="0.15">
      <c r="A634" s="60" t="s">
        <v>2203</v>
      </c>
      <c r="B634" t="s">
        <v>39</v>
      </c>
      <c r="C634" t="s">
        <v>883</v>
      </c>
      <c r="D634" t="s">
        <v>885</v>
      </c>
    </row>
    <row r="635" spans="1:4" x14ac:dyDescent="0.15">
      <c r="C635" t="s">
        <v>884</v>
      </c>
    </row>
    <row r="636" spans="1:4" x14ac:dyDescent="0.15">
      <c r="A636" s="60" t="s">
        <v>2204</v>
      </c>
      <c r="B636" t="s">
        <v>39</v>
      </c>
      <c r="C636" t="s">
        <v>886</v>
      </c>
      <c r="D636" t="s">
        <v>888</v>
      </c>
    </row>
    <row r="637" spans="1:4" x14ac:dyDescent="0.15">
      <c r="C637" t="s">
        <v>887</v>
      </c>
    </row>
    <row r="638" spans="1:4" x14ac:dyDescent="0.15">
      <c r="A638" s="60" t="s">
        <v>2205</v>
      </c>
      <c r="C638" t="s">
        <v>889</v>
      </c>
      <c r="D638" t="s">
        <v>891</v>
      </c>
    </row>
    <row r="639" spans="1:4" x14ac:dyDescent="0.15">
      <c r="C639" t="s">
        <v>890</v>
      </c>
    </row>
    <row r="640" spans="1:4" x14ac:dyDescent="0.15">
      <c r="A640" s="60" t="s">
        <v>2206</v>
      </c>
      <c r="C640" t="s">
        <v>892</v>
      </c>
      <c r="D640" t="s">
        <v>894</v>
      </c>
    </row>
    <row r="641" spans="1:4" x14ac:dyDescent="0.15">
      <c r="C641" t="s">
        <v>893</v>
      </c>
    </row>
    <row r="642" spans="1:4" x14ac:dyDescent="0.15">
      <c r="A642" s="60" t="s">
        <v>2207</v>
      </c>
      <c r="B642" t="s">
        <v>39</v>
      </c>
      <c r="C642" t="s">
        <v>895</v>
      </c>
      <c r="D642" t="s">
        <v>896</v>
      </c>
    </row>
    <row r="643" spans="1:4" x14ac:dyDescent="0.15">
      <c r="C643" t="s">
        <v>893</v>
      </c>
    </row>
    <row r="644" spans="1:4" x14ac:dyDescent="0.15">
      <c r="A644" s="60" t="s">
        <v>2208</v>
      </c>
      <c r="B644" t="s">
        <v>897</v>
      </c>
      <c r="C644" t="s">
        <v>898</v>
      </c>
      <c r="D644" t="s">
        <v>900</v>
      </c>
    </row>
    <row r="645" spans="1:4" x14ac:dyDescent="0.15">
      <c r="C645" t="s">
        <v>899</v>
      </c>
    </row>
    <row r="646" spans="1:4" x14ac:dyDescent="0.15">
      <c r="A646" s="60" t="s">
        <v>2209</v>
      </c>
      <c r="B646" t="s">
        <v>42</v>
      </c>
      <c r="C646" t="s">
        <v>901</v>
      </c>
      <c r="D646">
        <v>8545</v>
      </c>
    </row>
    <row r="647" spans="1:4" x14ac:dyDescent="0.15">
      <c r="C647" t="s">
        <v>902</v>
      </c>
    </row>
    <row r="648" spans="1:4" x14ac:dyDescent="0.15">
      <c r="A648" s="60" t="s">
        <v>2210</v>
      </c>
      <c r="B648" t="s">
        <v>42</v>
      </c>
      <c r="C648" t="s">
        <v>903</v>
      </c>
      <c r="D648">
        <v>8545.11</v>
      </c>
    </row>
    <row r="649" spans="1:4" x14ac:dyDescent="0.15">
      <c r="C649" t="s">
        <v>904</v>
      </c>
    </row>
    <row r="650" spans="1:4" x14ac:dyDescent="0.15">
      <c r="A650" s="60" t="s">
        <v>2211</v>
      </c>
      <c r="C650" t="s">
        <v>905</v>
      </c>
      <c r="D650" t="s">
        <v>907</v>
      </c>
    </row>
    <row r="651" spans="1:4" x14ac:dyDescent="0.15">
      <c r="C651" t="s">
        <v>906</v>
      </c>
    </row>
    <row r="652" spans="1:4" x14ac:dyDescent="0.15">
      <c r="A652" s="60" t="s">
        <v>2212</v>
      </c>
      <c r="C652" t="s">
        <v>908</v>
      </c>
      <c r="D652" t="s">
        <v>910</v>
      </c>
    </row>
    <row r="653" spans="1:4" x14ac:dyDescent="0.15">
      <c r="C653" t="s">
        <v>909</v>
      </c>
    </row>
    <row r="654" spans="1:4" x14ac:dyDescent="0.15">
      <c r="A654" s="60" t="s">
        <v>2213</v>
      </c>
      <c r="B654" t="s">
        <v>42</v>
      </c>
      <c r="C654" t="s">
        <v>911</v>
      </c>
      <c r="D654">
        <v>8607</v>
      </c>
    </row>
    <row r="655" spans="1:4" x14ac:dyDescent="0.15">
      <c r="C655" t="s">
        <v>912</v>
      </c>
    </row>
    <row r="656" spans="1:4" x14ac:dyDescent="0.15">
      <c r="A656" s="60" t="s">
        <v>2214</v>
      </c>
      <c r="B656" t="s">
        <v>39</v>
      </c>
      <c r="C656" t="s">
        <v>913</v>
      </c>
      <c r="D656">
        <v>8609</v>
      </c>
    </row>
    <row r="657" spans="1:4" x14ac:dyDescent="0.15">
      <c r="C657" t="s">
        <v>914</v>
      </c>
    </row>
    <row r="658" spans="1:4" x14ac:dyDescent="0.15">
      <c r="A658" s="60" t="s">
        <v>2215</v>
      </c>
      <c r="B658" t="s">
        <v>39</v>
      </c>
      <c r="C658" t="s">
        <v>915</v>
      </c>
      <c r="D658" t="s">
        <v>917</v>
      </c>
    </row>
    <row r="659" spans="1:4" x14ac:dyDescent="0.15">
      <c r="C659" t="s">
        <v>916</v>
      </c>
    </row>
    <row r="660" spans="1:4" x14ac:dyDescent="0.15">
      <c r="A660" s="60" t="s">
        <v>2216</v>
      </c>
      <c r="B660" t="s">
        <v>39</v>
      </c>
      <c r="C660" t="s">
        <v>918</v>
      </c>
      <c r="D660" t="s">
        <v>920</v>
      </c>
    </row>
    <row r="661" spans="1:4" x14ac:dyDescent="0.15">
      <c r="C661" t="s">
        <v>919</v>
      </c>
    </row>
    <row r="662" spans="1:4" x14ac:dyDescent="0.15">
      <c r="A662" s="60" t="s">
        <v>2217</v>
      </c>
      <c r="B662" t="s">
        <v>39</v>
      </c>
      <c r="C662" t="s">
        <v>921</v>
      </c>
      <c r="D662" t="s">
        <v>923</v>
      </c>
    </row>
    <row r="663" spans="1:4" x14ac:dyDescent="0.15">
      <c r="C663" t="s">
        <v>922</v>
      </c>
    </row>
    <row r="664" spans="1:4" x14ac:dyDescent="0.15">
      <c r="A664" s="60" t="s">
        <v>2218</v>
      </c>
      <c r="B664" t="s">
        <v>39</v>
      </c>
      <c r="C664" t="s">
        <v>924</v>
      </c>
      <c r="D664" t="s">
        <v>926</v>
      </c>
    </row>
    <row r="665" spans="1:4" x14ac:dyDescent="0.15">
      <c r="C665" t="s">
        <v>925</v>
      </c>
    </row>
    <row r="666" spans="1:4" x14ac:dyDescent="0.15">
      <c r="A666" s="60" t="s">
        <v>2219</v>
      </c>
      <c r="B666" t="s">
        <v>39</v>
      </c>
      <c r="C666" t="s">
        <v>927</v>
      </c>
      <c r="D666">
        <v>8704</v>
      </c>
    </row>
    <row r="667" spans="1:4" x14ac:dyDescent="0.15">
      <c r="C667" t="s">
        <v>928</v>
      </c>
    </row>
    <row r="668" spans="1:4" x14ac:dyDescent="0.15">
      <c r="A668" s="60" t="s">
        <v>2220</v>
      </c>
      <c r="B668" t="s">
        <v>39</v>
      </c>
      <c r="C668" t="s">
        <v>929</v>
      </c>
      <c r="D668">
        <v>8706</v>
      </c>
    </row>
    <row r="669" spans="1:4" x14ac:dyDescent="0.15">
      <c r="C669" t="s">
        <v>930</v>
      </c>
    </row>
    <row r="670" spans="1:4" x14ac:dyDescent="0.15">
      <c r="A670" s="60" t="s">
        <v>2221</v>
      </c>
      <c r="B670" t="s">
        <v>39</v>
      </c>
      <c r="C670" t="s">
        <v>931</v>
      </c>
      <c r="D670" t="s">
        <v>933</v>
      </c>
    </row>
    <row r="671" spans="1:4" x14ac:dyDescent="0.15">
      <c r="C671" t="s">
        <v>932</v>
      </c>
    </row>
    <row r="672" spans="1:4" x14ac:dyDescent="0.15">
      <c r="A672" s="60" t="s">
        <v>2222</v>
      </c>
      <c r="B672" t="s">
        <v>66</v>
      </c>
      <c r="C672" t="s">
        <v>934</v>
      </c>
      <c r="D672" t="s">
        <v>936</v>
      </c>
    </row>
    <row r="673" spans="1:4" x14ac:dyDescent="0.15">
      <c r="C673" t="s">
        <v>935</v>
      </c>
    </row>
    <row r="674" spans="1:4" x14ac:dyDescent="0.15">
      <c r="A674" s="60" t="s">
        <v>2223</v>
      </c>
      <c r="C674" t="s">
        <v>937</v>
      </c>
      <c r="D674" t="s">
        <v>939</v>
      </c>
    </row>
    <row r="675" spans="1:4" x14ac:dyDescent="0.15">
      <c r="C675" t="s">
        <v>938</v>
      </c>
    </row>
    <row r="676" spans="1:4" x14ac:dyDescent="0.15">
      <c r="A676" s="60" t="s">
        <v>2224</v>
      </c>
      <c r="B676" t="s">
        <v>39</v>
      </c>
      <c r="C676" t="s">
        <v>940</v>
      </c>
      <c r="D676">
        <v>8711</v>
      </c>
    </row>
    <row r="677" spans="1:4" x14ac:dyDescent="0.15">
      <c r="C677" t="s">
        <v>941</v>
      </c>
    </row>
    <row r="678" spans="1:4" x14ac:dyDescent="0.15">
      <c r="A678" s="60" t="s">
        <v>2225</v>
      </c>
      <c r="C678" t="s">
        <v>942</v>
      </c>
      <c r="D678" t="s">
        <v>944</v>
      </c>
    </row>
    <row r="679" spans="1:4" x14ac:dyDescent="0.15">
      <c r="C679" t="s">
        <v>943</v>
      </c>
    </row>
    <row r="680" spans="1:4" x14ac:dyDescent="0.15">
      <c r="A680" s="60" t="s">
        <v>2226</v>
      </c>
      <c r="B680" t="s">
        <v>39</v>
      </c>
      <c r="C680" t="s">
        <v>945</v>
      </c>
      <c r="D680">
        <v>8712</v>
      </c>
    </row>
    <row r="681" spans="1:4" x14ac:dyDescent="0.15">
      <c r="C681" t="s">
        <v>946</v>
      </c>
    </row>
    <row r="682" spans="1:4" x14ac:dyDescent="0.15">
      <c r="A682" s="60" t="s">
        <v>2227</v>
      </c>
      <c r="C682" t="s">
        <v>947</v>
      </c>
      <c r="D682" t="s">
        <v>949</v>
      </c>
    </row>
    <row r="683" spans="1:4" x14ac:dyDescent="0.15">
      <c r="C683" t="s">
        <v>948</v>
      </c>
    </row>
    <row r="684" spans="1:4" x14ac:dyDescent="0.15">
      <c r="A684" s="60" t="s">
        <v>2228</v>
      </c>
      <c r="B684" t="s">
        <v>39</v>
      </c>
      <c r="C684" t="s">
        <v>950</v>
      </c>
      <c r="D684">
        <v>8802</v>
      </c>
    </row>
    <row r="685" spans="1:4" x14ac:dyDescent="0.15">
      <c r="C685" t="s">
        <v>951</v>
      </c>
    </row>
    <row r="686" spans="1:4" x14ac:dyDescent="0.15">
      <c r="A686" s="60" t="s">
        <v>2229</v>
      </c>
      <c r="B686" t="s">
        <v>39</v>
      </c>
      <c r="C686" t="s">
        <v>952</v>
      </c>
      <c r="D686">
        <v>89</v>
      </c>
    </row>
    <row r="687" spans="1:4" x14ac:dyDescent="0.15">
      <c r="C687" t="s">
        <v>953</v>
      </c>
    </row>
    <row r="688" spans="1:4" x14ac:dyDescent="0.15">
      <c r="A688" s="60" t="s">
        <v>2230</v>
      </c>
      <c r="B688" t="s">
        <v>39</v>
      </c>
      <c r="C688" t="s">
        <v>954</v>
      </c>
      <c r="D688" t="s">
        <v>956</v>
      </c>
    </row>
    <row r="689" spans="1:4" x14ac:dyDescent="0.15">
      <c r="C689" t="s">
        <v>955</v>
      </c>
    </row>
    <row r="690" spans="1:4" x14ac:dyDescent="0.15">
      <c r="A690" s="60" t="s">
        <v>2231</v>
      </c>
      <c r="B690" t="s">
        <v>39</v>
      </c>
      <c r="C690" t="s">
        <v>957</v>
      </c>
      <c r="D690">
        <v>8901.2000000000007</v>
      </c>
    </row>
    <row r="691" spans="1:4" x14ac:dyDescent="0.15">
      <c r="C691" t="s">
        <v>958</v>
      </c>
    </row>
    <row r="692" spans="1:4" x14ac:dyDescent="0.15">
      <c r="A692" s="60" t="s">
        <v>2232</v>
      </c>
      <c r="B692" t="s">
        <v>39</v>
      </c>
      <c r="C692" t="s">
        <v>959</v>
      </c>
      <c r="D692" t="s">
        <v>961</v>
      </c>
    </row>
    <row r="693" spans="1:4" x14ac:dyDescent="0.15">
      <c r="C693" t="s">
        <v>960</v>
      </c>
    </row>
    <row r="694" spans="1:4" x14ac:dyDescent="0.15">
      <c r="A694" s="60" t="s">
        <v>2233</v>
      </c>
      <c r="C694" t="s">
        <v>962</v>
      </c>
      <c r="D694" t="s">
        <v>964</v>
      </c>
    </row>
    <row r="695" spans="1:4" x14ac:dyDescent="0.15">
      <c r="C695" t="s">
        <v>963</v>
      </c>
    </row>
    <row r="696" spans="1:4" x14ac:dyDescent="0.15">
      <c r="A696" s="60" t="s">
        <v>2234</v>
      </c>
      <c r="B696" t="s">
        <v>42</v>
      </c>
      <c r="C696" t="s">
        <v>965</v>
      </c>
      <c r="D696" t="s">
        <v>967</v>
      </c>
    </row>
    <row r="697" spans="1:4" x14ac:dyDescent="0.15">
      <c r="C697" t="s">
        <v>966</v>
      </c>
    </row>
    <row r="698" spans="1:4" x14ac:dyDescent="0.15">
      <c r="A698" s="60" t="s">
        <v>2235</v>
      </c>
      <c r="B698" t="s">
        <v>42</v>
      </c>
      <c r="C698" t="s">
        <v>968</v>
      </c>
      <c r="D698" t="s">
        <v>970</v>
      </c>
    </row>
    <row r="699" spans="1:4" x14ac:dyDescent="0.15">
      <c r="C699" t="s">
        <v>969</v>
      </c>
    </row>
    <row r="700" spans="1:4" x14ac:dyDescent="0.15">
      <c r="A700" s="60" t="s">
        <v>2236</v>
      </c>
      <c r="B700" t="s">
        <v>42</v>
      </c>
      <c r="C700" t="s">
        <v>971</v>
      </c>
      <c r="D700" t="s">
        <v>973</v>
      </c>
    </row>
    <row r="701" spans="1:4" x14ac:dyDescent="0.15">
      <c r="C701" t="s">
        <v>972</v>
      </c>
    </row>
    <row r="702" spans="1:4" x14ac:dyDescent="0.15">
      <c r="A702" s="60" t="s">
        <v>2237</v>
      </c>
      <c r="B702" t="s">
        <v>66</v>
      </c>
      <c r="C702" t="s">
        <v>974</v>
      </c>
      <c r="D702" t="s">
        <v>976</v>
      </c>
    </row>
    <row r="703" spans="1:4" x14ac:dyDescent="0.15">
      <c r="C703" t="s">
        <v>975</v>
      </c>
    </row>
    <row r="704" spans="1:4" x14ac:dyDescent="0.15">
      <c r="A704" s="60" t="s">
        <v>2238</v>
      </c>
      <c r="C704" t="s">
        <v>977</v>
      </c>
      <c r="D704" t="s">
        <v>979</v>
      </c>
    </row>
    <row r="705" spans="1:4" x14ac:dyDescent="0.15">
      <c r="C705" t="s">
        <v>978</v>
      </c>
    </row>
    <row r="706" spans="1:4" x14ac:dyDescent="0.15">
      <c r="A706" s="60" t="s">
        <v>2239</v>
      </c>
      <c r="B706" t="s">
        <v>980</v>
      </c>
      <c r="C706" t="s">
        <v>981</v>
      </c>
      <c r="D706" t="s">
        <v>983</v>
      </c>
    </row>
    <row r="707" spans="1:4" x14ac:dyDescent="0.15">
      <c r="C707" t="s">
        <v>982</v>
      </c>
    </row>
    <row r="708" spans="1:4" x14ac:dyDescent="0.15">
      <c r="A708" s="60" t="s">
        <v>2240</v>
      </c>
      <c r="B708" t="s">
        <v>980</v>
      </c>
      <c r="C708" t="s">
        <v>984</v>
      </c>
      <c r="D708">
        <v>6203</v>
      </c>
    </row>
    <row r="709" spans="1:4" x14ac:dyDescent="0.15">
      <c r="C709" t="s">
        <v>985</v>
      </c>
    </row>
    <row r="710" spans="1:4" x14ac:dyDescent="0.15">
      <c r="A710" s="60" t="s">
        <v>2241</v>
      </c>
      <c r="B710" t="s">
        <v>980</v>
      </c>
      <c r="C710" t="s">
        <v>986</v>
      </c>
      <c r="D710">
        <v>6206</v>
      </c>
    </row>
    <row r="711" spans="1:4" x14ac:dyDescent="0.15">
      <c r="C711" t="s">
        <v>987</v>
      </c>
    </row>
    <row r="712" spans="1:4" x14ac:dyDescent="0.15">
      <c r="A712" s="60" t="s">
        <v>2242</v>
      </c>
      <c r="B712" t="s">
        <v>980</v>
      </c>
      <c r="C712" t="s">
        <v>988</v>
      </c>
      <c r="D712" t="s">
        <v>990</v>
      </c>
    </row>
    <row r="713" spans="1:4" x14ac:dyDescent="0.15">
      <c r="C713" t="s">
        <v>989</v>
      </c>
    </row>
    <row r="714" spans="1:4" x14ac:dyDescent="0.15">
      <c r="A714" s="60" t="s">
        <v>2243</v>
      </c>
      <c r="B714" t="s">
        <v>980</v>
      </c>
      <c r="C714" t="s">
        <v>991</v>
      </c>
      <c r="D714" t="s">
        <v>993</v>
      </c>
    </row>
    <row r="715" spans="1:4" x14ac:dyDescent="0.15">
      <c r="C715" t="s">
        <v>992</v>
      </c>
    </row>
    <row r="716" spans="1:4" x14ac:dyDescent="0.15">
      <c r="A716" s="60" t="s">
        <v>2244</v>
      </c>
      <c r="B716" t="s">
        <v>980</v>
      </c>
      <c r="C716" t="s">
        <v>994</v>
      </c>
      <c r="D716">
        <v>6213</v>
      </c>
    </row>
    <row r="717" spans="1:4" x14ac:dyDescent="0.15">
      <c r="C717" t="s">
        <v>995</v>
      </c>
    </row>
    <row r="718" spans="1:4" x14ac:dyDescent="0.15">
      <c r="A718" s="60" t="s">
        <v>2245</v>
      </c>
      <c r="B718" t="s">
        <v>980</v>
      </c>
      <c r="C718" t="s">
        <v>996</v>
      </c>
      <c r="D718">
        <v>6214</v>
      </c>
    </row>
    <row r="719" spans="1:4" x14ac:dyDescent="0.15">
      <c r="C719" t="s">
        <v>997</v>
      </c>
    </row>
    <row r="720" spans="1:4" x14ac:dyDescent="0.15">
      <c r="A720" s="60" t="s">
        <v>2246</v>
      </c>
      <c r="C720" t="s">
        <v>998</v>
      </c>
      <c r="D720">
        <v>61</v>
      </c>
    </row>
    <row r="721" spans="1:4" x14ac:dyDescent="0.15">
      <c r="C721" t="s">
        <v>999</v>
      </c>
    </row>
    <row r="722" spans="1:4" x14ac:dyDescent="0.15">
      <c r="A722" s="60" t="s">
        <v>2247</v>
      </c>
      <c r="B722" t="s">
        <v>980</v>
      </c>
      <c r="C722" t="s">
        <v>1000</v>
      </c>
      <c r="D722" t="s">
        <v>1002</v>
      </c>
    </row>
    <row r="723" spans="1:4" x14ac:dyDescent="0.15">
      <c r="C723" t="s">
        <v>1001</v>
      </c>
    </row>
    <row r="724" spans="1:4" x14ac:dyDescent="0.15">
      <c r="A724" s="60" t="s">
        <v>2248</v>
      </c>
      <c r="B724" t="s">
        <v>980</v>
      </c>
      <c r="C724" t="s">
        <v>1003</v>
      </c>
      <c r="D724" t="s">
        <v>1005</v>
      </c>
    </row>
    <row r="725" spans="1:4" x14ac:dyDescent="0.15">
      <c r="C725" t="s">
        <v>1004</v>
      </c>
    </row>
    <row r="726" spans="1:4" x14ac:dyDescent="0.15">
      <c r="A726" s="60" t="s">
        <v>2249</v>
      </c>
      <c r="B726" t="s">
        <v>980</v>
      </c>
      <c r="C726" t="s">
        <v>1006</v>
      </c>
      <c r="D726" t="s">
        <v>1008</v>
      </c>
    </row>
    <row r="727" spans="1:4" x14ac:dyDescent="0.15">
      <c r="C727" t="s">
        <v>1007</v>
      </c>
    </row>
    <row r="728" spans="1:4" x14ac:dyDescent="0.15">
      <c r="A728" s="60" t="s">
        <v>2250</v>
      </c>
      <c r="B728" t="s">
        <v>980</v>
      </c>
      <c r="C728" t="s">
        <v>1009</v>
      </c>
      <c r="D728" t="s">
        <v>1011</v>
      </c>
    </row>
    <row r="729" spans="1:4" x14ac:dyDescent="0.15">
      <c r="C729" t="s">
        <v>1010</v>
      </c>
    </row>
    <row r="730" spans="1:4" x14ac:dyDescent="0.15">
      <c r="A730" s="60" t="s">
        <v>2251</v>
      </c>
      <c r="B730" t="s">
        <v>66</v>
      </c>
      <c r="C730" t="s">
        <v>1012</v>
      </c>
      <c r="D730" t="s">
        <v>1014</v>
      </c>
    </row>
    <row r="731" spans="1:4" x14ac:dyDescent="0.15">
      <c r="C731" t="s">
        <v>1013</v>
      </c>
    </row>
    <row r="732" spans="1:4" x14ac:dyDescent="0.15">
      <c r="A732" s="60" t="s">
        <v>2252</v>
      </c>
      <c r="C732" t="s">
        <v>1015</v>
      </c>
      <c r="D732">
        <v>64</v>
      </c>
    </row>
    <row r="733" spans="1:4" x14ac:dyDescent="0.15">
      <c r="C733" t="s">
        <v>1016</v>
      </c>
    </row>
    <row r="734" spans="1:4" x14ac:dyDescent="0.15">
      <c r="A734" s="60" t="s">
        <v>2253</v>
      </c>
      <c r="C734" t="s">
        <v>1017</v>
      </c>
      <c r="D734" t="s">
        <v>1019</v>
      </c>
    </row>
    <row r="735" spans="1:4" x14ac:dyDescent="0.15">
      <c r="C735" t="s">
        <v>1018</v>
      </c>
    </row>
    <row r="736" spans="1:4" x14ac:dyDescent="0.15">
      <c r="A736" s="60" t="s">
        <v>2254</v>
      </c>
      <c r="C736" t="s">
        <v>1020</v>
      </c>
      <c r="D736" t="s">
        <v>1022</v>
      </c>
    </row>
    <row r="737" spans="1:4" x14ac:dyDescent="0.15">
      <c r="C737" t="s">
        <v>1021</v>
      </c>
    </row>
    <row r="738" spans="1:4" x14ac:dyDescent="0.15">
      <c r="A738" s="60" t="s">
        <v>2255</v>
      </c>
      <c r="B738" t="s">
        <v>66</v>
      </c>
      <c r="C738" t="s">
        <v>1023</v>
      </c>
      <c r="D738">
        <v>9002.11</v>
      </c>
    </row>
    <row r="739" spans="1:4" x14ac:dyDescent="0.15">
      <c r="C739" t="s">
        <v>1024</v>
      </c>
    </row>
    <row r="740" spans="1:4" x14ac:dyDescent="0.15">
      <c r="A740" s="60" t="s">
        <v>2256</v>
      </c>
      <c r="C740" t="s">
        <v>1025</v>
      </c>
      <c r="D740">
        <v>9003</v>
      </c>
    </row>
    <row r="741" spans="1:4" x14ac:dyDescent="0.15">
      <c r="C741" t="s">
        <v>1026</v>
      </c>
    </row>
    <row r="742" spans="1:4" x14ac:dyDescent="0.15">
      <c r="A742" s="60" t="s">
        <v>2257</v>
      </c>
      <c r="B742" t="s">
        <v>980</v>
      </c>
      <c r="C742" t="s">
        <v>1027</v>
      </c>
      <c r="D742" t="s">
        <v>1029</v>
      </c>
    </row>
    <row r="743" spans="1:4" x14ac:dyDescent="0.15">
      <c r="C743" t="s">
        <v>1028</v>
      </c>
    </row>
    <row r="744" spans="1:4" x14ac:dyDescent="0.15">
      <c r="A744" s="60" t="s">
        <v>2258</v>
      </c>
      <c r="B744" t="s">
        <v>39</v>
      </c>
      <c r="C744" t="s">
        <v>1030</v>
      </c>
      <c r="D744">
        <v>9012.1</v>
      </c>
    </row>
    <row r="745" spans="1:4" x14ac:dyDescent="0.15">
      <c r="C745" t="s">
        <v>1031</v>
      </c>
    </row>
    <row r="746" spans="1:4" x14ac:dyDescent="0.15">
      <c r="A746" s="60" t="s">
        <v>2259</v>
      </c>
      <c r="B746" t="s">
        <v>66</v>
      </c>
      <c r="C746" t="s">
        <v>1032</v>
      </c>
      <c r="D746">
        <v>9011</v>
      </c>
    </row>
    <row r="747" spans="1:4" x14ac:dyDescent="0.15">
      <c r="C747" t="s">
        <v>1033</v>
      </c>
    </row>
    <row r="748" spans="1:4" x14ac:dyDescent="0.15">
      <c r="A748" s="60" t="s">
        <v>2260</v>
      </c>
      <c r="B748" t="s">
        <v>66</v>
      </c>
      <c r="C748" t="s">
        <v>1034</v>
      </c>
      <c r="D748" t="s">
        <v>1036</v>
      </c>
    </row>
    <row r="749" spans="1:4" x14ac:dyDescent="0.15">
      <c r="C749" t="s">
        <v>1035</v>
      </c>
    </row>
    <row r="750" spans="1:4" x14ac:dyDescent="0.15">
      <c r="A750" s="60" t="s">
        <v>2261</v>
      </c>
      <c r="C750" t="s">
        <v>1037</v>
      </c>
      <c r="D750" t="s">
        <v>1039</v>
      </c>
    </row>
    <row r="751" spans="1:4" x14ac:dyDescent="0.15">
      <c r="C751" t="s">
        <v>1038</v>
      </c>
    </row>
    <row r="752" spans="1:4" x14ac:dyDescent="0.15">
      <c r="A752" s="60" t="s">
        <v>2262</v>
      </c>
      <c r="B752" t="s">
        <v>39</v>
      </c>
      <c r="C752" t="s">
        <v>1040</v>
      </c>
      <c r="D752" t="s">
        <v>1042</v>
      </c>
    </row>
    <row r="753" spans="1:4" x14ac:dyDescent="0.15">
      <c r="C753" t="s">
        <v>1041</v>
      </c>
    </row>
    <row r="754" spans="1:4" x14ac:dyDescent="0.15">
      <c r="A754" s="60" t="s">
        <v>2263</v>
      </c>
      <c r="C754" t="s">
        <v>1043</v>
      </c>
      <c r="D754" t="s">
        <v>1045</v>
      </c>
    </row>
    <row r="755" spans="1:4" x14ac:dyDescent="0.15">
      <c r="C755" t="s">
        <v>1044</v>
      </c>
    </row>
    <row r="756" spans="1:4" x14ac:dyDescent="0.15">
      <c r="A756" s="60" t="s">
        <v>2264</v>
      </c>
      <c r="B756" t="s">
        <v>66</v>
      </c>
      <c r="C756" t="s">
        <v>1046</v>
      </c>
      <c r="D756" t="s">
        <v>1048</v>
      </c>
    </row>
    <row r="757" spans="1:4" x14ac:dyDescent="0.15">
      <c r="C757" t="s">
        <v>1047</v>
      </c>
    </row>
    <row r="758" spans="1:4" x14ac:dyDescent="0.15">
      <c r="A758" s="60" t="s">
        <v>2265</v>
      </c>
      <c r="C758" t="s">
        <v>1049</v>
      </c>
      <c r="D758" t="s">
        <v>1051</v>
      </c>
    </row>
    <row r="759" spans="1:4" x14ac:dyDescent="0.15">
      <c r="C759" t="s">
        <v>1050</v>
      </c>
    </row>
    <row r="760" spans="1:4" x14ac:dyDescent="0.15">
      <c r="A760" s="60" t="s">
        <v>2266</v>
      </c>
      <c r="B760" t="s">
        <v>39</v>
      </c>
      <c r="C760" t="s">
        <v>1052</v>
      </c>
      <c r="D760" t="s">
        <v>1054</v>
      </c>
    </row>
    <row r="761" spans="1:4" x14ac:dyDescent="0.15">
      <c r="C761" t="s">
        <v>1053</v>
      </c>
    </row>
    <row r="762" spans="1:4" x14ac:dyDescent="0.15">
      <c r="A762" s="60" t="s">
        <v>2267</v>
      </c>
      <c r="C762" t="s">
        <v>1055</v>
      </c>
      <c r="D762" t="s">
        <v>1057</v>
      </c>
    </row>
    <row r="763" spans="1:4" x14ac:dyDescent="0.15">
      <c r="C763" t="s">
        <v>1056</v>
      </c>
    </row>
    <row r="764" spans="1:4" x14ac:dyDescent="0.15">
      <c r="A764" s="60" t="s">
        <v>2268</v>
      </c>
      <c r="C764" t="s">
        <v>1058</v>
      </c>
      <c r="D764" t="s">
        <v>1059</v>
      </c>
    </row>
    <row r="765" spans="1:4" x14ac:dyDescent="0.15">
      <c r="C765" t="s">
        <v>963</v>
      </c>
    </row>
    <row r="766" spans="1:4" x14ac:dyDescent="0.15">
      <c r="A766" s="60" t="s">
        <v>2269</v>
      </c>
      <c r="C766" t="s">
        <v>1060</v>
      </c>
      <c r="D766">
        <v>37</v>
      </c>
    </row>
    <row r="767" spans="1:4" x14ac:dyDescent="0.15">
      <c r="C767" t="s">
        <v>1061</v>
      </c>
    </row>
    <row r="768" spans="1:4" x14ac:dyDescent="0.15">
      <c r="A768" s="60" t="s">
        <v>2270</v>
      </c>
      <c r="B768" t="s">
        <v>353</v>
      </c>
      <c r="C768" t="s">
        <v>1062</v>
      </c>
      <c r="D768">
        <v>3702</v>
      </c>
    </row>
    <row r="769" spans="1:4" x14ac:dyDescent="0.15">
      <c r="C769" t="s">
        <v>1063</v>
      </c>
    </row>
    <row r="770" spans="1:4" x14ac:dyDescent="0.15">
      <c r="A770" s="60" t="s">
        <v>2271</v>
      </c>
      <c r="B770" t="s">
        <v>39</v>
      </c>
      <c r="C770" t="s">
        <v>1064</v>
      </c>
      <c r="D770" t="s">
        <v>1066</v>
      </c>
    </row>
    <row r="771" spans="1:4" x14ac:dyDescent="0.15">
      <c r="C771" t="s">
        <v>1065</v>
      </c>
    </row>
    <row r="772" spans="1:4" x14ac:dyDescent="0.15">
      <c r="A772" s="60" t="s">
        <v>2272</v>
      </c>
      <c r="C772" t="s">
        <v>1067</v>
      </c>
      <c r="D772">
        <v>92</v>
      </c>
    </row>
    <row r="773" spans="1:4" x14ac:dyDescent="0.15">
      <c r="C773" t="s">
        <v>1068</v>
      </c>
    </row>
    <row r="774" spans="1:4" x14ac:dyDescent="0.15">
      <c r="A774" s="60" t="s">
        <v>2273</v>
      </c>
      <c r="B774" t="s">
        <v>66</v>
      </c>
      <c r="C774" t="s">
        <v>1069</v>
      </c>
      <c r="D774" t="s">
        <v>1071</v>
      </c>
    </row>
    <row r="775" spans="1:4" x14ac:dyDescent="0.15">
      <c r="C775" t="s">
        <v>1070</v>
      </c>
    </row>
    <row r="776" spans="1:4" x14ac:dyDescent="0.15">
      <c r="A776" s="60" t="s">
        <v>2274</v>
      </c>
      <c r="B776" t="s">
        <v>66</v>
      </c>
      <c r="C776" t="s">
        <v>1072</v>
      </c>
      <c r="D776" t="s">
        <v>1074</v>
      </c>
    </row>
    <row r="777" spans="1:4" x14ac:dyDescent="0.15">
      <c r="C777" t="s">
        <v>1073</v>
      </c>
    </row>
    <row r="778" spans="1:4" x14ac:dyDescent="0.15">
      <c r="A778" s="60" t="s">
        <v>2275</v>
      </c>
      <c r="B778" t="s">
        <v>66</v>
      </c>
      <c r="C778" t="s">
        <v>1075</v>
      </c>
      <c r="D778" t="s">
        <v>1076</v>
      </c>
    </row>
    <row r="779" spans="1:4" x14ac:dyDescent="0.15">
      <c r="C779" t="s">
        <v>304</v>
      </c>
    </row>
    <row r="780" spans="1:4" x14ac:dyDescent="0.15">
      <c r="A780" s="60" t="s">
        <v>2276</v>
      </c>
      <c r="B780" t="s">
        <v>66</v>
      </c>
      <c r="C780" t="s">
        <v>1077</v>
      </c>
      <c r="D780">
        <v>3922</v>
      </c>
    </row>
    <row r="781" spans="1:4" x14ac:dyDescent="0.15">
      <c r="C781" t="s">
        <v>1078</v>
      </c>
    </row>
    <row r="782" spans="1:4" x14ac:dyDescent="0.15">
      <c r="A782" s="60" t="s">
        <v>2277</v>
      </c>
      <c r="B782" t="s">
        <v>66</v>
      </c>
      <c r="C782" t="s">
        <v>1079</v>
      </c>
      <c r="D782">
        <v>3923</v>
      </c>
    </row>
    <row r="783" spans="1:4" x14ac:dyDescent="0.15">
      <c r="C783" t="s">
        <v>1080</v>
      </c>
    </row>
    <row r="784" spans="1:4" x14ac:dyDescent="0.15">
      <c r="A784" s="60" t="s">
        <v>2278</v>
      </c>
      <c r="B784" t="s">
        <v>66</v>
      </c>
      <c r="C784" t="s">
        <v>1081</v>
      </c>
      <c r="D784">
        <v>9503</v>
      </c>
    </row>
    <row r="785" spans="1:4" x14ac:dyDescent="0.15">
      <c r="C785" t="s">
        <v>1082</v>
      </c>
    </row>
    <row r="786" spans="1:4" x14ac:dyDescent="0.15">
      <c r="A786" s="60" t="s">
        <v>2279</v>
      </c>
      <c r="B786" t="s">
        <v>66</v>
      </c>
      <c r="C786" t="s">
        <v>1083</v>
      </c>
      <c r="D786">
        <v>9504</v>
      </c>
    </row>
    <row r="787" spans="1:4" x14ac:dyDescent="0.15">
      <c r="C787" t="s">
        <v>1084</v>
      </c>
    </row>
    <row r="788" spans="1:4" x14ac:dyDescent="0.15">
      <c r="A788" s="60" t="s">
        <v>2280</v>
      </c>
      <c r="C788" t="s">
        <v>1085</v>
      </c>
      <c r="D788" t="s">
        <v>1087</v>
      </c>
    </row>
    <row r="789" spans="1:4" x14ac:dyDescent="0.15">
      <c r="C789" t="s">
        <v>1086</v>
      </c>
    </row>
    <row r="790" spans="1:4" x14ac:dyDescent="0.15">
      <c r="A790" s="60" t="s">
        <v>2281</v>
      </c>
      <c r="C790" t="s">
        <v>1088</v>
      </c>
      <c r="D790">
        <v>9507</v>
      </c>
    </row>
    <row r="791" spans="1:4" x14ac:dyDescent="0.15">
      <c r="C791" t="s">
        <v>1089</v>
      </c>
    </row>
    <row r="792" spans="1:4" x14ac:dyDescent="0.15">
      <c r="A792" s="60" t="s">
        <v>2282</v>
      </c>
      <c r="B792" t="s">
        <v>980</v>
      </c>
      <c r="C792" t="s">
        <v>1090</v>
      </c>
      <c r="D792">
        <v>9507.1</v>
      </c>
    </row>
    <row r="793" spans="1:4" x14ac:dyDescent="0.15">
      <c r="C793" t="s">
        <v>1091</v>
      </c>
    </row>
    <row r="794" spans="1:4" x14ac:dyDescent="0.15">
      <c r="A794" s="60" t="s">
        <v>2283</v>
      </c>
      <c r="C794" t="s">
        <v>1092</v>
      </c>
      <c r="D794" t="s">
        <v>1094</v>
      </c>
    </row>
    <row r="795" spans="1:4" x14ac:dyDescent="0.15">
      <c r="C795" t="s">
        <v>1093</v>
      </c>
    </row>
    <row r="796" spans="1:4" x14ac:dyDescent="0.15">
      <c r="A796" s="60" t="s">
        <v>2284</v>
      </c>
      <c r="C796" t="s">
        <v>1095</v>
      </c>
      <c r="D796" t="s">
        <v>1097</v>
      </c>
    </row>
    <row r="797" spans="1:4" x14ac:dyDescent="0.15">
      <c r="C797" t="s">
        <v>1096</v>
      </c>
    </row>
    <row r="798" spans="1:4" x14ac:dyDescent="0.15">
      <c r="A798" s="60" t="s">
        <v>2285</v>
      </c>
      <c r="B798" t="s">
        <v>980</v>
      </c>
      <c r="C798" t="s">
        <v>1098</v>
      </c>
      <c r="D798">
        <v>9608.2000000000007</v>
      </c>
    </row>
    <row r="799" spans="1:4" x14ac:dyDescent="0.15">
      <c r="C799" t="s">
        <v>1099</v>
      </c>
    </row>
    <row r="800" spans="1:4" x14ac:dyDescent="0.15">
      <c r="A800" s="60" t="s">
        <v>2286</v>
      </c>
      <c r="B800" t="s">
        <v>66</v>
      </c>
      <c r="C800" t="s">
        <v>1100</v>
      </c>
      <c r="D800" t="s">
        <v>1102</v>
      </c>
    </row>
    <row r="801" spans="1:4" x14ac:dyDescent="0.15">
      <c r="C801" t="s">
        <v>1101</v>
      </c>
    </row>
    <row r="802" spans="1:4" x14ac:dyDescent="0.15">
      <c r="A802" s="60" t="s">
        <v>2287</v>
      </c>
      <c r="B802" t="s">
        <v>66</v>
      </c>
      <c r="C802" t="s">
        <v>1103</v>
      </c>
      <c r="D802" t="s">
        <v>1105</v>
      </c>
    </row>
    <row r="803" spans="1:4" x14ac:dyDescent="0.15">
      <c r="C803" t="s">
        <v>1104</v>
      </c>
    </row>
    <row r="804" spans="1:4" x14ac:dyDescent="0.15">
      <c r="A804" s="60" t="s">
        <v>2288</v>
      </c>
      <c r="C804" t="s">
        <v>1106</v>
      </c>
      <c r="D804" t="s">
        <v>1108</v>
      </c>
    </row>
    <row r="805" spans="1:4" x14ac:dyDescent="0.15">
      <c r="C805" t="s">
        <v>1107</v>
      </c>
    </row>
    <row r="806" spans="1:4" x14ac:dyDescent="0.15">
      <c r="A806" s="60" t="s">
        <v>2289</v>
      </c>
      <c r="C806" t="s">
        <v>1109</v>
      </c>
      <c r="D806">
        <v>9613</v>
      </c>
    </row>
    <row r="807" spans="1:4" x14ac:dyDescent="0.15">
      <c r="C807" t="s">
        <v>1110</v>
      </c>
    </row>
    <row r="808" spans="1:4" x14ac:dyDescent="0.15">
      <c r="A808" s="60" t="s">
        <v>2290</v>
      </c>
      <c r="C808" t="s">
        <v>1111</v>
      </c>
      <c r="D808">
        <v>66</v>
      </c>
    </row>
    <row r="809" spans="1:4" x14ac:dyDescent="0.15">
      <c r="C809" t="s">
        <v>1112</v>
      </c>
    </row>
    <row r="810" spans="1:4" x14ac:dyDescent="0.15">
      <c r="A810" s="60" t="s">
        <v>2291</v>
      </c>
      <c r="B810" t="s">
        <v>66</v>
      </c>
      <c r="C810" t="s">
        <v>1113</v>
      </c>
      <c r="D810" t="s">
        <v>1115</v>
      </c>
    </row>
    <row r="811" spans="1:4" x14ac:dyDescent="0.15">
      <c r="C811" t="s">
        <v>1114</v>
      </c>
    </row>
    <row r="812" spans="1:4" x14ac:dyDescent="0.15">
      <c r="A812" s="60" t="s">
        <v>2292</v>
      </c>
      <c r="B812" t="s">
        <v>66</v>
      </c>
      <c r="C812" t="s">
        <v>1116</v>
      </c>
      <c r="D812" t="s">
        <v>1118</v>
      </c>
    </row>
    <row r="813" spans="1:4" x14ac:dyDescent="0.15">
      <c r="C813" t="s">
        <v>1117</v>
      </c>
    </row>
    <row r="814" spans="1:4" x14ac:dyDescent="0.15">
      <c r="A814" s="60" t="s">
        <v>2293</v>
      </c>
      <c r="B814" t="s">
        <v>66</v>
      </c>
      <c r="C814" t="s">
        <v>1119</v>
      </c>
      <c r="D814">
        <v>9607</v>
      </c>
    </row>
    <row r="815" spans="1:4" x14ac:dyDescent="0.15">
      <c r="C815" t="s">
        <v>1120</v>
      </c>
    </row>
    <row r="816" spans="1:4" x14ac:dyDescent="0.15">
      <c r="A816" s="60" t="s">
        <v>2294</v>
      </c>
      <c r="B816" t="s">
        <v>66</v>
      </c>
      <c r="C816" t="s">
        <v>1121</v>
      </c>
      <c r="D816">
        <v>9615</v>
      </c>
    </row>
    <row r="817" spans="1:4" x14ac:dyDescent="0.15">
      <c r="C817" t="s">
        <v>1122</v>
      </c>
    </row>
    <row r="818" spans="1:4" x14ac:dyDescent="0.15">
      <c r="A818" s="60" t="s">
        <v>2295</v>
      </c>
      <c r="C818" t="s">
        <v>1123</v>
      </c>
      <c r="D818" t="s">
        <v>1125</v>
      </c>
    </row>
    <row r="819" spans="1:4" x14ac:dyDescent="0.15">
      <c r="C819" t="s">
        <v>1124</v>
      </c>
    </row>
    <row r="820" spans="1:4" x14ac:dyDescent="0.15">
      <c r="A820" s="60" t="s">
        <v>2296</v>
      </c>
      <c r="C820" t="s">
        <v>1126</v>
      </c>
      <c r="D820">
        <v>0</v>
      </c>
    </row>
    <row r="821" spans="1:4" x14ac:dyDescent="0.15">
      <c r="C821" t="s">
        <v>1127</v>
      </c>
    </row>
    <row r="822" spans="1:4" x14ac:dyDescent="0.15">
      <c r="A822" s="60" t="s">
        <v>2297</v>
      </c>
      <c r="B822" t="s">
        <v>66</v>
      </c>
      <c r="C822" t="s">
        <v>1128</v>
      </c>
      <c r="D822" t="s">
        <v>1130</v>
      </c>
    </row>
    <row r="823" spans="1:4" x14ac:dyDescent="0.15">
      <c r="C823" t="s">
        <v>1129</v>
      </c>
    </row>
    <row r="824" spans="1:4" x14ac:dyDescent="0.15">
      <c r="A824" s="60" t="s">
        <v>1887</v>
      </c>
    </row>
    <row r="825" spans="1:4" x14ac:dyDescent="0.15">
      <c r="A825" s="60" t="s">
        <v>1888</v>
      </c>
    </row>
  </sheetData>
  <autoFilter ref="A1:D813"/>
  <phoneticPr fontId="3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7"/>
  <sheetViews>
    <sheetView workbookViewId="0"/>
  </sheetViews>
  <sheetFormatPr defaultRowHeight="12" x14ac:dyDescent="0.15"/>
  <cols>
    <col min="1" max="1" width="9.140625" style="60"/>
  </cols>
  <sheetData>
    <row r="1" spans="1:7" x14ac:dyDescent="0.15">
      <c r="A1" s="60" t="s">
        <v>27</v>
      </c>
      <c r="G1" s="61" t="s">
        <v>2299</v>
      </c>
    </row>
    <row r="2" spans="1:7" x14ac:dyDescent="0.15">
      <c r="G2" s="61" t="s">
        <v>2298</v>
      </c>
    </row>
    <row r="3" spans="1:7" x14ac:dyDescent="0.15">
      <c r="A3" s="60" t="s">
        <v>1131</v>
      </c>
    </row>
    <row r="4" spans="1:7" x14ac:dyDescent="0.15">
      <c r="A4" s="60" t="s">
        <v>1132</v>
      </c>
    </row>
    <row r="5" spans="1:7" x14ac:dyDescent="0.15">
      <c r="A5" s="60" t="s">
        <v>1133</v>
      </c>
    </row>
    <row r="6" spans="1:7" x14ac:dyDescent="0.15">
      <c r="A6" s="60" t="s">
        <v>1134</v>
      </c>
    </row>
    <row r="7" spans="1:7" x14ac:dyDescent="0.15">
      <c r="A7" s="60" t="s">
        <v>1135</v>
      </c>
    </row>
    <row r="8" spans="1:7" x14ac:dyDescent="0.15">
      <c r="A8" s="60" t="s">
        <v>1136</v>
      </c>
    </row>
    <row r="9" spans="1:7" x14ac:dyDescent="0.15">
      <c r="A9" s="60" t="s">
        <v>1137</v>
      </c>
    </row>
    <row r="10" spans="1:7" x14ac:dyDescent="0.15">
      <c r="A10" s="60" t="s">
        <v>1138</v>
      </c>
    </row>
    <row r="11" spans="1:7" x14ac:dyDescent="0.15">
      <c r="A11" s="60" t="s">
        <v>2574</v>
      </c>
    </row>
    <row r="12" spans="1:7" x14ac:dyDescent="0.15">
      <c r="A12" s="60" t="s">
        <v>28</v>
      </c>
      <c r="B12" t="s">
        <v>30</v>
      </c>
      <c r="C12" t="s">
        <v>32</v>
      </c>
      <c r="D12" t="s">
        <v>34</v>
      </c>
    </row>
    <row r="13" spans="1:7" x14ac:dyDescent="0.15">
      <c r="A13" s="60" t="s">
        <v>29</v>
      </c>
      <c r="B13" t="s">
        <v>31</v>
      </c>
      <c r="C13" t="s">
        <v>33</v>
      </c>
      <c r="D13" t="s">
        <v>35</v>
      </c>
    </row>
    <row r="14" spans="1:7" x14ac:dyDescent="0.15">
      <c r="A14" s="60" t="s">
        <v>1893</v>
      </c>
      <c r="C14" t="s">
        <v>36</v>
      </c>
      <c r="D14" t="s">
        <v>38</v>
      </c>
    </row>
    <row r="15" spans="1:7" x14ac:dyDescent="0.15">
      <c r="C15" t="s">
        <v>37</v>
      </c>
    </row>
    <row r="16" spans="1:7" x14ac:dyDescent="0.15">
      <c r="A16" s="60" t="s">
        <v>1894</v>
      </c>
      <c r="B16" t="s">
        <v>39</v>
      </c>
      <c r="C16" t="s">
        <v>40</v>
      </c>
      <c r="D16">
        <v>1</v>
      </c>
    </row>
    <row r="17" spans="1:4" x14ac:dyDescent="0.15">
      <c r="C17" t="s">
        <v>41</v>
      </c>
    </row>
    <row r="18" spans="1:4" x14ac:dyDescent="0.15">
      <c r="A18" s="60" t="s">
        <v>2300</v>
      </c>
      <c r="B18" t="s">
        <v>39</v>
      </c>
      <c r="C18" t="s">
        <v>1139</v>
      </c>
      <c r="D18" t="s">
        <v>1141</v>
      </c>
    </row>
    <row r="19" spans="1:4" x14ac:dyDescent="0.15">
      <c r="C19" t="s">
        <v>1140</v>
      </c>
    </row>
    <row r="20" spans="1:4" x14ac:dyDescent="0.15">
      <c r="A20" s="60" t="s">
        <v>2301</v>
      </c>
      <c r="B20" t="s">
        <v>39</v>
      </c>
      <c r="C20" t="s">
        <v>1142</v>
      </c>
      <c r="D20" t="s">
        <v>1144</v>
      </c>
    </row>
    <row r="21" spans="1:4" x14ac:dyDescent="0.15">
      <c r="C21" t="s">
        <v>1143</v>
      </c>
    </row>
    <row r="22" spans="1:4" x14ac:dyDescent="0.15">
      <c r="A22" s="60" t="s">
        <v>1895</v>
      </c>
      <c r="B22" t="s">
        <v>42</v>
      </c>
      <c r="C22" t="s">
        <v>43</v>
      </c>
      <c r="D22" t="s">
        <v>1145</v>
      </c>
    </row>
    <row r="23" spans="1:4" x14ac:dyDescent="0.15">
      <c r="C23" t="s">
        <v>44</v>
      </c>
    </row>
    <row r="24" spans="1:4" x14ac:dyDescent="0.15">
      <c r="A24" s="60" t="s">
        <v>2302</v>
      </c>
      <c r="B24" t="s">
        <v>42</v>
      </c>
      <c r="C24" t="s">
        <v>1146</v>
      </c>
      <c r="D24" t="s">
        <v>1148</v>
      </c>
    </row>
    <row r="25" spans="1:4" x14ac:dyDescent="0.15">
      <c r="C25" t="s">
        <v>1147</v>
      </c>
    </row>
    <row r="26" spans="1:4" x14ac:dyDescent="0.15">
      <c r="A26" s="60" t="s">
        <v>2303</v>
      </c>
      <c r="B26" t="s">
        <v>42</v>
      </c>
      <c r="C26" t="s">
        <v>1149</v>
      </c>
      <c r="D26">
        <v>204</v>
      </c>
    </row>
    <row r="27" spans="1:4" x14ac:dyDescent="0.15">
      <c r="C27" t="s">
        <v>1150</v>
      </c>
    </row>
    <row r="28" spans="1:4" x14ac:dyDescent="0.15">
      <c r="A28" s="60" t="s">
        <v>2304</v>
      </c>
      <c r="B28" t="s">
        <v>42</v>
      </c>
      <c r="C28" t="s">
        <v>1151</v>
      </c>
      <c r="D28">
        <v>203</v>
      </c>
    </row>
    <row r="29" spans="1:4" x14ac:dyDescent="0.15">
      <c r="C29" t="s">
        <v>1152</v>
      </c>
    </row>
    <row r="30" spans="1:4" x14ac:dyDescent="0.15">
      <c r="A30" s="60" t="s">
        <v>2305</v>
      </c>
      <c r="B30" t="s">
        <v>42</v>
      </c>
      <c r="C30" t="s">
        <v>1153</v>
      </c>
      <c r="D30" t="s">
        <v>1155</v>
      </c>
    </row>
    <row r="31" spans="1:4" x14ac:dyDescent="0.15">
      <c r="C31" t="s">
        <v>1154</v>
      </c>
    </row>
    <row r="32" spans="1:4" x14ac:dyDescent="0.15">
      <c r="A32" s="60" t="s">
        <v>2306</v>
      </c>
      <c r="B32" t="s">
        <v>42</v>
      </c>
      <c r="C32" t="s">
        <v>1156</v>
      </c>
      <c r="D32" t="s">
        <v>1158</v>
      </c>
    </row>
    <row r="33" spans="1:4" x14ac:dyDescent="0.15">
      <c r="C33" t="s">
        <v>1157</v>
      </c>
    </row>
    <row r="34" spans="1:4" x14ac:dyDescent="0.15">
      <c r="A34" s="60" t="s">
        <v>2307</v>
      </c>
      <c r="B34" t="s">
        <v>66</v>
      </c>
      <c r="C34" t="s">
        <v>1159</v>
      </c>
      <c r="D34">
        <v>205</v>
      </c>
    </row>
    <row r="35" spans="1:4" x14ac:dyDescent="0.15">
      <c r="C35" t="s">
        <v>1160</v>
      </c>
    </row>
    <row r="36" spans="1:4" x14ac:dyDescent="0.15">
      <c r="A36" s="60" t="s">
        <v>1896</v>
      </c>
      <c r="B36" t="s">
        <v>42</v>
      </c>
      <c r="C36" t="s">
        <v>46</v>
      </c>
      <c r="D36" t="s">
        <v>48</v>
      </c>
    </row>
    <row r="37" spans="1:4" x14ac:dyDescent="0.15">
      <c r="C37" t="s">
        <v>47</v>
      </c>
    </row>
    <row r="38" spans="1:4" x14ac:dyDescent="0.15">
      <c r="A38" s="60" t="s">
        <v>1897</v>
      </c>
      <c r="B38" t="s">
        <v>42</v>
      </c>
      <c r="C38" t="s">
        <v>1161</v>
      </c>
      <c r="D38" t="s">
        <v>1163</v>
      </c>
    </row>
    <row r="39" spans="1:4" x14ac:dyDescent="0.15">
      <c r="C39" t="s">
        <v>1162</v>
      </c>
    </row>
    <row r="40" spans="1:4" x14ac:dyDescent="0.15">
      <c r="A40" s="60" t="s">
        <v>2308</v>
      </c>
      <c r="B40" t="s">
        <v>42</v>
      </c>
      <c r="C40" t="s">
        <v>1164</v>
      </c>
      <c r="D40" t="s">
        <v>1166</v>
      </c>
    </row>
    <row r="41" spans="1:4" x14ac:dyDescent="0.15">
      <c r="C41" t="s">
        <v>1165</v>
      </c>
    </row>
    <row r="42" spans="1:4" x14ac:dyDescent="0.15">
      <c r="A42" s="60" t="s">
        <v>2309</v>
      </c>
      <c r="B42" t="s">
        <v>42</v>
      </c>
      <c r="C42" t="s">
        <v>1167</v>
      </c>
      <c r="D42">
        <v>405</v>
      </c>
    </row>
    <row r="43" spans="1:4" x14ac:dyDescent="0.15">
      <c r="C43" t="s">
        <v>1168</v>
      </c>
    </row>
    <row r="44" spans="1:4" x14ac:dyDescent="0.15">
      <c r="A44" s="60" t="s">
        <v>2310</v>
      </c>
      <c r="B44" t="s">
        <v>42</v>
      </c>
      <c r="C44" t="s">
        <v>1169</v>
      </c>
      <c r="D44">
        <v>406</v>
      </c>
    </row>
    <row r="45" spans="1:4" x14ac:dyDescent="0.15">
      <c r="C45" t="s">
        <v>1170</v>
      </c>
    </row>
    <row r="46" spans="1:4" x14ac:dyDescent="0.15">
      <c r="A46" s="60" t="s">
        <v>1898</v>
      </c>
      <c r="B46" t="s">
        <v>42</v>
      </c>
      <c r="C46" t="s">
        <v>52</v>
      </c>
      <c r="D46" t="s">
        <v>54</v>
      </c>
    </row>
    <row r="47" spans="1:4" x14ac:dyDescent="0.15">
      <c r="C47" t="s">
        <v>53</v>
      </c>
    </row>
    <row r="48" spans="1:4" x14ac:dyDescent="0.15">
      <c r="A48" s="60" t="s">
        <v>1899</v>
      </c>
      <c r="B48" t="s">
        <v>66</v>
      </c>
      <c r="C48" t="s">
        <v>55</v>
      </c>
      <c r="D48">
        <v>3</v>
      </c>
    </row>
    <row r="49" spans="1:4" x14ac:dyDescent="0.15">
      <c r="C49" t="s">
        <v>56</v>
      </c>
    </row>
    <row r="50" spans="1:4" x14ac:dyDescent="0.15">
      <c r="A50" s="60" t="s">
        <v>1900</v>
      </c>
      <c r="B50" t="s">
        <v>66</v>
      </c>
      <c r="C50" t="s">
        <v>1171</v>
      </c>
      <c r="D50" t="s">
        <v>1172</v>
      </c>
    </row>
    <row r="51" spans="1:4" x14ac:dyDescent="0.15">
      <c r="C51" t="s">
        <v>64</v>
      </c>
    </row>
    <row r="52" spans="1:4" x14ac:dyDescent="0.15">
      <c r="A52" s="60" t="s">
        <v>1906</v>
      </c>
      <c r="B52" t="s">
        <v>66</v>
      </c>
      <c r="C52" t="s">
        <v>1173</v>
      </c>
      <c r="D52" t="s">
        <v>1174</v>
      </c>
    </row>
    <row r="53" spans="1:4" x14ac:dyDescent="0.15">
      <c r="C53" t="s">
        <v>73</v>
      </c>
    </row>
    <row r="54" spans="1:4" x14ac:dyDescent="0.15">
      <c r="A54" s="60" t="s">
        <v>2311</v>
      </c>
      <c r="B54" t="s">
        <v>66</v>
      </c>
      <c r="C54" t="s">
        <v>1175</v>
      </c>
      <c r="D54" t="s">
        <v>1177</v>
      </c>
    </row>
    <row r="55" spans="1:4" x14ac:dyDescent="0.15">
      <c r="C55" t="s">
        <v>1176</v>
      </c>
    </row>
    <row r="56" spans="1:4" x14ac:dyDescent="0.15">
      <c r="A56" s="60" t="s">
        <v>2312</v>
      </c>
      <c r="B56" t="s">
        <v>66</v>
      </c>
      <c r="C56" t="s">
        <v>1178</v>
      </c>
      <c r="D56" t="s">
        <v>1180</v>
      </c>
    </row>
    <row r="57" spans="1:4" x14ac:dyDescent="0.15">
      <c r="C57" t="s">
        <v>1179</v>
      </c>
    </row>
    <row r="58" spans="1:4" x14ac:dyDescent="0.15">
      <c r="A58" s="60" t="s">
        <v>2313</v>
      </c>
      <c r="B58" t="s">
        <v>66</v>
      </c>
      <c r="C58" t="s">
        <v>1181</v>
      </c>
      <c r="D58" t="s">
        <v>1182</v>
      </c>
    </row>
    <row r="59" spans="1:4" x14ac:dyDescent="0.15">
      <c r="C59" t="s">
        <v>1179</v>
      </c>
    </row>
    <row r="60" spans="1:4" x14ac:dyDescent="0.15">
      <c r="A60" s="60" t="s">
        <v>2314</v>
      </c>
      <c r="B60" t="s">
        <v>66</v>
      </c>
      <c r="C60" t="s">
        <v>1183</v>
      </c>
      <c r="D60" t="s">
        <v>1185</v>
      </c>
    </row>
    <row r="61" spans="1:4" x14ac:dyDescent="0.15">
      <c r="C61" t="s">
        <v>1184</v>
      </c>
    </row>
    <row r="62" spans="1:4" x14ac:dyDescent="0.15">
      <c r="A62" s="60" t="s">
        <v>2315</v>
      </c>
      <c r="B62" t="s">
        <v>66</v>
      </c>
      <c r="C62" t="s">
        <v>1186</v>
      </c>
      <c r="D62" t="s">
        <v>1188</v>
      </c>
    </row>
    <row r="63" spans="1:4" x14ac:dyDescent="0.15">
      <c r="C63" t="s">
        <v>1187</v>
      </c>
    </row>
    <row r="64" spans="1:4" x14ac:dyDescent="0.15">
      <c r="A64" s="60" t="s">
        <v>2316</v>
      </c>
      <c r="B64" t="s">
        <v>66</v>
      </c>
      <c r="C64" t="s">
        <v>1189</v>
      </c>
      <c r="D64" t="s">
        <v>76</v>
      </c>
    </row>
    <row r="65" spans="1:4" x14ac:dyDescent="0.15">
      <c r="C65" t="s">
        <v>75</v>
      </c>
    </row>
    <row r="66" spans="1:4" x14ac:dyDescent="0.15">
      <c r="A66" s="60" t="s">
        <v>2317</v>
      </c>
      <c r="B66" t="s">
        <v>66</v>
      </c>
      <c r="C66" t="s">
        <v>1190</v>
      </c>
      <c r="D66" t="s">
        <v>1192</v>
      </c>
    </row>
    <row r="67" spans="1:4" x14ac:dyDescent="0.15">
      <c r="C67" t="s">
        <v>1191</v>
      </c>
    </row>
    <row r="68" spans="1:4" x14ac:dyDescent="0.15">
      <c r="A68" s="60" t="s">
        <v>2318</v>
      </c>
      <c r="B68" t="s">
        <v>66</v>
      </c>
      <c r="C68" t="s">
        <v>77</v>
      </c>
      <c r="D68" t="s">
        <v>79</v>
      </c>
    </row>
    <row r="69" spans="1:4" x14ac:dyDescent="0.15">
      <c r="C69" t="s">
        <v>78</v>
      </c>
    </row>
    <row r="70" spans="1:4" x14ac:dyDescent="0.15">
      <c r="A70" s="60" t="s">
        <v>2319</v>
      </c>
      <c r="B70" t="s">
        <v>66</v>
      </c>
      <c r="C70" t="s">
        <v>1193</v>
      </c>
      <c r="D70" t="s">
        <v>1195</v>
      </c>
    </row>
    <row r="71" spans="1:4" x14ac:dyDescent="0.15">
      <c r="C71" t="s">
        <v>1194</v>
      </c>
    </row>
    <row r="72" spans="1:4" x14ac:dyDescent="0.15">
      <c r="A72" s="60" t="s">
        <v>2320</v>
      </c>
      <c r="B72" t="s">
        <v>66</v>
      </c>
      <c r="C72" t="s">
        <v>1196</v>
      </c>
      <c r="D72" t="s">
        <v>1198</v>
      </c>
    </row>
    <row r="73" spans="1:4" x14ac:dyDescent="0.15">
      <c r="C73" t="s">
        <v>1197</v>
      </c>
    </row>
    <row r="74" spans="1:4" x14ac:dyDescent="0.15">
      <c r="A74" s="60" t="s">
        <v>2321</v>
      </c>
      <c r="B74" t="s">
        <v>66</v>
      </c>
      <c r="C74" t="s">
        <v>1199</v>
      </c>
      <c r="D74" t="s">
        <v>1201</v>
      </c>
    </row>
    <row r="75" spans="1:4" x14ac:dyDescent="0.15">
      <c r="C75" t="s">
        <v>1200</v>
      </c>
    </row>
    <row r="76" spans="1:4" x14ac:dyDescent="0.15">
      <c r="A76" s="60" t="s">
        <v>2322</v>
      </c>
      <c r="B76" t="s">
        <v>66</v>
      </c>
      <c r="C76" t="s">
        <v>1202</v>
      </c>
      <c r="D76" t="s">
        <v>1204</v>
      </c>
    </row>
    <row r="77" spans="1:4" x14ac:dyDescent="0.15">
      <c r="C77" t="s">
        <v>1203</v>
      </c>
    </row>
    <row r="78" spans="1:4" x14ac:dyDescent="0.15">
      <c r="A78" s="60" t="s">
        <v>2323</v>
      </c>
      <c r="B78" t="s">
        <v>42</v>
      </c>
      <c r="C78" t="s">
        <v>80</v>
      </c>
      <c r="D78" t="s">
        <v>82</v>
      </c>
    </row>
    <row r="79" spans="1:4" x14ac:dyDescent="0.15">
      <c r="C79" t="s">
        <v>81</v>
      </c>
    </row>
    <row r="80" spans="1:4" x14ac:dyDescent="0.15">
      <c r="A80" s="60" t="s">
        <v>1909</v>
      </c>
      <c r="B80" t="s">
        <v>42</v>
      </c>
      <c r="C80" t="s">
        <v>83</v>
      </c>
      <c r="D80" t="s">
        <v>1205</v>
      </c>
    </row>
    <row r="81" spans="1:4" x14ac:dyDescent="0.15">
      <c r="C81" t="s">
        <v>84</v>
      </c>
    </row>
    <row r="82" spans="1:4" x14ac:dyDescent="0.15">
      <c r="A82" s="60" t="s">
        <v>1910</v>
      </c>
      <c r="B82" t="s">
        <v>42</v>
      </c>
      <c r="C82" t="s">
        <v>1206</v>
      </c>
      <c r="D82">
        <v>1001</v>
      </c>
    </row>
    <row r="83" spans="1:4" x14ac:dyDescent="0.15">
      <c r="C83" t="s">
        <v>1207</v>
      </c>
    </row>
    <row r="84" spans="1:4" x14ac:dyDescent="0.15">
      <c r="A84" s="60" t="s">
        <v>1911</v>
      </c>
      <c r="B84" t="s">
        <v>42</v>
      </c>
      <c r="C84" t="s">
        <v>89</v>
      </c>
      <c r="D84">
        <v>1006</v>
      </c>
    </row>
    <row r="85" spans="1:4" x14ac:dyDescent="0.15">
      <c r="C85" t="s">
        <v>90</v>
      </c>
    </row>
    <row r="86" spans="1:4" x14ac:dyDescent="0.15">
      <c r="A86" s="60" t="s">
        <v>2324</v>
      </c>
      <c r="B86" t="s">
        <v>42</v>
      </c>
      <c r="C86" t="s">
        <v>1208</v>
      </c>
      <c r="D86">
        <v>1003</v>
      </c>
    </row>
    <row r="87" spans="1:4" x14ac:dyDescent="0.15">
      <c r="C87" t="s">
        <v>1209</v>
      </c>
    </row>
    <row r="88" spans="1:4" x14ac:dyDescent="0.15">
      <c r="A88" s="60" t="s">
        <v>2325</v>
      </c>
      <c r="B88" t="s">
        <v>42</v>
      </c>
      <c r="C88" t="s">
        <v>1210</v>
      </c>
      <c r="D88">
        <v>1005</v>
      </c>
    </row>
    <row r="89" spans="1:4" x14ac:dyDescent="0.15">
      <c r="C89" t="s">
        <v>1211</v>
      </c>
    </row>
    <row r="90" spans="1:4" x14ac:dyDescent="0.15">
      <c r="A90" s="60" t="s">
        <v>2326</v>
      </c>
      <c r="B90" t="s">
        <v>42</v>
      </c>
      <c r="C90" t="s">
        <v>1212</v>
      </c>
      <c r="D90" t="s">
        <v>1214</v>
      </c>
    </row>
    <row r="91" spans="1:4" x14ac:dyDescent="0.15">
      <c r="C91" t="s">
        <v>1213</v>
      </c>
    </row>
    <row r="92" spans="1:4" x14ac:dyDescent="0.15">
      <c r="A92" s="60" t="s">
        <v>2327</v>
      </c>
      <c r="B92" t="s">
        <v>42</v>
      </c>
      <c r="C92" t="s">
        <v>1215</v>
      </c>
      <c r="D92" t="s">
        <v>1217</v>
      </c>
    </row>
    <row r="93" spans="1:4" x14ac:dyDescent="0.15">
      <c r="C93" t="s">
        <v>1216</v>
      </c>
    </row>
    <row r="94" spans="1:4" x14ac:dyDescent="0.15">
      <c r="A94" s="60" t="s">
        <v>2328</v>
      </c>
      <c r="B94" t="s">
        <v>42</v>
      </c>
      <c r="C94" t="s">
        <v>1218</v>
      </c>
      <c r="D94" t="s">
        <v>1220</v>
      </c>
    </row>
    <row r="95" spans="1:4" x14ac:dyDescent="0.15">
      <c r="C95" t="s">
        <v>1219</v>
      </c>
    </row>
    <row r="96" spans="1:4" x14ac:dyDescent="0.15">
      <c r="A96" s="60" t="s">
        <v>2329</v>
      </c>
      <c r="B96" t="s">
        <v>42</v>
      </c>
      <c r="C96" t="s">
        <v>1221</v>
      </c>
      <c r="D96">
        <v>1107</v>
      </c>
    </row>
    <row r="97" spans="1:4" x14ac:dyDescent="0.15">
      <c r="C97" t="s">
        <v>1222</v>
      </c>
    </row>
    <row r="98" spans="1:4" x14ac:dyDescent="0.15">
      <c r="A98" s="60" t="s">
        <v>1912</v>
      </c>
      <c r="B98" t="s">
        <v>66</v>
      </c>
      <c r="C98" t="s">
        <v>91</v>
      </c>
      <c r="D98" t="s">
        <v>1224</v>
      </c>
    </row>
    <row r="99" spans="1:4" x14ac:dyDescent="0.15">
      <c r="C99" t="s">
        <v>1223</v>
      </c>
    </row>
    <row r="100" spans="1:4" x14ac:dyDescent="0.15">
      <c r="A100" s="60" t="s">
        <v>1913</v>
      </c>
      <c r="B100" t="s">
        <v>66</v>
      </c>
      <c r="C100" t="s">
        <v>94</v>
      </c>
      <c r="D100" t="s">
        <v>1225</v>
      </c>
    </row>
    <row r="101" spans="1:4" x14ac:dyDescent="0.15">
      <c r="C101" t="s">
        <v>95</v>
      </c>
    </row>
    <row r="102" spans="1:4" x14ac:dyDescent="0.15">
      <c r="A102" s="60" t="s">
        <v>1914</v>
      </c>
      <c r="B102" t="s">
        <v>42</v>
      </c>
      <c r="C102" t="s">
        <v>1226</v>
      </c>
      <c r="D102">
        <v>805</v>
      </c>
    </row>
    <row r="103" spans="1:4" x14ac:dyDescent="0.15">
      <c r="C103" t="s">
        <v>1227</v>
      </c>
    </row>
    <row r="104" spans="1:4" x14ac:dyDescent="0.15">
      <c r="A104" s="60" t="s">
        <v>2330</v>
      </c>
      <c r="B104" t="s">
        <v>66</v>
      </c>
      <c r="C104" t="s">
        <v>1228</v>
      </c>
      <c r="D104" t="s">
        <v>1230</v>
      </c>
    </row>
    <row r="105" spans="1:4" x14ac:dyDescent="0.15">
      <c r="C105" t="s">
        <v>1229</v>
      </c>
    </row>
    <row r="106" spans="1:4" x14ac:dyDescent="0.15">
      <c r="A106" s="60" t="s">
        <v>2331</v>
      </c>
      <c r="B106" t="s">
        <v>66</v>
      </c>
      <c r="C106" t="s">
        <v>1231</v>
      </c>
      <c r="D106">
        <v>805.1</v>
      </c>
    </row>
    <row r="107" spans="1:4" x14ac:dyDescent="0.15">
      <c r="C107" t="s">
        <v>1232</v>
      </c>
    </row>
    <row r="108" spans="1:4" x14ac:dyDescent="0.15">
      <c r="A108" s="60" t="s">
        <v>2332</v>
      </c>
      <c r="B108" t="s">
        <v>66</v>
      </c>
      <c r="C108" t="s">
        <v>1233</v>
      </c>
      <c r="D108">
        <v>805.4</v>
      </c>
    </row>
    <row r="109" spans="1:4" x14ac:dyDescent="0.15">
      <c r="C109" t="s">
        <v>1234</v>
      </c>
    </row>
    <row r="110" spans="1:4" x14ac:dyDescent="0.15">
      <c r="A110" s="60" t="s">
        <v>1915</v>
      </c>
      <c r="B110" t="s">
        <v>42</v>
      </c>
      <c r="C110" t="s">
        <v>1235</v>
      </c>
      <c r="D110" t="s">
        <v>1237</v>
      </c>
    </row>
    <row r="111" spans="1:4" x14ac:dyDescent="0.15">
      <c r="C111" t="s">
        <v>1236</v>
      </c>
    </row>
    <row r="112" spans="1:4" x14ac:dyDescent="0.15">
      <c r="A112" s="60" t="s">
        <v>2333</v>
      </c>
      <c r="B112" t="s">
        <v>42</v>
      </c>
      <c r="C112" t="s">
        <v>1238</v>
      </c>
      <c r="D112" t="s">
        <v>1240</v>
      </c>
    </row>
    <row r="113" spans="1:4" x14ac:dyDescent="0.15">
      <c r="C113" t="s">
        <v>1239</v>
      </c>
    </row>
    <row r="114" spans="1:4" x14ac:dyDescent="0.15">
      <c r="A114" s="60" t="s">
        <v>2334</v>
      </c>
      <c r="B114" t="s">
        <v>66</v>
      </c>
      <c r="C114" t="s">
        <v>1241</v>
      </c>
      <c r="D114">
        <v>806</v>
      </c>
    </row>
    <row r="115" spans="1:4" x14ac:dyDescent="0.15">
      <c r="C115" t="s">
        <v>1242</v>
      </c>
    </row>
    <row r="116" spans="1:4" x14ac:dyDescent="0.15">
      <c r="A116" s="60" t="s">
        <v>1916</v>
      </c>
      <c r="B116" t="s">
        <v>66</v>
      </c>
      <c r="C116" t="s">
        <v>103</v>
      </c>
      <c r="D116" t="s">
        <v>1243</v>
      </c>
    </row>
    <row r="117" spans="1:4" x14ac:dyDescent="0.15">
      <c r="C117" t="s">
        <v>104</v>
      </c>
    </row>
    <row r="118" spans="1:4" x14ac:dyDescent="0.15">
      <c r="A118" s="60" t="s">
        <v>2335</v>
      </c>
      <c r="B118" t="s">
        <v>42</v>
      </c>
      <c r="C118" t="s">
        <v>1244</v>
      </c>
      <c r="D118" t="s">
        <v>1246</v>
      </c>
    </row>
    <row r="119" spans="1:4" x14ac:dyDescent="0.15">
      <c r="C119" t="s">
        <v>1245</v>
      </c>
    </row>
    <row r="120" spans="1:4" x14ac:dyDescent="0.15">
      <c r="A120" s="60" t="s">
        <v>1917</v>
      </c>
      <c r="B120" t="s">
        <v>66</v>
      </c>
      <c r="C120" t="s">
        <v>1247</v>
      </c>
      <c r="D120" t="s">
        <v>1249</v>
      </c>
    </row>
    <row r="121" spans="1:4" x14ac:dyDescent="0.15">
      <c r="C121" t="s">
        <v>1248</v>
      </c>
    </row>
    <row r="122" spans="1:4" x14ac:dyDescent="0.15">
      <c r="A122" s="60" t="s">
        <v>2336</v>
      </c>
      <c r="B122" t="s">
        <v>42</v>
      </c>
      <c r="C122" t="s">
        <v>1250</v>
      </c>
      <c r="D122" t="s">
        <v>1252</v>
      </c>
    </row>
    <row r="123" spans="1:4" x14ac:dyDescent="0.15">
      <c r="C123" t="s">
        <v>1251</v>
      </c>
    </row>
    <row r="124" spans="1:4" x14ac:dyDescent="0.15">
      <c r="A124" s="60" t="s">
        <v>1918</v>
      </c>
      <c r="B124" t="s">
        <v>42</v>
      </c>
      <c r="C124" t="s">
        <v>109</v>
      </c>
      <c r="D124" t="s">
        <v>1253</v>
      </c>
    </row>
    <row r="125" spans="1:4" x14ac:dyDescent="0.15">
      <c r="C125" t="s">
        <v>110</v>
      </c>
    </row>
    <row r="126" spans="1:4" x14ac:dyDescent="0.15">
      <c r="A126" s="60" t="s">
        <v>2337</v>
      </c>
      <c r="B126" t="s">
        <v>42</v>
      </c>
      <c r="C126" t="s">
        <v>1254</v>
      </c>
      <c r="D126" t="s">
        <v>1256</v>
      </c>
    </row>
    <row r="127" spans="1:4" x14ac:dyDescent="0.15">
      <c r="C127" t="s">
        <v>1255</v>
      </c>
    </row>
    <row r="128" spans="1:4" x14ac:dyDescent="0.15">
      <c r="A128" s="60" t="s">
        <v>2338</v>
      </c>
      <c r="B128" t="s">
        <v>42</v>
      </c>
      <c r="C128" t="s">
        <v>1257</v>
      </c>
      <c r="D128" t="s">
        <v>1259</v>
      </c>
    </row>
    <row r="129" spans="1:4" x14ac:dyDescent="0.15">
      <c r="C129" t="s">
        <v>1258</v>
      </c>
    </row>
    <row r="130" spans="1:4" x14ac:dyDescent="0.15">
      <c r="A130" s="60" t="s">
        <v>2339</v>
      </c>
      <c r="B130" t="s">
        <v>42</v>
      </c>
      <c r="C130" t="s">
        <v>1260</v>
      </c>
      <c r="D130" t="s">
        <v>1262</v>
      </c>
    </row>
    <row r="131" spans="1:4" x14ac:dyDescent="0.15">
      <c r="C131" t="s">
        <v>1261</v>
      </c>
    </row>
    <row r="132" spans="1:4" x14ac:dyDescent="0.15">
      <c r="A132" s="60" t="s">
        <v>2340</v>
      </c>
      <c r="B132" t="s">
        <v>42</v>
      </c>
      <c r="C132" t="s">
        <v>1263</v>
      </c>
      <c r="D132">
        <v>1703</v>
      </c>
    </row>
    <row r="133" spans="1:4" x14ac:dyDescent="0.15">
      <c r="C133" t="s">
        <v>1264</v>
      </c>
    </row>
    <row r="134" spans="1:4" x14ac:dyDescent="0.15">
      <c r="A134" s="60" t="s">
        <v>2341</v>
      </c>
      <c r="B134" t="s">
        <v>42</v>
      </c>
      <c r="C134" t="s">
        <v>1265</v>
      </c>
      <c r="D134" t="s">
        <v>1267</v>
      </c>
    </row>
    <row r="135" spans="1:4" x14ac:dyDescent="0.15">
      <c r="C135" t="s">
        <v>1266</v>
      </c>
    </row>
    <row r="136" spans="1:4" x14ac:dyDescent="0.15">
      <c r="A136" s="60" t="s">
        <v>1919</v>
      </c>
      <c r="B136" t="s">
        <v>42</v>
      </c>
      <c r="C136" t="s">
        <v>112</v>
      </c>
      <c r="D136" t="s">
        <v>1269</v>
      </c>
    </row>
    <row r="137" spans="1:4" x14ac:dyDescent="0.15">
      <c r="C137" t="s">
        <v>1268</v>
      </c>
    </row>
    <row r="138" spans="1:4" x14ac:dyDescent="0.15">
      <c r="A138" s="60" t="s">
        <v>1920</v>
      </c>
      <c r="B138" t="s">
        <v>66</v>
      </c>
      <c r="C138" t="s">
        <v>1270</v>
      </c>
      <c r="D138" t="s">
        <v>1272</v>
      </c>
    </row>
    <row r="139" spans="1:4" x14ac:dyDescent="0.15">
      <c r="C139" t="s">
        <v>1271</v>
      </c>
    </row>
    <row r="140" spans="1:4" x14ac:dyDescent="0.15">
      <c r="A140" s="60" t="s">
        <v>2342</v>
      </c>
      <c r="B140" t="s">
        <v>66</v>
      </c>
      <c r="C140" t="s">
        <v>1273</v>
      </c>
      <c r="D140" t="s">
        <v>1275</v>
      </c>
    </row>
    <row r="141" spans="1:4" x14ac:dyDescent="0.15">
      <c r="C141" t="s">
        <v>1274</v>
      </c>
    </row>
    <row r="142" spans="1:4" x14ac:dyDescent="0.15">
      <c r="A142" s="60" t="s">
        <v>2343</v>
      </c>
      <c r="B142" t="s">
        <v>66</v>
      </c>
      <c r="C142" t="s">
        <v>1276</v>
      </c>
      <c r="D142" t="s">
        <v>1278</v>
      </c>
    </row>
    <row r="143" spans="1:4" x14ac:dyDescent="0.15">
      <c r="C143" t="s">
        <v>1277</v>
      </c>
    </row>
    <row r="144" spans="1:4" x14ac:dyDescent="0.15">
      <c r="A144" s="60" t="s">
        <v>2344</v>
      </c>
      <c r="B144" t="s">
        <v>66</v>
      </c>
      <c r="C144" t="s">
        <v>1279</v>
      </c>
      <c r="D144" t="s">
        <v>1281</v>
      </c>
    </row>
    <row r="145" spans="1:4" x14ac:dyDescent="0.15">
      <c r="C145" t="s">
        <v>1280</v>
      </c>
    </row>
    <row r="146" spans="1:4" x14ac:dyDescent="0.15">
      <c r="A146" s="60" t="s">
        <v>2345</v>
      </c>
      <c r="B146" t="s">
        <v>66</v>
      </c>
      <c r="C146" t="s">
        <v>1282</v>
      </c>
      <c r="D146">
        <v>1801</v>
      </c>
    </row>
    <row r="147" spans="1:4" x14ac:dyDescent="0.15">
      <c r="C147" t="s">
        <v>1283</v>
      </c>
    </row>
    <row r="148" spans="1:4" x14ac:dyDescent="0.15">
      <c r="A148" s="60" t="s">
        <v>2346</v>
      </c>
      <c r="B148" t="s">
        <v>66</v>
      </c>
      <c r="C148" t="s">
        <v>1284</v>
      </c>
      <c r="D148">
        <v>1804</v>
      </c>
    </row>
    <row r="149" spans="1:4" x14ac:dyDescent="0.15">
      <c r="C149" t="s">
        <v>1285</v>
      </c>
    </row>
    <row r="150" spans="1:4" x14ac:dyDescent="0.15">
      <c r="A150" s="60" t="s">
        <v>2347</v>
      </c>
      <c r="B150" t="s">
        <v>42</v>
      </c>
      <c r="C150" t="s">
        <v>1286</v>
      </c>
      <c r="D150">
        <v>902</v>
      </c>
    </row>
    <row r="151" spans="1:4" x14ac:dyDescent="0.15">
      <c r="C151" t="s">
        <v>116</v>
      </c>
    </row>
    <row r="152" spans="1:4" x14ac:dyDescent="0.15">
      <c r="A152" s="60" t="s">
        <v>2348</v>
      </c>
      <c r="B152" t="s">
        <v>66</v>
      </c>
      <c r="C152" t="s">
        <v>1287</v>
      </c>
      <c r="D152" t="s">
        <v>1289</v>
      </c>
    </row>
    <row r="153" spans="1:4" x14ac:dyDescent="0.15">
      <c r="C153" t="s">
        <v>1288</v>
      </c>
    </row>
    <row r="154" spans="1:4" x14ac:dyDescent="0.15">
      <c r="A154" s="60" t="s">
        <v>2349</v>
      </c>
      <c r="B154" t="s">
        <v>66</v>
      </c>
      <c r="C154" t="s">
        <v>1290</v>
      </c>
      <c r="D154" t="s">
        <v>1292</v>
      </c>
    </row>
    <row r="155" spans="1:4" x14ac:dyDescent="0.15">
      <c r="C155" t="s">
        <v>1291</v>
      </c>
    </row>
    <row r="156" spans="1:4" x14ac:dyDescent="0.15">
      <c r="A156" s="60" t="s">
        <v>2350</v>
      </c>
      <c r="B156" t="s">
        <v>66</v>
      </c>
      <c r="C156" t="s">
        <v>1293</v>
      </c>
      <c r="D156" t="s">
        <v>1295</v>
      </c>
    </row>
    <row r="157" spans="1:4" x14ac:dyDescent="0.15">
      <c r="C157" t="s">
        <v>1294</v>
      </c>
    </row>
    <row r="158" spans="1:4" x14ac:dyDescent="0.15">
      <c r="A158" s="60" t="s">
        <v>1921</v>
      </c>
      <c r="B158" t="s">
        <v>42</v>
      </c>
      <c r="C158" t="s">
        <v>117</v>
      </c>
      <c r="D158" t="s">
        <v>1296</v>
      </c>
    </row>
    <row r="159" spans="1:4" x14ac:dyDescent="0.15">
      <c r="C159" t="s">
        <v>118</v>
      </c>
    </row>
    <row r="160" spans="1:4" x14ac:dyDescent="0.15">
      <c r="A160" s="60" t="s">
        <v>1922</v>
      </c>
      <c r="B160" t="s">
        <v>42</v>
      </c>
      <c r="C160" t="s">
        <v>1297</v>
      </c>
      <c r="D160">
        <v>2302.3000000000002</v>
      </c>
    </row>
    <row r="161" spans="1:4" x14ac:dyDescent="0.15">
      <c r="C161" t="s">
        <v>1298</v>
      </c>
    </row>
    <row r="162" spans="1:4" x14ac:dyDescent="0.15">
      <c r="A162" s="60" t="s">
        <v>1923</v>
      </c>
      <c r="B162" t="s">
        <v>42</v>
      </c>
      <c r="C162" t="s">
        <v>1299</v>
      </c>
      <c r="D162" t="s">
        <v>1301</v>
      </c>
    </row>
    <row r="163" spans="1:4" x14ac:dyDescent="0.15">
      <c r="C163" t="s">
        <v>1300</v>
      </c>
    </row>
    <row r="164" spans="1:4" x14ac:dyDescent="0.15">
      <c r="A164" s="60" t="s">
        <v>2351</v>
      </c>
      <c r="B164" t="s">
        <v>42</v>
      </c>
      <c r="C164" t="s">
        <v>120</v>
      </c>
      <c r="D164">
        <v>2301.1999999999998</v>
      </c>
    </row>
    <row r="165" spans="1:4" x14ac:dyDescent="0.15">
      <c r="C165" t="s">
        <v>1302</v>
      </c>
    </row>
    <row r="166" spans="1:4" x14ac:dyDescent="0.15">
      <c r="A166" s="60" t="s">
        <v>1924</v>
      </c>
      <c r="C166" t="s">
        <v>124</v>
      </c>
      <c r="D166" t="s">
        <v>1303</v>
      </c>
    </row>
    <row r="167" spans="1:4" x14ac:dyDescent="0.15">
      <c r="C167" t="s">
        <v>125</v>
      </c>
    </row>
    <row r="168" spans="1:4" x14ac:dyDescent="0.15">
      <c r="A168" s="60" t="s">
        <v>1925</v>
      </c>
      <c r="C168" t="s">
        <v>127</v>
      </c>
      <c r="D168" t="s">
        <v>129</v>
      </c>
    </row>
    <row r="169" spans="1:4" x14ac:dyDescent="0.15">
      <c r="C169" t="s">
        <v>1304</v>
      </c>
    </row>
    <row r="170" spans="1:4" x14ac:dyDescent="0.15">
      <c r="A170" s="60" t="s">
        <v>1926</v>
      </c>
      <c r="B170" t="s">
        <v>130</v>
      </c>
      <c r="C170" t="s">
        <v>131</v>
      </c>
      <c r="D170" t="s">
        <v>133</v>
      </c>
    </row>
    <row r="171" spans="1:4" x14ac:dyDescent="0.15">
      <c r="C171" t="s">
        <v>1305</v>
      </c>
    </row>
    <row r="172" spans="1:4" x14ac:dyDescent="0.15">
      <c r="A172" s="60" t="s">
        <v>2352</v>
      </c>
      <c r="B172" t="s">
        <v>1306</v>
      </c>
      <c r="C172" t="s">
        <v>1307</v>
      </c>
      <c r="D172" t="s">
        <v>1309</v>
      </c>
    </row>
    <row r="173" spans="1:4" x14ac:dyDescent="0.15">
      <c r="C173" t="s">
        <v>1308</v>
      </c>
    </row>
    <row r="174" spans="1:4" x14ac:dyDescent="0.15">
      <c r="A174" s="60" t="s">
        <v>2353</v>
      </c>
      <c r="B174" t="s">
        <v>1306</v>
      </c>
      <c r="C174" t="s">
        <v>1310</v>
      </c>
      <c r="D174" t="s">
        <v>1312</v>
      </c>
    </row>
    <row r="175" spans="1:4" x14ac:dyDescent="0.15">
      <c r="C175" t="s">
        <v>1311</v>
      </c>
    </row>
    <row r="176" spans="1:4" x14ac:dyDescent="0.15">
      <c r="A176" s="60" t="s">
        <v>2354</v>
      </c>
      <c r="B176" t="s">
        <v>1306</v>
      </c>
      <c r="C176" t="s">
        <v>1313</v>
      </c>
      <c r="D176">
        <v>2208.3000000000002</v>
      </c>
    </row>
    <row r="177" spans="1:4" x14ac:dyDescent="0.15">
      <c r="C177" t="s">
        <v>1314</v>
      </c>
    </row>
    <row r="178" spans="1:4" x14ac:dyDescent="0.15">
      <c r="A178" s="60" t="s">
        <v>2355</v>
      </c>
      <c r="B178" t="s">
        <v>1306</v>
      </c>
      <c r="C178" t="s">
        <v>1315</v>
      </c>
      <c r="D178" t="s">
        <v>1317</v>
      </c>
    </row>
    <row r="179" spans="1:4" x14ac:dyDescent="0.15">
      <c r="C179" t="s">
        <v>1316</v>
      </c>
    </row>
    <row r="180" spans="1:4" x14ac:dyDescent="0.15">
      <c r="A180" s="60" t="s">
        <v>2356</v>
      </c>
      <c r="B180" t="s">
        <v>1306</v>
      </c>
      <c r="C180" t="s">
        <v>1318</v>
      </c>
      <c r="D180" t="s">
        <v>1320</v>
      </c>
    </row>
    <row r="181" spans="1:4" x14ac:dyDescent="0.15">
      <c r="C181" t="s">
        <v>1319</v>
      </c>
    </row>
    <row r="182" spans="1:4" x14ac:dyDescent="0.15">
      <c r="A182" s="60" t="s">
        <v>2357</v>
      </c>
      <c r="B182" t="s">
        <v>1306</v>
      </c>
      <c r="C182" t="s">
        <v>1321</v>
      </c>
      <c r="D182">
        <v>2203</v>
      </c>
    </row>
    <row r="183" spans="1:4" x14ac:dyDescent="0.15">
      <c r="C183" t="s">
        <v>1322</v>
      </c>
    </row>
    <row r="184" spans="1:4" x14ac:dyDescent="0.15">
      <c r="A184" s="60" t="s">
        <v>1927</v>
      </c>
      <c r="C184" t="s">
        <v>134</v>
      </c>
      <c r="D184">
        <v>24</v>
      </c>
    </row>
    <row r="185" spans="1:4" x14ac:dyDescent="0.15">
      <c r="C185" t="s">
        <v>135</v>
      </c>
    </row>
    <row r="186" spans="1:4" x14ac:dyDescent="0.15">
      <c r="A186" s="60" t="s">
        <v>1928</v>
      </c>
      <c r="B186" t="s">
        <v>66</v>
      </c>
      <c r="C186" t="s">
        <v>136</v>
      </c>
      <c r="D186">
        <v>2401</v>
      </c>
    </row>
    <row r="187" spans="1:4" x14ac:dyDescent="0.15">
      <c r="C187" t="s">
        <v>137</v>
      </c>
    </row>
    <row r="188" spans="1:4" x14ac:dyDescent="0.15">
      <c r="A188" s="60" t="s">
        <v>2358</v>
      </c>
      <c r="C188" t="s">
        <v>1323</v>
      </c>
      <c r="D188" t="s">
        <v>1325</v>
      </c>
    </row>
    <row r="189" spans="1:4" x14ac:dyDescent="0.15">
      <c r="C189" t="s">
        <v>1324</v>
      </c>
    </row>
    <row r="190" spans="1:4" x14ac:dyDescent="0.15">
      <c r="A190" s="60" t="s">
        <v>2359</v>
      </c>
      <c r="B190" t="s">
        <v>897</v>
      </c>
      <c r="C190" t="s">
        <v>1326</v>
      </c>
      <c r="D190">
        <v>2402.1999999999998</v>
      </c>
    </row>
    <row r="191" spans="1:4" x14ac:dyDescent="0.15">
      <c r="C191" t="s">
        <v>1327</v>
      </c>
    </row>
    <row r="192" spans="1:4" x14ac:dyDescent="0.15">
      <c r="A192" s="60" t="s">
        <v>1929</v>
      </c>
      <c r="C192" t="s">
        <v>138</v>
      </c>
      <c r="D192" t="s">
        <v>1328</v>
      </c>
    </row>
    <row r="193" spans="1:4" x14ac:dyDescent="0.15">
      <c r="C193" t="s">
        <v>139</v>
      </c>
    </row>
    <row r="194" spans="1:4" x14ac:dyDescent="0.15">
      <c r="A194" s="60" t="s">
        <v>1930</v>
      </c>
      <c r="B194" t="s">
        <v>42</v>
      </c>
      <c r="C194" t="s">
        <v>141</v>
      </c>
      <c r="D194" t="s">
        <v>143</v>
      </c>
    </row>
    <row r="195" spans="1:4" x14ac:dyDescent="0.15">
      <c r="C195" t="s">
        <v>142</v>
      </c>
    </row>
    <row r="196" spans="1:4" x14ac:dyDescent="0.15">
      <c r="A196" s="60" t="s">
        <v>2360</v>
      </c>
      <c r="B196" t="s">
        <v>42</v>
      </c>
      <c r="C196" t="s">
        <v>1329</v>
      </c>
      <c r="D196" t="s">
        <v>1331</v>
      </c>
    </row>
    <row r="197" spans="1:4" x14ac:dyDescent="0.15">
      <c r="C197" t="s">
        <v>1330</v>
      </c>
    </row>
    <row r="198" spans="1:4" x14ac:dyDescent="0.15">
      <c r="A198" s="60" t="s">
        <v>2361</v>
      </c>
      <c r="B198" t="s">
        <v>42</v>
      </c>
      <c r="C198" t="s">
        <v>1332</v>
      </c>
      <c r="D198" t="s">
        <v>1334</v>
      </c>
    </row>
    <row r="199" spans="1:4" x14ac:dyDescent="0.15">
      <c r="C199" t="s">
        <v>1333</v>
      </c>
    </row>
    <row r="200" spans="1:4" x14ac:dyDescent="0.15">
      <c r="A200" s="60" t="s">
        <v>2362</v>
      </c>
      <c r="B200" t="s">
        <v>42</v>
      </c>
      <c r="C200" t="s">
        <v>1335</v>
      </c>
      <c r="D200" t="s">
        <v>1337</v>
      </c>
    </row>
    <row r="201" spans="1:4" x14ac:dyDescent="0.15">
      <c r="C201" t="s">
        <v>1336</v>
      </c>
    </row>
    <row r="202" spans="1:4" x14ac:dyDescent="0.15">
      <c r="A202" s="60" t="s">
        <v>2363</v>
      </c>
      <c r="B202" t="s">
        <v>42</v>
      </c>
      <c r="C202" t="s">
        <v>1338</v>
      </c>
      <c r="D202" t="s">
        <v>1340</v>
      </c>
    </row>
    <row r="203" spans="1:4" x14ac:dyDescent="0.15">
      <c r="C203" t="s">
        <v>1339</v>
      </c>
    </row>
    <row r="204" spans="1:4" x14ac:dyDescent="0.15">
      <c r="A204" s="60" t="s">
        <v>2364</v>
      </c>
      <c r="B204" t="s">
        <v>66</v>
      </c>
      <c r="C204" t="s">
        <v>1341</v>
      </c>
      <c r="D204">
        <v>4301</v>
      </c>
    </row>
    <row r="205" spans="1:4" x14ac:dyDescent="0.15">
      <c r="C205" t="s">
        <v>1342</v>
      </c>
    </row>
    <row r="206" spans="1:4" x14ac:dyDescent="0.15">
      <c r="A206" s="60" t="s">
        <v>1931</v>
      </c>
      <c r="B206" t="s">
        <v>42</v>
      </c>
      <c r="C206" t="s">
        <v>144</v>
      </c>
      <c r="D206" t="s">
        <v>146</v>
      </c>
    </row>
    <row r="207" spans="1:4" x14ac:dyDescent="0.15">
      <c r="C207" t="s">
        <v>145</v>
      </c>
    </row>
    <row r="208" spans="1:4" x14ac:dyDescent="0.15">
      <c r="A208" s="60" t="s">
        <v>2365</v>
      </c>
      <c r="B208" t="s">
        <v>42</v>
      </c>
      <c r="C208" t="s">
        <v>1343</v>
      </c>
      <c r="D208">
        <v>1202</v>
      </c>
    </row>
    <row r="209" spans="1:4" x14ac:dyDescent="0.15">
      <c r="C209" t="s">
        <v>1344</v>
      </c>
    </row>
    <row r="210" spans="1:4" x14ac:dyDescent="0.15">
      <c r="A210" s="60" t="s">
        <v>2366</v>
      </c>
      <c r="B210" t="s">
        <v>42</v>
      </c>
      <c r="C210" t="s">
        <v>1345</v>
      </c>
      <c r="D210">
        <v>1203</v>
      </c>
    </row>
    <row r="211" spans="1:4" x14ac:dyDescent="0.15">
      <c r="C211" t="s">
        <v>1346</v>
      </c>
    </row>
    <row r="212" spans="1:4" x14ac:dyDescent="0.15">
      <c r="A212" s="60" t="s">
        <v>2367</v>
      </c>
      <c r="B212" t="s">
        <v>42</v>
      </c>
      <c r="C212" t="s">
        <v>1347</v>
      </c>
      <c r="D212">
        <v>1201</v>
      </c>
    </row>
    <row r="213" spans="1:4" x14ac:dyDescent="0.15">
      <c r="C213" t="s">
        <v>1348</v>
      </c>
    </row>
    <row r="214" spans="1:4" x14ac:dyDescent="0.15">
      <c r="A214" s="60" t="s">
        <v>2368</v>
      </c>
      <c r="B214" t="s">
        <v>42</v>
      </c>
      <c r="C214" t="s">
        <v>1349</v>
      </c>
      <c r="D214" t="s">
        <v>1351</v>
      </c>
    </row>
    <row r="215" spans="1:4" x14ac:dyDescent="0.15">
      <c r="C215" t="s">
        <v>1350</v>
      </c>
    </row>
    <row r="216" spans="1:4" x14ac:dyDescent="0.15">
      <c r="A216" s="60" t="s">
        <v>2369</v>
      </c>
      <c r="B216" t="s">
        <v>42</v>
      </c>
      <c r="C216" t="s">
        <v>1352</v>
      </c>
      <c r="D216">
        <v>1204</v>
      </c>
    </row>
    <row r="217" spans="1:4" x14ac:dyDescent="0.15">
      <c r="C217" t="s">
        <v>1353</v>
      </c>
    </row>
    <row r="218" spans="1:4" x14ac:dyDescent="0.15">
      <c r="A218" s="60" t="s">
        <v>2370</v>
      </c>
      <c r="B218" t="s">
        <v>42</v>
      </c>
      <c r="C218" t="s">
        <v>1354</v>
      </c>
      <c r="D218" t="s">
        <v>1356</v>
      </c>
    </row>
    <row r="219" spans="1:4" x14ac:dyDescent="0.15">
      <c r="C219" t="s">
        <v>1355</v>
      </c>
    </row>
    <row r="220" spans="1:4" x14ac:dyDescent="0.15">
      <c r="A220" s="60" t="s">
        <v>2371</v>
      </c>
      <c r="B220" t="s">
        <v>42</v>
      </c>
      <c r="C220" t="s">
        <v>1357</v>
      </c>
      <c r="D220">
        <v>1205</v>
      </c>
    </row>
    <row r="221" spans="1:4" x14ac:dyDescent="0.15">
      <c r="C221" t="s">
        <v>1358</v>
      </c>
    </row>
    <row r="222" spans="1:4" x14ac:dyDescent="0.15">
      <c r="A222" s="60" t="s">
        <v>2372</v>
      </c>
      <c r="B222" t="s">
        <v>42</v>
      </c>
      <c r="C222" t="s">
        <v>1359</v>
      </c>
      <c r="D222">
        <v>1207.4000000000001</v>
      </c>
    </row>
    <row r="223" spans="1:4" x14ac:dyDescent="0.15">
      <c r="C223" t="s">
        <v>1360</v>
      </c>
    </row>
    <row r="224" spans="1:4" x14ac:dyDescent="0.15">
      <c r="A224" s="60" t="s">
        <v>2373</v>
      </c>
      <c r="B224" t="s">
        <v>42</v>
      </c>
      <c r="C224" t="s">
        <v>1361</v>
      </c>
      <c r="D224">
        <v>1207.5999999999999</v>
      </c>
    </row>
    <row r="225" spans="1:4" x14ac:dyDescent="0.15">
      <c r="C225" t="s">
        <v>1362</v>
      </c>
    </row>
    <row r="226" spans="1:4" x14ac:dyDescent="0.15">
      <c r="A226" s="60" t="s">
        <v>1932</v>
      </c>
      <c r="B226" t="s">
        <v>42</v>
      </c>
      <c r="C226" t="s">
        <v>147</v>
      </c>
      <c r="D226" t="s">
        <v>149</v>
      </c>
    </row>
    <row r="227" spans="1:4" x14ac:dyDescent="0.15">
      <c r="C227" t="s">
        <v>148</v>
      </c>
    </row>
    <row r="228" spans="1:4" x14ac:dyDescent="0.15">
      <c r="A228" s="60" t="s">
        <v>1933</v>
      </c>
      <c r="B228" t="s">
        <v>42</v>
      </c>
      <c r="C228" t="s">
        <v>1363</v>
      </c>
      <c r="D228" t="s">
        <v>1365</v>
      </c>
    </row>
    <row r="229" spans="1:4" x14ac:dyDescent="0.15">
      <c r="C229" t="s">
        <v>1364</v>
      </c>
    </row>
    <row r="230" spans="1:4" x14ac:dyDescent="0.15">
      <c r="A230" s="60" t="s">
        <v>2374</v>
      </c>
      <c r="B230" t="s">
        <v>42</v>
      </c>
      <c r="C230" t="s">
        <v>1366</v>
      </c>
      <c r="D230" t="s">
        <v>1368</v>
      </c>
    </row>
    <row r="231" spans="1:4" x14ac:dyDescent="0.15">
      <c r="C231" t="s">
        <v>1367</v>
      </c>
    </row>
    <row r="232" spans="1:4" x14ac:dyDescent="0.15">
      <c r="A232" s="60" t="s">
        <v>2375</v>
      </c>
      <c r="B232" t="s">
        <v>42</v>
      </c>
      <c r="C232" t="s">
        <v>150</v>
      </c>
      <c r="D232" t="s">
        <v>1369</v>
      </c>
    </row>
    <row r="233" spans="1:4" x14ac:dyDescent="0.15">
      <c r="C233" t="s">
        <v>151</v>
      </c>
    </row>
    <row r="234" spans="1:4" x14ac:dyDescent="0.15">
      <c r="A234" s="60" t="s">
        <v>2376</v>
      </c>
      <c r="B234" t="s">
        <v>42</v>
      </c>
      <c r="C234" t="s">
        <v>1370</v>
      </c>
      <c r="D234" t="s">
        <v>1372</v>
      </c>
    </row>
    <row r="235" spans="1:4" x14ac:dyDescent="0.15">
      <c r="C235" t="s">
        <v>1371</v>
      </c>
    </row>
    <row r="236" spans="1:4" x14ac:dyDescent="0.15">
      <c r="A236" s="60" t="s">
        <v>2377</v>
      </c>
      <c r="B236" t="s">
        <v>42</v>
      </c>
      <c r="C236" t="s">
        <v>1373</v>
      </c>
      <c r="D236" t="s">
        <v>1375</v>
      </c>
    </row>
    <row r="237" spans="1:4" x14ac:dyDescent="0.15">
      <c r="C237" t="s">
        <v>1374</v>
      </c>
    </row>
    <row r="238" spans="1:4" x14ac:dyDescent="0.15">
      <c r="A238" s="60" t="s">
        <v>2378</v>
      </c>
      <c r="B238" t="s">
        <v>42</v>
      </c>
      <c r="C238" t="s">
        <v>1376</v>
      </c>
      <c r="D238">
        <v>4002.49</v>
      </c>
    </row>
    <row r="239" spans="1:4" x14ac:dyDescent="0.15">
      <c r="C239" t="s">
        <v>1377</v>
      </c>
    </row>
    <row r="240" spans="1:4" x14ac:dyDescent="0.15">
      <c r="A240" s="60" t="s">
        <v>2379</v>
      </c>
      <c r="B240" t="s">
        <v>42</v>
      </c>
      <c r="C240" t="s">
        <v>1378</v>
      </c>
      <c r="D240">
        <v>4002.31</v>
      </c>
    </row>
    <row r="241" spans="1:4" x14ac:dyDescent="0.15">
      <c r="C241" t="s">
        <v>1379</v>
      </c>
    </row>
    <row r="242" spans="1:4" x14ac:dyDescent="0.15">
      <c r="A242" s="60" t="s">
        <v>2380</v>
      </c>
      <c r="B242" t="s">
        <v>42</v>
      </c>
      <c r="C242" t="s">
        <v>1380</v>
      </c>
      <c r="D242">
        <v>4002.59</v>
      </c>
    </row>
    <row r="243" spans="1:4" x14ac:dyDescent="0.15">
      <c r="C243" t="s">
        <v>1381</v>
      </c>
    </row>
    <row r="244" spans="1:4" x14ac:dyDescent="0.15">
      <c r="A244" s="60" t="s">
        <v>1934</v>
      </c>
      <c r="C244" t="s">
        <v>153</v>
      </c>
      <c r="D244" t="s">
        <v>155</v>
      </c>
    </row>
    <row r="245" spans="1:4" x14ac:dyDescent="0.15">
      <c r="C245" t="s">
        <v>154</v>
      </c>
    </row>
    <row r="246" spans="1:4" x14ac:dyDescent="0.15">
      <c r="A246" s="60" t="s">
        <v>1935</v>
      </c>
      <c r="C246" t="s">
        <v>156</v>
      </c>
      <c r="D246" t="s">
        <v>158</v>
      </c>
    </row>
    <row r="247" spans="1:4" x14ac:dyDescent="0.15">
      <c r="C247" t="s">
        <v>157</v>
      </c>
    </row>
    <row r="248" spans="1:4" x14ac:dyDescent="0.15">
      <c r="A248" s="60" t="s">
        <v>1936</v>
      </c>
      <c r="B248" t="s">
        <v>1382</v>
      </c>
      <c r="C248" t="s">
        <v>1383</v>
      </c>
      <c r="D248" t="s">
        <v>1385</v>
      </c>
    </row>
    <row r="249" spans="1:4" x14ac:dyDescent="0.15">
      <c r="C249" t="s">
        <v>1384</v>
      </c>
    </row>
    <row r="250" spans="1:4" x14ac:dyDescent="0.15">
      <c r="A250" s="60" t="s">
        <v>2381</v>
      </c>
      <c r="B250" t="s">
        <v>1382</v>
      </c>
      <c r="C250" t="s">
        <v>1386</v>
      </c>
      <c r="D250" t="s">
        <v>1388</v>
      </c>
    </row>
    <row r="251" spans="1:4" x14ac:dyDescent="0.15">
      <c r="C251" t="s">
        <v>1387</v>
      </c>
    </row>
    <row r="252" spans="1:4" x14ac:dyDescent="0.15">
      <c r="A252" s="60" t="s">
        <v>2382</v>
      </c>
      <c r="B252" t="s">
        <v>1382</v>
      </c>
      <c r="C252" t="s">
        <v>1389</v>
      </c>
      <c r="D252" t="s">
        <v>1391</v>
      </c>
    </row>
    <row r="253" spans="1:4" x14ac:dyDescent="0.15">
      <c r="C253" t="s">
        <v>1390</v>
      </c>
    </row>
    <row r="254" spans="1:4" x14ac:dyDescent="0.15">
      <c r="A254" s="60" t="s">
        <v>2383</v>
      </c>
      <c r="B254" t="s">
        <v>1382</v>
      </c>
      <c r="C254" t="s">
        <v>1392</v>
      </c>
      <c r="D254" t="s">
        <v>1394</v>
      </c>
    </row>
    <row r="255" spans="1:4" x14ac:dyDescent="0.15">
      <c r="C255" t="s">
        <v>1393</v>
      </c>
    </row>
    <row r="256" spans="1:4" x14ac:dyDescent="0.15">
      <c r="A256" s="60" t="s">
        <v>2384</v>
      </c>
      <c r="C256" t="s">
        <v>159</v>
      </c>
      <c r="D256" t="s">
        <v>161</v>
      </c>
    </row>
    <row r="257" spans="1:4" x14ac:dyDescent="0.15">
      <c r="C257" t="s">
        <v>160</v>
      </c>
    </row>
    <row r="258" spans="1:4" x14ac:dyDescent="0.15">
      <c r="A258" s="60" t="s">
        <v>2385</v>
      </c>
      <c r="B258" t="s">
        <v>1382</v>
      </c>
      <c r="C258" t="s">
        <v>1395</v>
      </c>
      <c r="D258" t="s">
        <v>1397</v>
      </c>
    </row>
    <row r="259" spans="1:4" x14ac:dyDescent="0.15">
      <c r="C259" t="s">
        <v>1396</v>
      </c>
    </row>
    <row r="260" spans="1:4" x14ac:dyDescent="0.15">
      <c r="A260" s="60" t="s">
        <v>2386</v>
      </c>
      <c r="B260" t="s">
        <v>1382</v>
      </c>
      <c r="C260" t="s">
        <v>1398</v>
      </c>
      <c r="D260" t="s">
        <v>1400</v>
      </c>
    </row>
    <row r="261" spans="1:4" x14ac:dyDescent="0.15">
      <c r="C261" t="s">
        <v>1399</v>
      </c>
    </row>
    <row r="262" spans="1:4" x14ac:dyDescent="0.15">
      <c r="A262" s="60" t="s">
        <v>2387</v>
      </c>
      <c r="B262" t="s">
        <v>1382</v>
      </c>
      <c r="C262" t="s">
        <v>1389</v>
      </c>
      <c r="D262">
        <v>4407.12</v>
      </c>
    </row>
    <row r="263" spans="1:4" x14ac:dyDescent="0.15">
      <c r="C263" t="s">
        <v>1390</v>
      </c>
    </row>
    <row r="264" spans="1:4" x14ac:dyDescent="0.15">
      <c r="A264" s="60" t="s">
        <v>2388</v>
      </c>
      <c r="B264" t="s">
        <v>1382</v>
      </c>
      <c r="C264" t="s">
        <v>1401</v>
      </c>
      <c r="D264" t="s">
        <v>1403</v>
      </c>
    </row>
    <row r="265" spans="1:4" x14ac:dyDescent="0.15">
      <c r="C265" t="s">
        <v>1402</v>
      </c>
    </row>
    <row r="266" spans="1:4" x14ac:dyDescent="0.15">
      <c r="A266" s="60" t="s">
        <v>1937</v>
      </c>
      <c r="B266" t="s">
        <v>42</v>
      </c>
      <c r="C266" t="s">
        <v>162</v>
      </c>
      <c r="D266">
        <v>47</v>
      </c>
    </row>
    <row r="267" spans="1:4" x14ac:dyDescent="0.15">
      <c r="C267" t="s">
        <v>1404</v>
      </c>
    </row>
    <row r="268" spans="1:4" x14ac:dyDescent="0.15">
      <c r="A268" s="60" t="s">
        <v>2389</v>
      </c>
      <c r="B268" t="s">
        <v>42</v>
      </c>
      <c r="C268" t="s">
        <v>1405</v>
      </c>
      <c r="D268" t="s">
        <v>1407</v>
      </c>
    </row>
    <row r="269" spans="1:4" x14ac:dyDescent="0.15">
      <c r="C269" t="s">
        <v>1406</v>
      </c>
    </row>
    <row r="270" spans="1:4" x14ac:dyDescent="0.15">
      <c r="A270" s="60" t="s">
        <v>2390</v>
      </c>
      <c r="B270" t="s">
        <v>42</v>
      </c>
      <c r="C270" t="s">
        <v>1408</v>
      </c>
      <c r="D270">
        <v>4702</v>
      </c>
    </row>
    <row r="271" spans="1:4" x14ac:dyDescent="0.15">
      <c r="C271" t="s">
        <v>1409</v>
      </c>
    </row>
    <row r="272" spans="1:4" x14ac:dyDescent="0.15">
      <c r="A272" s="60" t="s">
        <v>2391</v>
      </c>
      <c r="B272" t="s">
        <v>42</v>
      </c>
      <c r="C272" t="s">
        <v>1410</v>
      </c>
      <c r="D272" t="s">
        <v>1412</v>
      </c>
    </row>
    <row r="273" spans="1:4" x14ac:dyDescent="0.15">
      <c r="C273" t="s">
        <v>1411</v>
      </c>
    </row>
    <row r="274" spans="1:4" x14ac:dyDescent="0.15">
      <c r="A274" s="60" t="s">
        <v>1938</v>
      </c>
      <c r="B274" t="s">
        <v>42</v>
      </c>
      <c r="C274" t="s">
        <v>164</v>
      </c>
      <c r="D274" t="s">
        <v>1413</v>
      </c>
    </row>
    <row r="275" spans="1:4" x14ac:dyDescent="0.15">
      <c r="C275" t="s">
        <v>165</v>
      </c>
    </row>
    <row r="276" spans="1:4" x14ac:dyDescent="0.15">
      <c r="A276" s="60" t="s">
        <v>2392</v>
      </c>
      <c r="B276" t="s">
        <v>66</v>
      </c>
      <c r="C276" t="s">
        <v>1414</v>
      </c>
      <c r="D276" t="s">
        <v>1416</v>
      </c>
    </row>
    <row r="277" spans="1:4" x14ac:dyDescent="0.15">
      <c r="C277" t="s">
        <v>1415</v>
      </c>
    </row>
    <row r="278" spans="1:4" x14ac:dyDescent="0.15">
      <c r="A278" s="60" t="s">
        <v>2393</v>
      </c>
      <c r="B278" t="s">
        <v>66</v>
      </c>
      <c r="C278" t="s">
        <v>1417</v>
      </c>
      <c r="D278">
        <v>5002</v>
      </c>
    </row>
    <row r="279" spans="1:4" x14ac:dyDescent="0.15">
      <c r="C279" t="s">
        <v>1418</v>
      </c>
    </row>
    <row r="280" spans="1:4" x14ac:dyDescent="0.15">
      <c r="A280" s="60" t="s">
        <v>2394</v>
      </c>
      <c r="B280" t="s">
        <v>42</v>
      </c>
      <c r="C280" t="s">
        <v>1419</v>
      </c>
      <c r="D280" t="s">
        <v>1421</v>
      </c>
    </row>
    <row r="281" spans="1:4" x14ac:dyDescent="0.15">
      <c r="C281" t="s">
        <v>1420</v>
      </c>
    </row>
    <row r="282" spans="1:4" x14ac:dyDescent="0.15">
      <c r="A282" s="60" t="s">
        <v>2395</v>
      </c>
      <c r="B282" t="s">
        <v>66</v>
      </c>
      <c r="C282" t="s">
        <v>1422</v>
      </c>
      <c r="D282" t="s">
        <v>1424</v>
      </c>
    </row>
    <row r="283" spans="1:4" x14ac:dyDescent="0.15">
      <c r="C283" t="s">
        <v>1423</v>
      </c>
    </row>
    <row r="284" spans="1:4" x14ac:dyDescent="0.15">
      <c r="A284" s="60" t="s">
        <v>2396</v>
      </c>
      <c r="B284" t="s">
        <v>42</v>
      </c>
      <c r="C284" t="s">
        <v>1425</v>
      </c>
      <c r="D284" t="s">
        <v>1427</v>
      </c>
    </row>
    <row r="285" spans="1:4" x14ac:dyDescent="0.15">
      <c r="C285" t="s">
        <v>1426</v>
      </c>
    </row>
    <row r="286" spans="1:4" x14ac:dyDescent="0.15">
      <c r="A286" s="60" t="s">
        <v>1939</v>
      </c>
      <c r="B286" t="s">
        <v>42</v>
      </c>
      <c r="C286" t="s">
        <v>1428</v>
      </c>
      <c r="D286" t="s">
        <v>1430</v>
      </c>
    </row>
    <row r="287" spans="1:4" x14ac:dyDescent="0.15">
      <c r="C287" t="s">
        <v>1429</v>
      </c>
    </row>
    <row r="288" spans="1:4" x14ac:dyDescent="0.15">
      <c r="A288" s="60" t="s">
        <v>2397</v>
      </c>
      <c r="B288" t="s">
        <v>42</v>
      </c>
      <c r="C288" t="s">
        <v>1431</v>
      </c>
      <c r="D288" t="s">
        <v>1433</v>
      </c>
    </row>
    <row r="289" spans="1:4" x14ac:dyDescent="0.15">
      <c r="C289" t="s">
        <v>1432</v>
      </c>
    </row>
    <row r="290" spans="1:4" x14ac:dyDescent="0.15">
      <c r="A290" s="60" t="s">
        <v>2398</v>
      </c>
      <c r="B290" t="s">
        <v>42</v>
      </c>
      <c r="C290" t="s">
        <v>1434</v>
      </c>
      <c r="D290" t="s">
        <v>1436</v>
      </c>
    </row>
    <row r="291" spans="1:4" x14ac:dyDescent="0.15">
      <c r="C291" t="s">
        <v>1435</v>
      </c>
    </row>
    <row r="292" spans="1:4" x14ac:dyDescent="0.15">
      <c r="A292" s="60" t="s">
        <v>2399</v>
      </c>
      <c r="B292" t="s">
        <v>42</v>
      </c>
      <c r="C292" t="s">
        <v>1437</v>
      </c>
      <c r="D292">
        <v>5201</v>
      </c>
    </row>
    <row r="293" spans="1:4" x14ac:dyDescent="0.15">
      <c r="C293" t="s">
        <v>1438</v>
      </c>
    </row>
    <row r="294" spans="1:4" x14ac:dyDescent="0.15">
      <c r="A294" s="60" t="s">
        <v>2400</v>
      </c>
      <c r="B294" t="s">
        <v>42</v>
      </c>
      <c r="C294" t="s">
        <v>1439</v>
      </c>
      <c r="D294">
        <v>1404.2</v>
      </c>
    </row>
    <row r="295" spans="1:4" x14ac:dyDescent="0.15">
      <c r="C295" t="s">
        <v>1440</v>
      </c>
    </row>
    <row r="296" spans="1:4" x14ac:dyDescent="0.15">
      <c r="A296" s="60" t="s">
        <v>2401</v>
      </c>
      <c r="B296" t="s">
        <v>42</v>
      </c>
      <c r="C296" t="s">
        <v>1441</v>
      </c>
      <c r="D296">
        <v>5202</v>
      </c>
    </row>
    <row r="297" spans="1:4" x14ac:dyDescent="0.15">
      <c r="C297" t="s">
        <v>1442</v>
      </c>
    </row>
    <row r="298" spans="1:4" x14ac:dyDescent="0.15">
      <c r="A298" s="60" t="s">
        <v>2402</v>
      </c>
      <c r="B298" t="s">
        <v>42</v>
      </c>
      <c r="C298" t="s">
        <v>1443</v>
      </c>
      <c r="D298" t="s">
        <v>1445</v>
      </c>
    </row>
    <row r="299" spans="1:4" x14ac:dyDescent="0.15">
      <c r="C299" t="s">
        <v>1444</v>
      </c>
    </row>
    <row r="300" spans="1:4" x14ac:dyDescent="0.15">
      <c r="A300" s="60" t="s">
        <v>2403</v>
      </c>
      <c r="B300" t="s">
        <v>42</v>
      </c>
      <c r="C300" t="s">
        <v>1446</v>
      </c>
      <c r="D300">
        <v>5301</v>
      </c>
    </row>
    <row r="301" spans="1:4" x14ac:dyDescent="0.15">
      <c r="C301" t="s">
        <v>1447</v>
      </c>
    </row>
    <row r="302" spans="1:4" x14ac:dyDescent="0.15">
      <c r="A302" s="60" t="s">
        <v>1942</v>
      </c>
      <c r="B302" t="s">
        <v>42</v>
      </c>
      <c r="C302" t="s">
        <v>175</v>
      </c>
      <c r="D302" t="s">
        <v>1449</v>
      </c>
    </row>
    <row r="303" spans="1:4" x14ac:dyDescent="0.15">
      <c r="C303" t="s">
        <v>1448</v>
      </c>
    </row>
    <row r="304" spans="1:4" x14ac:dyDescent="0.15">
      <c r="A304" s="60" t="s">
        <v>1943</v>
      </c>
      <c r="B304" t="s">
        <v>42</v>
      </c>
      <c r="C304" t="s">
        <v>1450</v>
      </c>
      <c r="D304">
        <v>2510</v>
      </c>
    </row>
    <row r="305" spans="1:4" x14ac:dyDescent="0.15">
      <c r="C305" t="s">
        <v>1451</v>
      </c>
    </row>
    <row r="306" spans="1:4" x14ac:dyDescent="0.15">
      <c r="A306" s="60" t="s">
        <v>2404</v>
      </c>
      <c r="B306" t="s">
        <v>42</v>
      </c>
      <c r="C306" t="s">
        <v>1452</v>
      </c>
      <c r="D306" t="s">
        <v>1454</v>
      </c>
    </row>
    <row r="307" spans="1:4" x14ac:dyDescent="0.15">
      <c r="C307" t="s">
        <v>1453</v>
      </c>
    </row>
    <row r="308" spans="1:4" x14ac:dyDescent="0.15">
      <c r="A308" s="60" t="s">
        <v>2405</v>
      </c>
      <c r="B308" t="s">
        <v>42</v>
      </c>
      <c r="C308" t="s">
        <v>1455</v>
      </c>
      <c r="D308" t="s">
        <v>1457</v>
      </c>
    </row>
    <row r="309" spans="1:4" x14ac:dyDescent="0.15">
      <c r="C309" t="s">
        <v>1456</v>
      </c>
    </row>
    <row r="310" spans="1:4" x14ac:dyDescent="0.15">
      <c r="A310" s="60" t="s">
        <v>2406</v>
      </c>
      <c r="B310" t="s">
        <v>42</v>
      </c>
      <c r="C310" t="s">
        <v>1458</v>
      </c>
      <c r="D310" t="s">
        <v>1460</v>
      </c>
    </row>
    <row r="311" spans="1:4" x14ac:dyDescent="0.15">
      <c r="C311" t="s">
        <v>1459</v>
      </c>
    </row>
    <row r="312" spans="1:4" x14ac:dyDescent="0.15">
      <c r="A312" s="60" t="s">
        <v>2407</v>
      </c>
      <c r="B312" t="s">
        <v>42</v>
      </c>
      <c r="C312" t="s">
        <v>1461</v>
      </c>
      <c r="D312">
        <v>2505.1</v>
      </c>
    </row>
    <row r="313" spans="1:4" x14ac:dyDescent="0.15">
      <c r="C313" t="s">
        <v>1462</v>
      </c>
    </row>
    <row r="314" spans="1:4" x14ac:dyDescent="0.15">
      <c r="A314" s="60" t="s">
        <v>2408</v>
      </c>
      <c r="B314" t="s">
        <v>493</v>
      </c>
      <c r="C314" t="s">
        <v>1463</v>
      </c>
      <c r="D314" t="s">
        <v>1465</v>
      </c>
    </row>
    <row r="315" spans="1:4" x14ac:dyDescent="0.15">
      <c r="C315" t="s">
        <v>1464</v>
      </c>
    </row>
    <row r="316" spans="1:4" x14ac:dyDescent="0.15">
      <c r="A316" s="60" t="s">
        <v>2409</v>
      </c>
      <c r="B316" t="s">
        <v>42</v>
      </c>
      <c r="C316" t="s">
        <v>1466</v>
      </c>
      <c r="D316" t="s">
        <v>180</v>
      </c>
    </row>
    <row r="317" spans="1:4" x14ac:dyDescent="0.15">
      <c r="C317" t="s">
        <v>1467</v>
      </c>
    </row>
    <row r="318" spans="1:4" x14ac:dyDescent="0.15">
      <c r="A318" s="60" t="s">
        <v>2410</v>
      </c>
      <c r="B318" t="s">
        <v>42</v>
      </c>
      <c r="C318" t="s">
        <v>1468</v>
      </c>
      <c r="D318">
        <v>2501</v>
      </c>
    </row>
    <row r="319" spans="1:4" x14ac:dyDescent="0.15">
      <c r="C319" t="s">
        <v>1469</v>
      </c>
    </row>
    <row r="320" spans="1:4" x14ac:dyDescent="0.15">
      <c r="A320" s="60" t="s">
        <v>2411</v>
      </c>
      <c r="B320" t="s">
        <v>42</v>
      </c>
      <c r="C320" t="s">
        <v>1470</v>
      </c>
      <c r="D320">
        <v>2524</v>
      </c>
    </row>
    <row r="321" spans="1:4" x14ac:dyDescent="0.15">
      <c r="C321" t="s">
        <v>1471</v>
      </c>
    </row>
    <row r="322" spans="1:4" x14ac:dyDescent="0.15">
      <c r="A322" s="60" t="s">
        <v>2412</v>
      </c>
      <c r="B322" t="s">
        <v>42</v>
      </c>
      <c r="C322" t="s">
        <v>1472</v>
      </c>
      <c r="D322">
        <v>2525</v>
      </c>
    </row>
    <row r="323" spans="1:4" x14ac:dyDescent="0.15">
      <c r="C323" t="s">
        <v>1473</v>
      </c>
    </row>
    <row r="324" spans="1:4" x14ac:dyDescent="0.15">
      <c r="A324" s="60" t="s">
        <v>2413</v>
      </c>
      <c r="B324" t="s">
        <v>42</v>
      </c>
      <c r="C324" t="s">
        <v>1474</v>
      </c>
      <c r="D324" t="s">
        <v>1476</v>
      </c>
    </row>
    <row r="325" spans="1:4" x14ac:dyDescent="0.15">
      <c r="C325" t="s">
        <v>1475</v>
      </c>
    </row>
    <row r="326" spans="1:4" x14ac:dyDescent="0.15">
      <c r="A326" s="60" t="s">
        <v>1944</v>
      </c>
      <c r="B326" t="s">
        <v>42</v>
      </c>
      <c r="C326" t="s">
        <v>181</v>
      </c>
      <c r="D326" t="s">
        <v>183</v>
      </c>
    </row>
    <row r="327" spans="1:4" x14ac:dyDescent="0.15">
      <c r="C327" t="s">
        <v>1477</v>
      </c>
    </row>
    <row r="328" spans="1:4" x14ac:dyDescent="0.15">
      <c r="A328" s="60" t="s">
        <v>1945</v>
      </c>
      <c r="B328" t="s">
        <v>42</v>
      </c>
      <c r="C328" t="s">
        <v>1478</v>
      </c>
      <c r="D328">
        <v>2601</v>
      </c>
    </row>
    <row r="329" spans="1:4" x14ac:dyDescent="0.15">
      <c r="C329" t="s">
        <v>1479</v>
      </c>
    </row>
    <row r="330" spans="1:4" x14ac:dyDescent="0.15">
      <c r="A330" s="60" t="s">
        <v>2414</v>
      </c>
      <c r="B330" t="s">
        <v>42</v>
      </c>
      <c r="C330" t="s">
        <v>1480</v>
      </c>
      <c r="D330" t="s">
        <v>186</v>
      </c>
    </row>
    <row r="331" spans="1:4" x14ac:dyDescent="0.15">
      <c r="C331" t="s">
        <v>1481</v>
      </c>
    </row>
    <row r="332" spans="1:4" x14ac:dyDescent="0.15">
      <c r="A332" s="60" t="s">
        <v>2415</v>
      </c>
      <c r="B332" t="s">
        <v>42</v>
      </c>
      <c r="C332" t="s">
        <v>1482</v>
      </c>
      <c r="D332" t="s">
        <v>1484</v>
      </c>
    </row>
    <row r="333" spans="1:4" x14ac:dyDescent="0.15">
      <c r="C333" t="s">
        <v>1483</v>
      </c>
    </row>
    <row r="334" spans="1:4" x14ac:dyDescent="0.15">
      <c r="A334" s="60" t="s">
        <v>2416</v>
      </c>
      <c r="B334" t="s">
        <v>42</v>
      </c>
      <c r="C334" t="s">
        <v>1485</v>
      </c>
      <c r="D334">
        <v>2603</v>
      </c>
    </row>
    <row r="335" spans="1:4" x14ac:dyDescent="0.15">
      <c r="C335" t="s">
        <v>1486</v>
      </c>
    </row>
    <row r="336" spans="1:4" x14ac:dyDescent="0.15">
      <c r="A336" s="60" t="s">
        <v>2417</v>
      </c>
      <c r="B336" t="s">
        <v>42</v>
      </c>
      <c r="C336" t="s">
        <v>1487</v>
      </c>
      <c r="D336">
        <v>2604</v>
      </c>
    </row>
    <row r="337" spans="1:4" x14ac:dyDescent="0.15">
      <c r="C337" t="s">
        <v>1488</v>
      </c>
    </row>
    <row r="338" spans="1:4" x14ac:dyDescent="0.15">
      <c r="A338" s="60" t="s">
        <v>2418</v>
      </c>
      <c r="B338" t="s">
        <v>42</v>
      </c>
      <c r="C338" t="s">
        <v>1489</v>
      </c>
      <c r="D338">
        <v>2607</v>
      </c>
    </row>
    <row r="339" spans="1:4" x14ac:dyDescent="0.15">
      <c r="C339" t="s">
        <v>1490</v>
      </c>
    </row>
    <row r="340" spans="1:4" x14ac:dyDescent="0.15">
      <c r="A340" s="60" t="s">
        <v>2419</v>
      </c>
      <c r="B340" t="s">
        <v>42</v>
      </c>
      <c r="C340" t="s">
        <v>1491</v>
      </c>
      <c r="D340">
        <v>2608</v>
      </c>
    </row>
    <row r="341" spans="1:4" x14ac:dyDescent="0.15">
      <c r="C341" t="s">
        <v>1492</v>
      </c>
    </row>
    <row r="342" spans="1:4" x14ac:dyDescent="0.15">
      <c r="A342" s="60" t="s">
        <v>2420</v>
      </c>
      <c r="B342" t="s">
        <v>42</v>
      </c>
      <c r="C342" t="s">
        <v>1493</v>
      </c>
      <c r="D342">
        <v>2602</v>
      </c>
    </row>
    <row r="343" spans="1:4" x14ac:dyDescent="0.15">
      <c r="C343" t="s">
        <v>1494</v>
      </c>
    </row>
    <row r="344" spans="1:4" x14ac:dyDescent="0.15">
      <c r="A344" s="60" t="s">
        <v>2421</v>
      </c>
      <c r="B344" t="s">
        <v>42</v>
      </c>
      <c r="C344" t="s">
        <v>1495</v>
      </c>
      <c r="D344">
        <v>2610</v>
      </c>
    </row>
    <row r="345" spans="1:4" x14ac:dyDescent="0.15">
      <c r="C345" t="s">
        <v>1496</v>
      </c>
    </row>
    <row r="346" spans="1:4" x14ac:dyDescent="0.15">
      <c r="A346" s="60" t="s">
        <v>2422</v>
      </c>
      <c r="B346" t="s">
        <v>42</v>
      </c>
      <c r="C346" t="s">
        <v>1497</v>
      </c>
      <c r="D346">
        <v>2613</v>
      </c>
    </row>
    <row r="347" spans="1:4" x14ac:dyDescent="0.15">
      <c r="C347" t="s">
        <v>1498</v>
      </c>
    </row>
    <row r="348" spans="1:4" x14ac:dyDescent="0.15">
      <c r="A348" s="60" t="s">
        <v>2423</v>
      </c>
      <c r="B348" t="s">
        <v>42</v>
      </c>
      <c r="C348" t="s">
        <v>1499</v>
      </c>
      <c r="D348">
        <v>2614</v>
      </c>
    </row>
    <row r="349" spans="1:4" x14ac:dyDescent="0.15">
      <c r="C349" t="s">
        <v>1500</v>
      </c>
    </row>
    <row r="350" spans="1:4" x14ac:dyDescent="0.15">
      <c r="A350" s="60" t="s">
        <v>2424</v>
      </c>
      <c r="B350" t="s">
        <v>42</v>
      </c>
      <c r="C350" t="s">
        <v>1501</v>
      </c>
      <c r="D350">
        <v>2617.1</v>
      </c>
    </row>
    <row r="351" spans="1:4" x14ac:dyDescent="0.15">
      <c r="C351" t="s">
        <v>1502</v>
      </c>
    </row>
    <row r="352" spans="1:4" x14ac:dyDescent="0.15">
      <c r="A352" s="60" t="s">
        <v>2425</v>
      </c>
      <c r="B352" t="s">
        <v>42</v>
      </c>
      <c r="C352" t="s">
        <v>1503</v>
      </c>
      <c r="D352">
        <v>2606</v>
      </c>
    </row>
    <row r="353" spans="1:4" x14ac:dyDescent="0.15">
      <c r="C353" t="s">
        <v>1504</v>
      </c>
    </row>
    <row r="354" spans="1:4" x14ac:dyDescent="0.15">
      <c r="A354" s="60" t="s">
        <v>2426</v>
      </c>
      <c r="B354" t="s">
        <v>42</v>
      </c>
      <c r="C354" t="s">
        <v>1505</v>
      </c>
      <c r="D354">
        <v>2609</v>
      </c>
    </row>
    <row r="355" spans="1:4" x14ac:dyDescent="0.15">
      <c r="C355" t="s">
        <v>1506</v>
      </c>
    </row>
    <row r="356" spans="1:4" x14ac:dyDescent="0.15">
      <c r="A356" s="60" t="s">
        <v>2427</v>
      </c>
      <c r="B356" t="s">
        <v>42</v>
      </c>
      <c r="C356" t="s">
        <v>1507</v>
      </c>
      <c r="D356" t="s">
        <v>1509</v>
      </c>
    </row>
    <row r="357" spans="1:4" x14ac:dyDescent="0.15">
      <c r="C357" t="s">
        <v>1508</v>
      </c>
    </row>
    <row r="358" spans="1:4" x14ac:dyDescent="0.15">
      <c r="A358" s="60" t="s">
        <v>2428</v>
      </c>
      <c r="B358" t="s">
        <v>42</v>
      </c>
      <c r="C358" t="s">
        <v>1510</v>
      </c>
      <c r="D358">
        <v>2620</v>
      </c>
    </row>
    <row r="359" spans="1:4" x14ac:dyDescent="0.15">
      <c r="C359" t="s">
        <v>1511</v>
      </c>
    </row>
    <row r="360" spans="1:4" x14ac:dyDescent="0.15">
      <c r="A360" s="60" t="s">
        <v>2429</v>
      </c>
      <c r="B360" t="s">
        <v>42</v>
      </c>
      <c r="C360" t="s">
        <v>1512</v>
      </c>
      <c r="D360" t="s">
        <v>1514</v>
      </c>
    </row>
    <row r="361" spans="1:4" x14ac:dyDescent="0.15">
      <c r="C361" t="s">
        <v>1513</v>
      </c>
    </row>
    <row r="362" spans="1:4" x14ac:dyDescent="0.15">
      <c r="A362" s="60" t="s">
        <v>2430</v>
      </c>
      <c r="B362" t="s">
        <v>42</v>
      </c>
      <c r="C362" t="s">
        <v>1515</v>
      </c>
      <c r="D362" t="s">
        <v>1517</v>
      </c>
    </row>
    <row r="363" spans="1:4" x14ac:dyDescent="0.15">
      <c r="C363" t="s">
        <v>1516</v>
      </c>
    </row>
    <row r="364" spans="1:4" x14ac:dyDescent="0.15">
      <c r="A364" s="60" t="s">
        <v>2431</v>
      </c>
      <c r="B364" t="s">
        <v>42</v>
      </c>
      <c r="C364" t="s">
        <v>1518</v>
      </c>
      <c r="D364">
        <v>7602</v>
      </c>
    </row>
    <row r="365" spans="1:4" x14ac:dyDescent="0.15">
      <c r="C365" t="s">
        <v>1519</v>
      </c>
    </row>
    <row r="366" spans="1:4" x14ac:dyDescent="0.15">
      <c r="A366" s="60" t="s">
        <v>1946</v>
      </c>
      <c r="C366" t="s">
        <v>187</v>
      </c>
      <c r="D366" t="s">
        <v>189</v>
      </c>
    </row>
    <row r="367" spans="1:4" x14ac:dyDescent="0.15">
      <c r="C367" t="s">
        <v>1520</v>
      </c>
    </row>
    <row r="368" spans="1:4" x14ac:dyDescent="0.15">
      <c r="A368" s="60" t="s">
        <v>1947</v>
      </c>
      <c r="B368" t="s">
        <v>42</v>
      </c>
      <c r="C368" t="s">
        <v>1521</v>
      </c>
      <c r="D368" t="s">
        <v>1523</v>
      </c>
    </row>
    <row r="369" spans="1:4" x14ac:dyDescent="0.15">
      <c r="C369" t="s">
        <v>1522</v>
      </c>
    </row>
    <row r="370" spans="1:4" x14ac:dyDescent="0.15">
      <c r="A370" s="60" t="s">
        <v>2432</v>
      </c>
      <c r="B370" t="s">
        <v>42</v>
      </c>
      <c r="C370" t="s">
        <v>1524</v>
      </c>
      <c r="D370" t="s">
        <v>1526</v>
      </c>
    </row>
    <row r="371" spans="1:4" x14ac:dyDescent="0.15">
      <c r="C371" t="s">
        <v>1525</v>
      </c>
    </row>
    <row r="372" spans="1:4" x14ac:dyDescent="0.15">
      <c r="A372" s="60" t="s">
        <v>2433</v>
      </c>
      <c r="C372" t="s">
        <v>1527</v>
      </c>
      <c r="D372" t="s">
        <v>1529</v>
      </c>
    </row>
    <row r="373" spans="1:4" x14ac:dyDescent="0.15">
      <c r="C373" t="s">
        <v>1528</v>
      </c>
    </row>
    <row r="374" spans="1:4" x14ac:dyDescent="0.15">
      <c r="A374" s="60" t="s">
        <v>2434</v>
      </c>
      <c r="B374" t="s">
        <v>42</v>
      </c>
      <c r="C374" t="s">
        <v>1530</v>
      </c>
      <c r="D374">
        <v>1209</v>
      </c>
    </row>
    <row r="375" spans="1:4" x14ac:dyDescent="0.15">
      <c r="C375" t="s">
        <v>1531</v>
      </c>
    </row>
    <row r="376" spans="1:4" x14ac:dyDescent="0.15">
      <c r="A376" s="60" t="s">
        <v>2435</v>
      </c>
      <c r="B376" t="s">
        <v>42</v>
      </c>
      <c r="C376" t="s">
        <v>1532</v>
      </c>
      <c r="D376" t="s">
        <v>1534</v>
      </c>
    </row>
    <row r="377" spans="1:4" x14ac:dyDescent="0.15">
      <c r="C377" t="s">
        <v>1533</v>
      </c>
    </row>
    <row r="378" spans="1:4" x14ac:dyDescent="0.15">
      <c r="A378" s="60" t="s">
        <v>1948</v>
      </c>
      <c r="C378" t="s">
        <v>192</v>
      </c>
      <c r="D378" t="s">
        <v>194</v>
      </c>
    </row>
    <row r="379" spans="1:4" x14ac:dyDescent="0.15">
      <c r="C379" t="s">
        <v>193</v>
      </c>
    </row>
    <row r="380" spans="1:4" x14ac:dyDescent="0.15">
      <c r="A380" s="60" t="s">
        <v>1949</v>
      </c>
      <c r="B380" t="s">
        <v>42</v>
      </c>
      <c r="C380" t="s">
        <v>195</v>
      </c>
      <c r="D380" t="s">
        <v>197</v>
      </c>
    </row>
    <row r="381" spans="1:4" x14ac:dyDescent="0.15">
      <c r="C381" t="s">
        <v>1535</v>
      </c>
    </row>
    <row r="382" spans="1:4" x14ac:dyDescent="0.15">
      <c r="A382" s="60" t="s">
        <v>1950</v>
      </c>
      <c r="B382" t="s">
        <v>42</v>
      </c>
      <c r="C382" t="s">
        <v>1536</v>
      </c>
      <c r="D382" t="s">
        <v>1538</v>
      </c>
    </row>
    <row r="383" spans="1:4" x14ac:dyDescent="0.15">
      <c r="C383" t="s">
        <v>1537</v>
      </c>
    </row>
    <row r="384" spans="1:4" x14ac:dyDescent="0.15">
      <c r="A384" s="60" t="s">
        <v>2436</v>
      </c>
      <c r="B384" t="s">
        <v>42</v>
      </c>
      <c r="C384" t="s">
        <v>1539</v>
      </c>
      <c r="D384">
        <v>2701.11</v>
      </c>
    </row>
    <row r="385" spans="1:4" x14ac:dyDescent="0.15">
      <c r="C385" t="s">
        <v>1540</v>
      </c>
    </row>
    <row r="386" spans="1:4" x14ac:dyDescent="0.15">
      <c r="A386" s="60" t="s">
        <v>2437</v>
      </c>
      <c r="B386" t="s">
        <v>42</v>
      </c>
      <c r="C386" t="s">
        <v>1541</v>
      </c>
      <c r="D386" t="s">
        <v>1543</v>
      </c>
    </row>
    <row r="387" spans="1:4" x14ac:dyDescent="0.15">
      <c r="C387" t="s">
        <v>1542</v>
      </c>
    </row>
    <row r="388" spans="1:4" x14ac:dyDescent="0.15">
      <c r="A388" s="60" t="s">
        <v>2438</v>
      </c>
      <c r="B388" t="s">
        <v>42</v>
      </c>
      <c r="C388" t="s">
        <v>1544</v>
      </c>
      <c r="D388" t="s">
        <v>1546</v>
      </c>
    </row>
    <row r="389" spans="1:4" x14ac:dyDescent="0.15">
      <c r="C389" t="s">
        <v>1545</v>
      </c>
    </row>
    <row r="390" spans="1:4" x14ac:dyDescent="0.15">
      <c r="A390" s="60" t="s">
        <v>2439</v>
      </c>
      <c r="B390" t="s">
        <v>42</v>
      </c>
      <c r="C390" t="s">
        <v>1547</v>
      </c>
      <c r="D390" t="s">
        <v>1549</v>
      </c>
    </row>
    <row r="391" spans="1:4" x14ac:dyDescent="0.15">
      <c r="C391" t="s">
        <v>1548</v>
      </c>
    </row>
    <row r="392" spans="1:4" x14ac:dyDescent="0.15">
      <c r="A392" s="60" t="s">
        <v>2440</v>
      </c>
      <c r="B392" t="s">
        <v>42</v>
      </c>
      <c r="C392" t="s">
        <v>1550</v>
      </c>
      <c r="D392" t="s">
        <v>1552</v>
      </c>
    </row>
    <row r="393" spans="1:4" x14ac:dyDescent="0.15">
      <c r="C393" t="s">
        <v>1551</v>
      </c>
    </row>
    <row r="394" spans="1:4" x14ac:dyDescent="0.15">
      <c r="A394" s="60" t="s">
        <v>1951</v>
      </c>
      <c r="C394" t="s">
        <v>200</v>
      </c>
      <c r="D394" t="s">
        <v>202</v>
      </c>
    </row>
    <row r="395" spans="1:4" x14ac:dyDescent="0.15">
      <c r="C395" t="s">
        <v>201</v>
      </c>
    </row>
    <row r="396" spans="1:4" x14ac:dyDescent="0.15">
      <c r="A396" s="60" t="s">
        <v>1952</v>
      </c>
      <c r="B396" t="s">
        <v>130</v>
      </c>
      <c r="C396" t="s">
        <v>1553</v>
      </c>
      <c r="D396" t="s">
        <v>1555</v>
      </c>
    </row>
    <row r="397" spans="1:4" x14ac:dyDescent="0.15">
      <c r="C397" t="s">
        <v>1554</v>
      </c>
    </row>
    <row r="398" spans="1:4" x14ac:dyDescent="0.15">
      <c r="A398" s="60" t="s">
        <v>2441</v>
      </c>
      <c r="C398" t="s">
        <v>203</v>
      </c>
      <c r="D398" t="s">
        <v>1556</v>
      </c>
    </row>
    <row r="399" spans="1:4" x14ac:dyDescent="0.15">
      <c r="C399" t="s">
        <v>204</v>
      </c>
    </row>
    <row r="400" spans="1:4" x14ac:dyDescent="0.15">
      <c r="A400" s="60" t="s">
        <v>2442</v>
      </c>
      <c r="B400" t="s">
        <v>130</v>
      </c>
      <c r="C400" t="s">
        <v>206</v>
      </c>
      <c r="D400" t="s">
        <v>1557</v>
      </c>
    </row>
    <row r="401" spans="1:4" x14ac:dyDescent="0.15">
      <c r="C401" t="s">
        <v>207</v>
      </c>
    </row>
    <row r="402" spans="1:4" x14ac:dyDescent="0.15">
      <c r="A402" s="60" t="s">
        <v>2443</v>
      </c>
      <c r="B402" t="s">
        <v>130</v>
      </c>
      <c r="C402" t="s">
        <v>209</v>
      </c>
      <c r="D402" t="s">
        <v>1559</v>
      </c>
    </row>
    <row r="403" spans="1:4" x14ac:dyDescent="0.15">
      <c r="C403" t="s">
        <v>1558</v>
      </c>
    </row>
    <row r="404" spans="1:4" x14ac:dyDescent="0.15">
      <c r="A404" s="60" t="s">
        <v>2444</v>
      </c>
      <c r="B404" t="s">
        <v>130</v>
      </c>
      <c r="C404" t="s">
        <v>212</v>
      </c>
      <c r="D404" t="s">
        <v>1561</v>
      </c>
    </row>
    <row r="405" spans="1:4" x14ac:dyDescent="0.15">
      <c r="C405" t="s">
        <v>1560</v>
      </c>
    </row>
    <row r="406" spans="1:4" x14ac:dyDescent="0.15">
      <c r="A406" s="60" t="s">
        <v>2445</v>
      </c>
      <c r="B406" t="s">
        <v>130</v>
      </c>
      <c r="C406" t="s">
        <v>1562</v>
      </c>
      <c r="D406" t="s">
        <v>1564</v>
      </c>
    </row>
    <row r="407" spans="1:4" x14ac:dyDescent="0.15">
      <c r="C407" t="s">
        <v>1563</v>
      </c>
    </row>
    <row r="408" spans="1:4" x14ac:dyDescent="0.15">
      <c r="A408" s="60" t="s">
        <v>2446</v>
      </c>
      <c r="B408" t="s">
        <v>66</v>
      </c>
      <c r="C408" t="s">
        <v>1565</v>
      </c>
      <c r="D408" t="s">
        <v>1567</v>
      </c>
    </row>
    <row r="409" spans="1:4" x14ac:dyDescent="0.15">
      <c r="C409" t="s">
        <v>1566</v>
      </c>
    </row>
    <row r="410" spans="1:4" x14ac:dyDescent="0.15">
      <c r="A410" s="60" t="s">
        <v>2447</v>
      </c>
      <c r="B410" t="s">
        <v>42</v>
      </c>
      <c r="C410" t="s">
        <v>1568</v>
      </c>
      <c r="D410" t="s">
        <v>1570</v>
      </c>
    </row>
    <row r="411" spans="1:4" x14ac:dyDescent="0.15">
      <c r="C411" t="s">
        <v>1569</v>
      </c>
    </row>
    <row r="412" spans="1:4" x14ac:dyDescent="0.15">
      <c r="A412" s="60" t="s">
        <v>1957</v>
      </c>
      <c r="B412" t="s">
        <v>42</v>
      </c>
      <c r="C412" t="s">
        <v>218</v>
      </c>
      <c r="D412" t="s">
        <v>220</v>
      </c>
    </row>
    <row r="413" spans="1:4" x14ac:dyDescent="0.15">
      <c r="C413" t="s">
        <v>219</v>
      </c>
    </row>
    <row r="414" spans="1:4" x14ac:dyDescent="0.15">
      <c r="A414" s="60" t="s">
        <v>2448</v>
      </c>
      <c r="B414" t="s">
        <v>42</v>
      </c>
      <c r="C414" t="s">
        <v>1571</v>
      </c>
      <c r="D414">
        <v>2711</v>
      </c>
    </row>
    <row r="415" spans="1:4" x14ac:dyDescent="0.15">
      <c r="C415" t="s">
        <v>1572</v>
      </c>
    </row>
    <row r="416" spans="1:4" x14ac:dyDescent="0.15">
      <c r="A416" s="60" t="s">
        <v>2449</v>
      </c>
      <c r="B416" t="s">
        <v>42</v>
      </c>
      <c r="C416" t="s">
        <v>1573</v>
      </c>
      <c r="D416" t="s">
        <v>1575</v>
      </c>
    </row>
    <row r="417" spans="1:4" x14ac:dyDescent="0.15">
      <c r="C417" t="s">
        <v>1574</v>
      </c>
    </row>
    <row r="418" spans="1:4" x14ac:dyDescent="0.15">
      <c r="A418" s="60" t="s">
        <v>2450</v>
      </c>
      <c r="B418" t="s">
        <v>42</v>
      </c>
      <c r="C418" t="s">
        <v>1576</v>
      </c>
      <c r="D418">
        <v>2711.11</v>
      </c>
    </row>
    <row r="419" spans="1:4" x14ac:dyDescent="0.15">
      <c r="C419" t="s">
        <v>1577</v>
      </c>
    </row>
    <row r="420" spans="1:4" x14ac:dyDescent="0.15">
      <c r="A420" s="60" t="s">
        <v>1958</v>
      </c>
      <c r="B420" t="s">
        <v>42</v>
      </c>
      <c r="C420" t="s">
        <v>221</v>
      </c>
      <c r="D420" t="s">
        <v>223</v>
      </c>
    </row>
    <row r="421" spans="1:4" x14ac:dyDescent="0.15">
      <c r="C421" t="s">
        <v>1578</v>
      </c>
    </row>
    <row r="422" spans="1:4" x14ac:dyDescent="0.15">
      <c r="A422" s="60" t="s">
        <v>1959</v>
      </c>
      <c r="B422" t="s">
        <v>42</v>
      </c>
      <c r="C422" t="s">
        <v>224</v>
      </c>
      <c r="D422" t="s">
        <v>1579</v>
      </c>
    </row>
    <row r="423" spans="1:4" x14ac:dyDescent="0.15">
      <c r="C423" t="s">
        <v>225</v>
      </c>
    </row>
    <row r="424" spans="1:4" x14ac:dyDescent="0.15">
      <c r="A424" s="60" t="s">
        <v>2451</v>
      </c>
      <c r="B424" t="s">
        <v>42</v>
      </c>
      <c r="C424" t="s">
        <v>1580</v>
      </c>
      <c r="D424" t="s">
        <v>1582</v>
      </c>
    </row>
    <row r="425" spans="1:4" x14ac:dyDescent="0.15">
      <c r="C425" t="s">
        <v>1581</v>
      </c>
    </row>
    <row r="426" spans="1:4" x14ac:dyDescent="0.15">
      <c r="A426" s="60" t="s">
        <v>1960</v>
      </c>
      <c r="B426" t="s">
        <v>42</v>
      </c>
      <c r="C426" t="s">
        <v>227</v>
      </c>
      <c r="D426" t="s">
        <v>1584</v>
      </c>
    </row>
    <row r="427" spans="1:4" x14ac:dyDescent="0.15">
      <c r="C427" t="s">
        <v>1583</v>
      </c>
    </row>
    <row r="428" spans="1:4" x14ac:dyDescent="0.15">
      <c r="A428" s="60" t="s">
        <v>2452</v>
      </c>
      <c r="B428" t="s">
        <v>42</v>
      </c>
      <c r="C428" t="s">
        <v>1585</v>
      </c>
      <c r="D428" t="s">
        <v>1587</v>
      </c>
    </row>
    <row r="429" spans="1:4" x14ac:dyDescent="0.15">
      <c r="C429" t="s">
        <v>1586</v>
      </c>
    </row>
    <row r="430" spans="1:4" x14ac:dyDescent="0.15">
      <c r="A430" s="60" t="s">
        <v>2453</v>
      </c>
      <c r="B430" t="s">
        <v>42</v>
      </c>
      <c r="C430" t="s">
        <v>1588</v>
      </c>
      <c r="D430">
        <v>1511</v>
      </c>
    </row>
    <row r="431" spans="1:4" x14ac:dyDescent="0.15">
      <c r="C431" t="s">
        <v>1589</v>
      </c>
    </row>
    <row r="432" spans="1:4" x14ac:dyDescent="0.15">
      <c r="A432" s="60" t="s">
        <v>2454</v>
      </c>
      <c r="B432" t="s">
        <v>42</v>
      </c>
      <c r="C432" t="s">
        <v>1590</v>
      </c>
      <c r="D432" t="s">
        <v>1592</v>
      </c>
    </row>
    <row r="433" spans="1:4" x14ac:dyDescent="0.15">
      <c r="C433" t="s">
        <v>1591</v>
      </c>
    </row>
    <row r="434" spans="1:4" x14ac:dyDescent="0.15">
      <c r="A434" s="60" t="s">
        <v>1961</v>
      </c>
      <c r="B434" t="s">
        <v>42</v>
      </c>
      <c r="C434" t="s">
        <v>230</v>
      </c>
      <c r="D434" t="s">
        <v>1593</v>
      </c>
    </row>
    <row r="435" spans="1:4" x14ac:dyDescent="0.15">
      <c r="C435" t="s">
        <v>231</v>
      </c>
    </row>
    <row r="436" spans="1:4" x14ac:dyDescent="0.15">
      <c r="A436" s="60" t="s">
        <v>2455</v>
      </c>
      <c r="B436" t="s">
        <v>42</v>
      </c>
      <c r="C436" t="s">
        <v>1594</v>
      </c>
      <c r="D436" t="s">
        <v>1596</v>
      </c>
    </row>
    <row r="437" spans="1:4" x14ac:dyDescent="0.15">
      <c r="C437" t="s">
        <v>1595</v>
      </c>
    </row>
    <row r="438" spans="1:4" x14ac:dyDescent="0.15">
      <c r="A438" s="60" t="s">
        <v>1962</v>
      </c>
      <c r="C438" t="s">
        <v>19</v>
      </c>
      <c r="D438" t="s">
        <v>234</v>
      </c>
    </row>
    <row r="439" spans="1:4" x14ac:dyDescent="0.15">
      <c r="C439" t="s">
        <v>233</v>
      </c>
    </row>
    <row r="440" spans="1:4" x14ac:dyDescent="0.15">
      <c r="A440" s="60" t="s">
        <v>1963</v>
      </c>
      <c r="C440" t="s">
        <v>235</v>
      </c>
      <c r="D440" t="s">
        <v>1597</v>
      </c>
    </row>
    <row r="441" spans="1:4" x14ac:dyDescent="0.15">
      <c r="C441" t="s">
        <v>236</v>
      </c>
    </row>
    <row r="442" spans="1:4" x14ac:dyDescent="0.15">
      <c r="A442" s="60" t="s">
        <v>1964</v>
      </c>
      <c r="C442" t="s">
        <v>238</v>
      </c>
      <c r="D442" t="s">
        <v>1598</v>
      </c>
    </row>
    <row r="443" spans="1:4" x14ac:dyDescent="0.15">
      <c r="C443" t="s">
        <v>239</v>
      </c>
    </row>
    <row r="444" spans="1:4" x14ac:dyDescent="0.15">
      <c r="A444" s="60" t="s">
        <v>2456</v>
      </c>
      <c r="B444" t="s">
        <v>66</v>
      </c>
      <c r="C444" t="s">
        <v>241</v>
      </c>
      <c r="D444" t="s">
        <v>243</v>
      </c>
    </row>
    <row r="445" spans="1:4" x14ac:dyDescent="0.15">
      <c r="C445" t="s">
        <v>242</v>
      </c>
    </row>
    <row r="446" spans="1:4" x14ac:dyDescent="0.15">
      <c r="A446" s="60" t="s">
        <v>1968</v>
      </c>
      <c r="B446" t="s">
        <v>42</v>
      </c>
      <c r="C446" t="s">
        <v>250</v>
      </c>
      <c r="D446" t="s">
        <v>1599</v>
      </c>
    </row>
    <row r="447" spans="1:4" x14ac:dyDescent="0.15">
      <c r="C447" t="s">
        <v>251</v>
      </c>
    </row>
    <row r="448" spans="1:4" x14ac:dyDescent="0.15">
      <c r="A448" s="60" t="s">
        <v>2457</v>
      </c>
      <c r="B448" t="s">
        <v>493</v>
      </c>
      <c r="C448" t="s">
        <v>1600</v>
      </c>
      <c r="D448" t="s">
        <v>1602</v>
      </c>
    </row>
    <row r="449" spans="1:4" x14ac:dyDescent="0.15">
      <c r="C449" t="s">
        <v>1601</v>
      </c>
    </row>
    <row r="450" spans="1:4" x14ac:dyDescent="0.15">
      <c r="A450" s="60" t="s">
        <v>1973</v>
      </c>
      <c r="B450" t="s">
        <v>42</v>
      </c>
      <c r="C450" t="s">
        <v>262</v>
      </c>
      <c r="D450" t="s">
        <v>264</v>
      </c>
    </row>
    <row r="451" spans="1:4" x14ac:dyDescent="0.15">
      <c r="C451" t="s">
        <v>263</v>
      </c>
    </row>
    <row r="452" spans="1:4" x14ac:dyDescent="0.15">
      <c r="A452" s="60" t="s">
        <v>2458</v>
      </c>
      <c r="B452" t="s">
        <v>42</v>
      </c>
      <c r="C452" t="s">
        <v>1603</v>
      </c>
      <c r="D452">
        <v>2707.1</v>
      </c>
    </row>
    <row r="453" spans="1:4" x14ac:dyDescent="0.15">
      <c r="C453" t="s">
        <v>1604</v>
      </c>
    </row>
    <row r="454" spans="1:4" x14ac:dyDescent="0.15">
      <c r="A454" s="60" t="s">
        <v>2459</v>
      </c>
      <c r="B454" t="s">
        <v>42</v>
      </c>
      <c r="C454" t="s">
        <v>1605</v>
      </c>
      <c r="D454">
        <v>2707.3</v>
      </c>
    </row>
    <row r="455" spans="1:4" x14ac:dyDescent="0.15">
      <c r="C455" t="s">
        <v>1606</v>
      </c>
    </row>
    <row r="456" spans="1:4" x14ac:dyDescent="0.15">
      <c r="A456" s="60" t="s">
        <v>1974</v>
      </c>
      <c r="B456" t="s">
        <v>66</v>
      </c>
      <c r="C456" t="s">
        <v>265</v>
      </c>
      <c r="D456" t="s">
        <v>1608</v>
      </c>
    </row>
    <row r="457" spans="1:4" x14ac:dyDescent="0.15">
      <c r="C457" t="s">
        <v>1607</v>
      </c>
    </row>
    <row r="458" spans="1:4" x14ac:dyDescent="0.15">
      <c r="A458" s="60" t="s">
        <v>1975</v>
      </c>
      <c r="B458" t="s">
        <v>66</v>
      </c>
      <c r="C458" t="s">
        <v>268</v>
      </c>
      <c r="D458" t="s">
        <v>270</v>
      </c>
    </row>
    <row r="459" spans="1:4" x14ac:dyDescent="0.15">
      <c r="C459" t="s">
        <v>1609</v>
      </c>
    </row>
    <row r="460" spans="1:4" x14ac:dyDescent="0.15">
      <c r="A460" s="60" t="s">
        <v>2460</v>
      </c>
      <c r="B460" t="s">
        <v>66</v>
      </c>
      <c r="C460" t="s">
        <v>1610</v>
      </c>
      <c r="D460">
        <v>3204.12</v>
      </c>
    </row>
    <row r="461" spans="1:4" x14ac:dyDescent="0.15">
      <c r="C461" t="s">
        <v>1611</v>
      </c>
    </row>
    <row r="462" spans="1:4" x14ac:dyDescent="0.15">
      <c r="A462" s="60" t="s">
        <v>2461</v>
      </c>
      <c r="B462" t="s">
        <v>66</v>
      </c>
      <c r="C462" t="s">
        <v>1612</v>
      </c>
      <c r="D462">
        <v>3204.11</v>
      </c>
    </row>
    <row r="463" spans="1:4" x14ac:dyDescent="0.15">
      <c r="C463" t="s">
        <v>1613</v>
      </c>
    </row>
    <row r="464" spans="1:4" x14ac:dyDescent="0.15">
      <c r="A464" s="60" t="s">
        <v>2462</v>
      </c>
      <c r="B464" t="s">
        <v>66</v>
      </c>
      <c r="C464" t="s">
        <v>1614</v>
      </c>
      <c r="D464">
        <v>3204.16</v>
      </c>
    </row>
    <row r="465" spans="1:4" x14ac:dyDescent="0.15">
      <c r="C465" t="s">
        <v>1615</v>
      </c>
    </row>
    <row r="466" spans="1:4" x14ac:dyDescent="0.15">
      <c r="A466" s="60" t="s">
        <v>1976</v>
      </c>
      <c r="B466" t="s">
        <v>66</v>
      </c>
      <c r="C466" t="s">
        <v>1616</v>
      </c>
      <c r="D466" t="s">
        <v>1618</v>
      </c>
    </row>
    <row r="467" spans="1:4" x14ac:dyDescent="0.15">
      <c r="C467" t="s">
        <v>1617</v>
      </c>
    </row>
    <row r="468" spans="1:4" x14ac:dyDescent="0.15">
      <c r="A468" s="60" t="s">
        <v>2463</v>
      </c>
      <c r="B468" t="s">
        <v>66</v>
      </c>
      <c r="C468" t="s">
        <v>1619</v>
      </c>
      <c r="D468">
        <v>3201.2</v>
      </c>
    </row>
    <row r="469" spans="1:4" x14ac:dyDescent="0.15">
      <c r="C469" t="s">
        <v>1620</v>
      </c>
    </row>
    <row r="470" spans="1:4" x14ac:dyDescent="0.15">
      <c r="A470" s="60" t="s">
        <v>2464</v>
      </c>
      <c r="B470" t="s">
        <v>66</v>
      </c>
      <c r="C470" t="s">
        <v>271</v>
      </c>
      <c r="D470" t="s">
        <v>273</v>
      </c>
    </row>
    <row r="471" spans="1:4" x14ac:dyDescent="0.15">
      <c r="C471" t="s">
        <v>1621</v>
      </c>
    </row>
    <row r="472" spans="1:4" x14ac:dyDescent="0.15">
      <c r="A472" s="60" t="s">
        <v>1977</v>
      </c>
      <c r="B472" t="s">
        <v>66</v>
      </c>
      <c r="C472" t="s">
        <v>274</v>
      </c>
      <c r="D472" t="s">
        <v>276</v>
      </c>
    </row>
    <row r="473" spans="1:4" x14ac:dyDescent="0.15">
      <c r="C473" t="s">
        <v>275</v>
      </c>
    </row>
    <row r="474" spans="1:4" x14ac:dyDescent="0.15">
      <c r="A474" s="60" t="s">
        <v>1978</v>
      </c>
      <c r="B474" t="s">
        <v>66</v>
      </c>
      <c r="C474" t="s">
        <v>277</v>
      </c>
      <c r="D474">
        <v>2936</v>
      </c>
    </row>
    <row r="475" spans="1:4" x14ac:dyDescent="0.15">
      <c r="C475" t="s">
        <v>1622</v>
      </c>
    </row>
    <row r="476" spans="1:4" x14ac:dyDescent="0.15">
      <c r="A476" s="60" t="s">
        <v>1979</v>
      </c>
      <c r="B476" t="s">
        <v>493</v>
      </c>
      <c r="C476" t="s">
        <v>281</v>
      </c>
      <c r="D476">
        <v>2941</v>
      </c>
    </row>
    <row r="477" spans="1:4" x14ac:dyDescent="0.15">
      <c r="C477" t="s">
        <v>282</v>
      </c>
    </row>
    <row r="478" spans="1:4" x14ac:dyDescent="0.15">
      <c r="A478" s="60" t="s">
        <v>1980</v>
      </c>
      <c r="B478" t="s">
        <v>66</v>
      </c>
      <c r="C478" t="s">
        <v>1623</v>
      </c>
      <c r="D478">
        <v>2937</v>
      </c>
    </row>
    <row r="479" spans="1:4" x14ac:dyDescent="0.15">
      <c r="C479" t="s">
        <v>1624</v>
      </c>
    </row>
    <row r="480" spans="1:4" x14ac:dyDescent="0.15">
      <c r="A480" s="60" t="s">
        <v>2465</v>
      </c>
      <c r="B480" t="s">
        <v>66</v>
      </c>
      <c r="C480" t="s">
        <v>283</v>
      </c>
      <c r="D480" t="s">
        <v>285</v>
      </c>
    </row>
    <row r="481" spans="1:4" x14ac:dyDescent="0.15">
      <c r="C481" t="s">
        <v>284</v>
      </c>
    </row>
    <row r="482" spans="1:4" x14ac:dyDescent="0.15">
      <c r="A482" s="60" t="s">
        <v>1982</v>
      </c>
      <c r="B482" t="s">
        <v>42</v>
      </c>
      <c r="C482" t="s">
        <v>286</v>
      </c>
      <c r="D482" t="s">
        <v>288</v>
      </c>
    </row>
    <row r="483" spans="1:4" x14ac:dyDescent="0.15">
      <c r="C483" t="s">
        <v>1625</v>
      </c>
    </row>
    <row r="484" spans="1:4" x14ac:dyDescent="0.15">
      <c r="A484" s="60" t="s">
        <v>1983</v>
      </c>
      <c r="B484" t="s">
        <v>42</v>
      </c>
      <c r="C484" t="s">
        <v>1626</v>
      </c>
      <c r="D484" t="s">
        <v>1628</v>
      </c>
    </row>
    <row r="485" spans="1:4" x14ac:dyDescent="0.15">
      <c r="C485" t="s">
        <v>1627</v>
      </c>
    </row>
    <row r="486" spans="1:4" x14ac:dyDescent="0.15">
      <c r="A486" s="60" t="s">
        <v>1984</v>
      </c>
      <c r="B486" t="s">
        <v>42</v>
      </c>
      <c r="C486" t="s">
        <v>1629</v>
      </c>
      <c r="D486" t="s">
        <v>1631</v>
      </c>
    </row>
    <row r="487" spans="1:4" x14ac:dyDescent="0.15">
      <c r="C487" t="s">
        <v>1630</v>
      </c>
    </row>
    <row r="488" spans="1:4" x14ac:dyDescent="0.15">
      <c r="A488" s="60" t="s">
        <v>1985</v>
      </c>
      <c r="B488" t="s">
        <v>42</v>
      </c>
      <c r="C488" t="s">
        <v>294</v>
      </c>
      <c r="D488">
        <v>31</v>
      </c>
    </row>
    <row r="489" spans="1:4" x14ac:dyDescent="0.15">
      <c r="C489" t="s">
        <v>295</v>
      </c>
    </row>
    <row r="490" spans="1:4" x14ac:dyDescent="0.15">
      <c r="A490" s="60" t="s">
        <v>1986</v>
      </c>
      <c r="B490" t="s">
        <v>42</v>
      </c>
      <c r="C490" t="s">
        <v>1632</v>
      </c>
      <c r="D490">
        <v>3104</v>
      </c>
    </row>
    <row r="491" spans="1:4" x14ac:dyDescent="0.15">
      <c r="C491" t="s">
        <v>1633</v>
      </c>
    </row>
    <row r="492" spans="1:4" x14ac:dyDescent="0.15">
      <c r="A492" s="60" t="s">
        <v>1987</v>
      </c>
      <c r="B492" t="s">
        <v>42</v>
      </c>
      <c r="C492" t="s">
        <v>1634</v>
      </c>
      <c r="D492">
        <v>3104.2</v>
      </c>
    </row>
    <row r="493" spans="1:4" x14ac:dyDescent="0.15">
      <c r="C493" t="s">
        <v>1635</v>
      </c>
    </row>
    <row r="494" spans="1:4" x14ac:dyDescent="0.15">
      <c r="A494" s="60" t="s">
        <v>1988</v>
      </c>
      <c r="B494" t="s">
        <v>42</v>
      </c>
      <c r="C494" t="s">
        <v>1636</v>
      </c>
      <c r="D494">
        <v>3104.3</v>
      </c>
    </row>
    <row r="495" spans="1:4" x14ac:dyDescent="0.15">
      <c r="C495" t="s">
        <v>1637</v>
      </c>
    </row>
    <row r="496" spans="1:4" x14ac:dyDescent="0.15">
      <c r="A496" s="60" t="s">
        <v>1989</v>
      </c>
      <c r="B496" t="s">
        <v>42</v>
      </c>
      <c r="C496" t="s">
        <v>302</v>
      </c>
      <c r="D496">
        <v>36</v>
      </c>
    </row>
    <row r="497" spans="1:4" x14ac:dyDescent="0.15">
      <c r="C497" t="s">
        <v>303</v>
      </c>
    </row>
    <row r="498" spans="1:4" x14ac:dyDescent="0.15">
      <c r="A498" s="60" t="s">
        <v>1990</v>
      </c>
      <c r="B498" t="s">
        <v>42</v>
      </c>
      <c r="C498" t="s">
        <v>20</v>
      </c>
      <c r="D498" t="s">
        <v>305</v>
      </c>
    </row>
    <row r="499" spans="1:4" x14ac:dyDescent="0.15">
      <c r="C499" t="s">
        <v>304</v>
      </c>
    </row>
    <row r="500" spans="1:4" x14ac:dyDescent="0.15">
      <c r="A500" s="60" t="s">
        <v>1991</v>
      </c>
      <c r="B500" t="s">
        <v>42</v>
      </c>
      <c r="C500" t="s">
        <v>1638</v>
      </c>
      <c r="D500">
        <v>3910</v>
      </c>
    </row>
    <row r="501" spans="1:4" x14ac:dyDescent="0.15">
      <c r="C501" t="s">
        <v>1639</v>
      </c>
    </row>
    <row r="502" spans="1:4" x14ac:dyDescent="0.15">
      <c r="A502" s="60" t="s">
        <v>1992</v>
      </c>
      <c r="B502" t="s">
        <v>42</v>
      </c>
      <c r="C502" t="s">
        <v>308</v>
      </c>
      <c r="D502" t="s">
        <v>1640</v>
      </c>
    </row>
    <row r="503" spans="1:4" x14ac:dyDescent="0.15">
      <c r="C503" t="s">
        <v>315</v>
      </c>
    </row>
    <row r="504" spans="1:4" x14ac:dyDescent="0.15">
      <c r="A504" s="60" t="s">
        <v>1995</v>
      </c>
      <c r="B504" t="s">
        <v>42</v>
      </c>
      <c r="C504" t="s">
        <v>317</v>
      </c>
      <c r="D504" t="s">
        <v>1641</v>
      </c>
    </row>
    <row r="505" spans="1:4" x14ac:dyDescent="0.15">
      <c r="C505" t="s">
        <v>318</v>
      </c>
    </row>
    <row r="506" spans="1:4" x14ac:dyDescent="0.15">
      <c r="A506" s="60" t="s">
        <v>1996</v>
      </c>
      <c r="B506" t="s">
        <v>42</v>
      </c>
      <c r="C506" t="s">
        <v>320</v>
      </c>
      <c r="D506" t="s">
        <v>1643</v>
      </c>
    </row>
    <row r="507" spans="1:4" x14ac:dyDescent="0.15">
      <c r="C507" t="s">
        <v>1642</v>
      </c>
    </row>
    <row r="508" spans="1:4" x14ac:dyDescent="0.15">
      <c r="A508" s="60" t="s">
        <v>2466</v>
      </c>
      <c r="B508" t="s">
        <v>42</v>
      </c>
      <c r="C508" t="s">
        <v>1644</v>
      </c>
      <c r="D508" t="s">
        <v>1646</v>
      </c>
    </row>
    <row r="509" spans="1:4" x14ac:dyDescent="0.15">
      <c r="C509" t="s">
        <v>1645</v>
      </c>
    </row>
    <row r="510" spans="1:4" x14ac:dyDescent="0.15">
      <c r="A510" s="60" t="s">
        <v>1997</v>
      </c>
      <c r="B510" t="s">
        <v>42</v>
      </c>
      <c r="C510" t="s">
        <v>323</v>
      </c>
      <c r="D510" t="s">
        <v>1647</v>
      </c>
    </row>
    <row r="511" spans="1:4" x14ac:dyDescent="0.15">
      <c r="C511" t="s">
        <v>324</v>
      </c>
    </row>
    <row r="512" spans="1:4" x14ac:dyDescent="0.15">
      <c r="A512" s="60" t="s">
        <v>2467</v>
      </c>
      <c r="B512" t="s">
        <v>42</v>
      </c>
      <c r="C512" t="s">
        <v>1648</v>
      </c>
      <c r="D512">
        <v>3808</v>
      </c>
    </row>
    <row r="513" spans="1:4" x14ac:dyDescent="0.15">
      <c r="C513" t="s">
        <v>1649</v>
      </c>
    </row>
    <row r="514" spans="1:4" x14ac:dyDescent="0.15">
      <c r="A514" s="60" t="s">
        <v>2468</v>
      </c>
      <c r="B514" t="s">
        <v>42</v>
      </c>
      <c r="C514" t="s">
        <v>1650</v>
      </c>
      <c r="D514" t="s">
        <v>1652</v>
      </c>
    </row>
    <row r="515" spans="1:4" x14ac:dyDescent="0.15">
      <c r="C515" t="s">
        <v>1651</v>
      </c>
    </row>
    <row r="516" spans="1:4" x14ac:dyDescent="0.15">
      <c r="A516" s="60" t="s">
        <v>2469</v>
      </c>
      <c r="B516" t="s">
        <v>42</v>
      </c>
      <c r="C516" t="s">
        <v>1653</v>
      </c>
      <c r="D516">
        <v>3501.1</v>
      </c>
    </row>
    <row r="517" spans="1:4" x14ac:dyDescent="0.15">
      <c r="C517" t="s">
        <v>1654</v>
      </c>
    </row>
    <row r="518" spans="1:4" x14ac:dyDescent="0.15">
      <c r="A518" s="60" t="s">
        <v>2470</v>
      </c>
      <c r="B518" t="s">
        <v>42</v>
      </c>
      <c r="C518" t="s">
        <v>1655</v>
      </c>
      <c r="D518">
        <v>3806.1</v>
      </c>
    </row>
    <row r="519" spans="1:4" x14ac:dyDescent="0.15">
      <c r="C519" t="s">
        <v>1656</v>
      </c>
    </row>
    <row r="520" spans="1:4" x14ac:dyDescent="0.15">
      <c r="A520" s="60" t="s">
        <v>2471</v>
      </c>
      <c r="B520" t="s">
        <v>42</v>
      </c>
      <c r="C520" t="s">
        <v>1657</v>
      </c>
      <c r="D520">
        <v>3811</v>
      </c>
    </row>
    <row r="521" spans="1:4" x14ac:dyDescent="0.15">
      <c r="C521" t="s">
        <v>1658</v>
      </c>
    </row>
    <row r="522" spans="1:4" x14ac:dyDescent="0.15">
      <c r="A522" s="60" t="s">
        <v>2472</v>
      </c>
      <c r="B522" t="s">
        <v>42</v>
      </c>
      <c r="C522" t="s">
        <v>1659</v>
      </c>
      <c r="D522" t="s">
        <v>1661</v>
      </c>
    </row>
    <row r="523" spans="1:4" x14ac:dyDescent="0.15">
      <c r="C523" t="s">
        <v>1660</v>
      </c>
    </row>
    <row r="524" spans="1:4" x14ac:dyDescent="0.15">
      <c r="A524" s="60" t="s">
        <v>1998</v>
      </c>
      <c r="C524" t="s">
        <v>21</v>
      </c>
      <c r="D524" t="s">
        <v>1662</v>
      </c>
    </row>
    <row r="525" spans="1:4" x14ac:dyDescent="0.15">
      <c r="C525" t="s">
        <v>326</v>
      </c>
    </row>
    <row r="526" spans="1:4" x14ac:dyDescent="0.15">
      <c r="A526" s="60" t="s">
        <v>1999</v>
      </c>
      <c r="B526" t="s">
        <v>66</v>
      </c>
      <c r="C526" t="s">
        <v>328</v>
      </c>
      <c r="D526" t="s">
        <v>330</v>
      </c>
    </row>
    <row r="527" spans="1:4" x14ac:dyDescent="0.15">
      <c r="C527" t="s">
        <v>329</v>
      </c>
    </row>
    <row r="528" spans="1:4" x14ac:dyDescent="0.15">
      <c r="A528" s="60" t="s">
        <v>2473</v>
      </c>
      <c r="B528" t="s">
        <v>66</v>
      </c>
      <c r="C528" t="s">
        <v>1663</v>
      </c>
      <c r="D528" t="s">
        <v>1665</v>
      </c>
    </row>
    <row r="529" spans="1:4" x14ac:dyDescent="0.15">
      <c r="C529" t="s">
        <v>1664</v>
      </c>
    </row>
    <row r="530" spans="1:4" x14ac:dyDescent="0.15">
      <c r="A530" s="60" t="s">
        <v>2000</v>
      </c>
      <c r="B530" t="s">
        <v>42</v>
      </c>
      <c r="C530" t="s">
        <v>331</v>
      </c>
      <c r="D530" t="s">
        <v>333</v>
      </c>
    </row>
    <row r="531" spans="1:4" x14ac:dyDescent="0.15">
      <c r="C531" t="s">
        <v>332</v>
      </c>
    </row>
    <row r="532" spans="1:4" x14ac:dyDescent="0.15">
      <c r="A532" s="60" t="s">
        <v>2001</v>
      </c>
      <c r="B532" t="s">
        <v>42</v>
      </c>
      <c r="C532" t="s">
        <v>334</v>
      </c>
      <c r="D532" t="s">
        <v>336</v>
      </c>
    </row>
    <row r="533" spans="1:4" x14ac:dyDescent="0.15">
      <c r="C533" t="s">
        <v>335</v>
      </c>
    </row>
    <row r="534" spans="1:4" x14ac:dyDescent="0.15">
      <c r="A534" s="60" t="s">
        <v>2006</v>
      </c>
      <c r="C534" t="s">
        <v>348</v>
      </c>
      <c r="D534" t="s">
        <v>350</v>
      </c>
    </row>
    <row r="535" spans="1:4" x14ac:dyDescent="0.15">
      <c r="C535" t="s">
        <v>349</v>
      </c>
    </row>
    <row r="536" spans="1:4" x14ac:dyDescent="0.15">
      <c r="A536" s="60" t="s">
        <v>2007</v>
      </c>
      <c r="C536" t="s">
        <v>1666</v>
      </c>
      <c r="D536" t="s">
        <v>1668</v>
      </c>
    </row>
    <row r="537" spans="1:4" x14ac:dyDescent="0.15">
      <c r="C537" t="s">
        <v>1667</v>
      </c>
    </row>
    <row r="538" spans="1:4" x14ac:dyDescent="0.15">
      <c r="A538" s="60" t="s">
        <v>2008</v>
      </c>
      <c r="C538" t="s">
        <v>1669</v>
      </c>
      <c r="D538">
        <v>4412</v>
      </c>
    </row>
    <row r="539" spans="1:4" x14ac:dyDescent="0.15">
      <c r="C539" t="s">
        <v>352</v>
      </c>
    </row>
    <row r="540" spans="1:4" x14ac:dyDescent="0.15">
      <c r="A540" s="60" t="s">
        <v>2010</v>
      </c>
      <c r="B540" t="s">
        <v>42</v>
      </c>
      <c r="C540" t="s">
        <v>1670</v>
      </c>
      <c r="D540" t="s">
        <v>1672</v>
      </c>
    </row>
    <row r="541" spans="1:4" x14ac:dyDescent="0.15">
      <c r="C541" t="s">
        <v>1671</v>
      </c>
    </row>
    <row r="542" spans="1:4" x14ac:dyDescent="0.15">
      <c r="A542" s="60" t="s">
        <v>2011</v>
      </c>
      <c r="B542" t="s">
        <v>42</v>
      </c>
      <c r="C542" t="s">
        <v>1673</v>
      </c>
      <c r="D542" t="s">
        <v>1675</v>
      </c>
    </row>
    <row r="543" spans="1:4" x14ac:dyDescent="0.15">
      <c r="C543" t="s">
        <v>1674</v>
      </c>
    </row>
    <row r="544" spans="1:4" x14ac:dyDescent="0.15">
      <c r="A544" s="60" t="s">
        <v>2474</v>
      </c>
      <c r="B544" t="s">
        <v>66</v>
      </c>
      <c r="C544" t="s">
        <v>1676</v>
      </c>
      <c r="D544">
        <v>4418</v>
      </c>
    </row>
    <row r="545" spans="1:4" x14ac:dyDescent="0.15">
      <c r="C545" t="s">
        <v>1677</v>
      </c>
    </row>
    <row r="546" spans="1:4" x14ac:dyDescent="0.15">
      <c r="A546" s="60" t="s">
        <v>2024</v>
      </c>
      <c r="B546" t="s">
        <v>42</v>
      </c>
      <c r="C546" t="s">
        <v>365</v>
      </c>
      <c r="D546">
        <v>48</v>
      </c>
    </row>
    <row r="547" spans="1:4" x14ac:dyDescent="0.15">
      <c r="C547" t="s">
        <v>366</v>
      </c>
    </row>
    <row r="548" spans="1:4" x14ac:dyDescent="0.15">
      <c r="A548" s="60" t="s">
        <v>2025</v>
      </c>
      <c r="B548" t="s">
        <v>42</v>
      </c>
      <c r="C548" t="s">
        <v>367</v>
      </c>
      <c r="D548" t="s">
        <v>1679</v>
      </c>
    </row>
    <row r="549" spans="1:4" x14ac:dyDescent="0.15">
      <c r="C549" t="s">
        <v>1678</v>
      </c>
    </row>
    <row r="550" spans="1:4" x14ac:dyDescent="0.15">
      <c r="A550" s="60" t="s">
        <v>2046</v>
      </c>
      <c r="C550" t="s">
        <v>397</v>
      </c>
      <c r="D550" t="s">
        <v>1680</v>
      </c>
    </row>
    <row r="551" spans="1:4" x14ac:dyDescent="0.15">
      <c r="C551" t="s">
        <v>398</v>
      </c>
    </row>
    <row r="552" spans="1:4" x14ac:dyDescent="0.15">
      <c r="A552" s="60" t="s">
        <v>2047</v>
      </c>
      <c r="B552" t="s">
        <v>66</v>
      </c>
      <c r="C552" t="s">
        <v>1681</v>
      </c>
      <c r="D552" t="s">
        <v>1683</v>
      </c>
    </row>
    <row r="553" spans="1:4" x14ac:dyDescent="0.15">
      <c r="C553" t="s">
        <v>1682</v>
      </c>
    </row>
    <row r="554" spans="1:4" x14ac:dyDescent="0.15">
      <c r="A554" s="60" t="s">
        <v>2475</v>
      </c>
      <c r="B554" t="s">
        <v>66</v>
      </c>
      <c r="C554" t="s">
        <v>1684</v>
      </c>
      <c r="D554" t="s">
        <v>1686</v>
      </c>
    </row>
    <row r="555" spans="1:4" x14ac:dyDescent="0.15">
      <c r="C555" t="s">
        <v>1685</v>
      </c>
    </row>
    <row r="556" spans="1:4" x14ac:dyDescent="0.15">
      <c r="A556" s="60" t="s">
        <v>2476</v>
      </c>
      <c r="B556" t="s">
        <v>66</v>
      </c>
      <c r="C556" t="s">
        <v>406</v>
      </c>
      <c r="D556" t="s">
        <v>408</v>
      </c>
    </row>
    <row r="557" spans="1:4" x14ac:dyDescent="0.15">
      <c r="C557" t="s">
        <v>1687</v>
      </c>
    </row>
    <row r="558" spans="1:4" x14ac:dyDescent="0.15">
      <c r="A558" s="60" t="s">
        <v>2477</v>
      </c>
      <c r="B558" t="s">
        <v>66</v>
      </c>
      <c r="C558" t="s">
        <v>1688</v>
      </c>
      <c r="D558" t="s">
        <v>1689</v>
      </c>
    </row>
    <row r="559" spans="1:4" x14ac:dyDescent="0.15">
      <c r="C559" t="s">
        <v>410</v>
      </c>
    </row>
    <row r="560" spans="1:4" x14ac:dyDescent="0.15">
      <c r="A560" s="60" t="s">
        <v>2478</v>
      </c>
      <c r="B560" t="s">
        <v>66</v>
      </c>
      <c r="C560" t="s">
        <v>1690</v>
      </c>
      <c r="D560" t="s">
        <v>1692</v>
      </c>
    </row>
    <row r="561" spans="1:4" x14ac:dyDescent="0.15">
      <c r="C561" t="s">
        <v>1691</v>
      </c>
    </row>
    <row r="562" spans="1:4" x14ac:dyDescent="0.15">
      <c r="A562" s="60" t="s">
        <v>2048</v>
      </c>
      <c r="B562" t="s">
        <v>353</v>
      </c>
      <c r="C562" t="s">
        <v>1693</v>
      </c>
      <c r="D562" t="s">
        <v>420</v>
      </c>
    </row>
    <row r="563" spans="1:4" x14ac:dyDescent="0.15">
      <c r="C563" t="s">
        <v>419</v>
      </c>
    </row>
    <row r="564" spans="1:4" x14ac:dyDescent="0.15">
      <c r="A564" s="60" t="s">
        <v>2479</v>
      </c>
      <c r="B564" t="s">
        <v>353</v>
      </c>
      <c r="C564" t="s">
        <v>1694</v>
      </c>
      <c r="D564" t="s">
        <v>1695</v>
      </c>
    </row>
    <row r="565" spans="1:4" x14ac:dyDescent="0.15">
      <c r="C565" t="s">
        <v>1691</v>
      </c>
    </row>
    <row r="566" spans="1:4" x14ac:dyDescent="0.15">
      <c r="A566" s="60" t="s">
        <v>2480</v>
      </c>
      <c r="B566" t="s">
        <v>353</v>
      </c>
      <c r="C566" t="s">
        <v>1696</v>
      </c>
      <c r="D566" t="s">
        <v>425</v>
      </c>
    </row>
    <row r="567" spans="1:4" x14ac:dyDescent="0.15">
      <c r="C567" t="s">
        <v>1697</v>
      </c>
    </row>
    <row r="568" spans="1:4" x14ac:dyDescent="0.15">
      <c r="A568" s="60" t="s">
        <v>2481</v>
      </c>
      <c r="B568" t="s">
        <v>353</v>
      </c>
      <c r="C568" t="s">
        <v>1698</v>
      </c>
      <c r="D568" t="s">
        <v>1699</v>
      </c>
    </row>
    <row r="569" spans="1:4" x14ac:dyDescent="0.15">
      <c r="C569" t="s">
        <v>1691</v>
      </c>
    </row>
    <row r="570" spans="1:4" x14ac:dyDescent="0.15">
      <c r="A570" s="60" t="s">
        <v>2049</v>
      </c>
      <c r="B570" t="s">
        <v>353</v>
      </c>
      <c r="C570" t="s">
        <v>1700</v>
      </c>
      <c r="D570" t="s">
        <v>1701</v>
      </c>
    </row>
    <row r="571" spans="1:4" x14ac:dyDescent="0.15">
      <c r="C571" t="s">
        <v>422</v>
      </c>
    </row>
    <row r="572" spans="1:4" x14ac:dyDescent="0.15">
      <c r="A572" s="60" t="s">
        <v>2058</v>
      </c>
      <c r="B572" t="s">
        <v>66</v>
      </c>
      <c r="C572" t="s">
        <v>1702</v>
      </c>
      <c r="D572" t="s">
        <v>1703</v>
      </c>
    </row>
    <row r="573" spans="1:4" x14ac:dyDescent="0.15">
      <c r="C573" t="s">
        <v>427</v>
      </c>
    </row>
    <row r="574" spans="1:4" x14ac:dyDescent="0.15">
      <c r="A574" s="60" t="s">
        <v>2061</v>
      </c>
      <c r="B574" t="s">
        <v>66</v>
      </c>
      <c r="C574" t="s">
        <v>1704</v>
      </c>
      <c r="D574" t="s">
        <v>436</v>
      </c>
    </row>
    <row r="575" spans="1:4" x14ac:dyDescent="0.15">
      <c r="C575" t="s">
        <v>1705</v>
      </c>
    </row>
    <row r="576" spans="1:4" x14ac:dyDescent="0.15">
      <c r="A576" s="60" t="s">
        <v>2482</v>
      </c>
      <c r="B576" t="s">
        <v>42</v>
      </c>
      <c r="C576" t="s">
        <v>1706</v>
      </c>
      <c r="D576" t="s">
        <v>445</v>
      </c>
    </row>
    <row r="577" spans="1:4" x14ac:dyDescent="0.15">
      <c r="C577" t="s">
        <v>444</v>
      </c>
    </row>
    <row r="578" spans="1:4" x14ac:dyDescent="0.15">
      <c r="A578" s="60" t="s">
        <v>2483</v>
      </c>
      <c r="B578" t="s">
        <v>66</v>
      </c>
      <c r="C578" t="s">
        <v>1707</v>
      </c>
      <c r="D578">
        <v>60</v>
      </c>
    </row>
    <row r="579" spans="1:4" x14ac:dyDescent="0.15">
      <c r="C579" t="s">
        <v>430</v>
      </c>
    </row>
    <row r="580" spans="1:4" x14ac:dyDescent="0.15">
      <c r="A580" s="60" t="s">
        <v>2062</v>
      </c>
      <c r="C580" t="s">
        <v>456</v>
      </c>
      <c r="D580" t="s">
        <v>1708</v>
      </c>
    </row>
    <row r="581" spans="1:4" x14ac:dyDescent="0.15">
      <c r="C581" t="s">
        <v>457</v>
      </c>
    </row>
    <row r="582" spans="1:4" x14ac:dyDescent="0.15">
      <c r="A582" s="60" t="s">
        <v>2063</v>
      </c>
      <c r="C582" t="s">
        <v>463</v>
      </c>
      <c r="D582" t="s">
        <v>1709</v>
      </c>
    </row>
    <row r="583" spans="1:4" x14ac:dyDescent="0.15">
      <c r="C583" t="s">
        <v>464</v>
      </c>
    </row>
    <row r="584" spans="1:4" x14ac:dyDescent="0.15">
      <c r="A584" s="60" t="s">
        <v>2065</v>
      </c>
      <c r="B584" t="s">
        <v>493</v>
      </c>
      <c r="C584" t="s">
        <v>1710</v>
      </c>
      <c r="D584" t="s">
        <v>1712</v>
      </c>
    </row>
    <row r="585" spans="1:4" x14ac:dyDescent="0.15">
      <c r="C585" t="s">
        <v>1711</v>
      </c>
    </row>
    <row r="586" spans="1:4" x14ac:dyDescent="0.15">
      <c r="A586" s="60" t="s">
        <v>2067</v>
      </c>
      <c r="B586" t="s">
        <v>66</v>
      </c>
      <c r="C586" t="s">
        <v>1713</v>
      </c>
      <c r="D586" t="s">
        <v>1715</v>
      </c>
    </row>
    <row r="587" spans="1:4" x14ac:dyDescent="0.15">
      <c r="C587" t="s">
        <v>1714</v>
      </c>
    </row>
    <row r="588" spans="1:4" x14ac:dyDescent="0.15">
      <c r="A588" s="60" t="s">
        <v>2084</v>
      </c>
      <c r="B588" t="s">
        <v>42</v>
      </c>
      <c r="C588" t="s">
        <v>496</v>
      </c>
      <c r="D588" t="s">
        <v>498</v>
      </c>
    </row>
    <row r="589" spans="1:4" x14ac:dyDescent="0.15">
      <c r="C589" t="s">
        <v>497</v>
      </c>
    </row>
    <row r="590" spans="1:4" x14ac:dyDescent="0.15">
      <c r="A590" s="60" t="s">
        <v>2085</v>
      </c>
      <c r="B590" t="s">
        <v>42</v>
      </c>
      <c r="C590" t="s">
        <v>499</v>
      </c>
      <c r="D590">
        <v>7201</v>
      </c>
    </row>
    <row r="591" spans="1:4" x14ac:dyDescent="0.15">
      <c r="C591" t="s">
        <v>500</v>
      </c>
    </row>
    <row r="592" spans="1:4" x14ac:dyDescent="0.15">
      <c r="A592" s="60" t="s">
        <v>2090</v>
      </c>
      <c r="B592" t="s">
        <v>42</v>
      </c>
      <c r="C592" t="s">
        <v>1716</v>
      </c>
      <c r="D592">
        <v>7202</v>
      </c>
    </row>
    <row r="593" spans="1:4" x14ac:dyDescent="0.15">
      <c r="C593" t="s">
        <v>503</v>
      </c>
    </row>
    <row r="594" spans="1:4" x14ac:dyDescent="0.15">
      <c r="A594" s="60" t="s">
        <v>2093</v>
      </c>
      <c r="B594" t="s">
        <v>42</v>
      </c>
      <c r="C594" t="s">
        <v>511</v>
      </c>
      <c r="D594" t="s">
        <v>513</v>
      </c>
    </row>
    <row r="595" spans="1:4" x14ac:dyDescent="0.15">
      <c r="C595" t="s">
        <v>512</v>
      </c>
    </row>
    <row r="596" spans="1:4" x14ac:dyDescent="0.15">
      <c r="A596" s="60" t="s">
        <v>2095</v>
      </c>
      <c r="B596" t="s">
        <v>42</v>
      </c>
      <c r="C596" t="s">
        <v>523</v>
      </c>
      <c r="D596" t="s">
        <v>525</v>
      </c>
    </row>
    <row r="597" spans="1:4" x14ac:dyDescent="0.15">
      <c r="C597" t="s">
        <v>524</v>
      </c>
    </row>
    <row r="598" spans="1:4" x14ac:dyDescent="0.15">
      <c r="A598" s="60" t="s">
        <v>2096</v>
      </c>
      <c r="B598" t="s">
        <v>42</v>
      </c>
      <c r="C598" t="s">
        <v>554</v>
      </c>
      <c r="D598" t="s">
        <v>556</v>
      </c>
    </row>
    <row r="599" spans="1:4" x14ac:dyDescent="0.15">
      <c r="C599" t="s">
        <v>555</v>
      </c>
    </row>
    <row r="600" spans="1:4" x14ac:dyDescent="0.15">
      <c r="A600" s="60" t="s">
        <v>2098</v>
      </c>
      <c r="B600" t="s">
        <v>42</v>
      </c>
      <c r="C600" t="s">
        <v>560</v>
      </c>
      <c r="D600" t="s">
        <v>1717</v>
      </c>
    </row>
    <row r="601" spans="1:4" x14ac:dyDescent="0.15">
      <c r="C601" t="s">
        <v>561</v>
      </c>
    </row>
    <row r="602" spans="1:4" x14ac:dyDescent="0.15">
      <c r="A602" s="60" t="s">
        <v>2099</v>
      </c>
      <c r="B602" t="s">
        <v>66</v>
      </c>
      <c r="C602" t="s">
        <v>1718</v>
      </c>
      <c r="D602" t="s">
        <v>1720</v>
      </c>
    </row>
    <row r="603" spans="1:4" x14ac:dyDescent="0.15">
      <c r="C603" t="s">
        <v>1719</v>
      </c>
    </row>
    <row r="604" spans="1:4" x14ac:dyDescent="0.15">
      <c r="A604" s="60" t="s">
        <v>2100</v>
      </c>
      <c r="B604" t="s">
        <v>66</v>
      </c>
      <c r="C604" t="s">
        <v>1721</v>
      </c>
      <c r="D604" t="s">
        <v>594</v>
      </c>
    </row>
    <row r="605" spans="1:4" x14ac:dyDescent="0.15">
      <c r="C605" t="s">
        <v>593</v>
      </c>
    </row>
    <row r="606" spans="1:4" x14ac:dyDescent="0.15">
      <c r="A606" s="60" t="s">
        <v>2484</v>
      </c>
      <c r="B606" t="s">
        <v>493</v>
      </c>
      <c r="C606" t="s">
        <v>1722</v>
      </c>
      <c r="D606" t="s">
        <v>1724</v>
      </c>
    </row>
    <row r="607" spans="1:4" x14ac:dyDescent="0.15">
      <c r="C607" t="s">
        <v>1723</v>
      </c>
    </row>
    <row r="608" spans="1:4" x14ac:dyDescent="0.15">
      <c r="A608" s="60" t="s">
        <v>2485</v>
      </c>
      <c r="B608" t="s">
        <v>66</v>
      </c>
      <c r="C608" t="s">
        <v>1725</v>
      </c>
      <c r="D608" t="s">
        <v>1727</v>
      </c>
    </row>
    <row r="609" spans="1:4" x14ac:dyDescent="0.15">
      <c r="C609" t="s">
        <v>1726</v>
      </c>
    </row>
    <row r="610" spans="1:4" x14ac:dyDescent="0.15">
      <c r="A610" s="60" t="s">
        <v>2486</v>
      </c>
      <c r="B610" t="s">
        <v>493</v>
      </c>
      <c r="C610" t="s">
        <v>1728</v>
      </c>
      <c r="D610" t="s">
        <v>597</v>
      </c>
    </row>
    <row r="611" spans="1:4" x14ac:dyDescent="0.15">
      <c r="C611" t="s">
        <v>596</v>
      </c>
    </row>
    <row r="612" spans="1:4" x14ac:dyDescent="0.15">
      <c r="A612" s="60" t="s">
        <v>2487</v>
      </c>
      <c r="B612" t="s">
        <v>66</v>
      </c>
      <c r="C612" t="s">
        <v>1729</v>
      </c>
      <c r="D612" t="s">
        <v>1731</v>
      </c>
    </row>
    <row r="613" spans="1:4" x14ac:dyDescent="0.15">
      <c r="C613" t="s">
        <v>1730</v>
      </c>
    </row>
    <row r="614" spans="1:4" x14ac:dyDescent="0.15">
      <c r="A614" s="60" t="s">
        <v>2488</v>
      </c>
      <c r="B614" t="s">
        <v>66</v>
      </c>
      <c r="C614" t="s">
        <v>1732</v>
      </c>
      <c r="D614">
        <v>7106</v>
      </c>
    </row>
    <row r="615" spans="1:4" x14ac:dyDescent="0.15">
      <c r="C615" t="s">
        <v>1733</v>
      </c>
    </row>
    <row r="616" spans="1:4" x14ac:dyDescent="0.15">
      <c r="A616" s="60" t="s">
        <v>2101</v>
      </c>
      <c r="B616" t="s">
        <v>42</v>
      </c>
      <c r="C616" t="s">
        <v>563</v>
      </c>
      <c r="D616" t="s">
        <v>565</v>
      </c>
    </row>
    <row r="617" spans="1:4" x14ac:dyDescent="0.15">
      <c r="C617" t="s">
        <v>564</v>
      </c>
    </row>
    <row r="618" spans="1:4" x14ac:dyDescent="0.15">
      <c r="A618" s="60" t="s">
        <v>2489</v>
      </c>
      <c r="B618" t="s">
        <v>42</v>
      </c>
      <c r="C618" t="s">
        <v>1734</v>
      </c>
      <c r="D618" t="s">
        <v>1736</v>
      </c>
    </row>
    <row r="619" spans="1:4" x14ac:dyDescent="0.15">
      <c r="C619" t="s">
        <v>1735</v>
      </c>
    </row>
    <row r="620" spans="1:4" x14ac:dyDescent="0.15">
      <c r="A620" s="60" t="s">
        <v>2104</v>
      </c>
      <c r="B620" t="s">
        <v>42</v>
      </c>
      <c r="C620" t="s">
        <v>578</v>
      </c>
      <c r="D620" t="s">
        <v>580</v>
      </c>
    </row>
    <row r="621" spans="1:4" x14ac:dyDescent="0.15">
      <c r="C621" t="s">
        <v>1737</v>
      </c>
    </row>
    <row r="622" spans="1:4" x14ac:dyDescent="0.15">
      <c r="A622" s="60" t="s">
        <v>2107</v>
      </c>
      <c r="B622" t="s">
        <v>42</v>
      </c>
      <c r="C622" t="s">
        <v>1738</v>
      </c>
      <c r="D622" t="s">
        <v>1740</v>
      </c>
    </row>
    <row r="623" spans="1:4" x14ac:dyDescent="0.15">
      <c r="C623" t="s">
        <v>1739</v>
      </c>
    </row>
    <row r="624" spans="1:4" x14ac:dyDescent="0.15">
      <c r="A624" s="60" t="s">
        <v>2112</v>
      </c>
      <c r="B624" t="s">
        <v>42</v>
      </c>
      <c r="C624" t="s">
        <v>585</v>
      </c>
      <c r="D624" t="s">
        <v>1742</v>
      </c>
    </row>
    <row r="625" spans="1:4" x14ac:dyDescent="0.15">
      <c r="C625" t="s">
        <v>1741</v>
      </c>
    </row>
    <row r="626" spans="1:4" x14ac:dyDescent="0.15">
      <c r="A626" s="60" t="s">
        <v>2114</v>
      </c>
      <c r="B626" t="s">
        <v>42</v>
      </c>
      <c r="C626" t="s">
        <v>1743</v>
      </c>
      <c r="D626" t="s">
        <v>1745</v>
      </c>
    </row>
    <row r="627" spans="1:4" x14ac:dyDescent="0.15">
      <c r="C627" t="s">
        <v>1744</v>
      </c>
    </row>
    <row r="628" spans="1:4" x14ac:dyDescent="0.15">
      <c r="A628" s="60" t="s">
        <v>2116</v>
      </c>
      <c r="B628" t="s">
        <v>42</v>
      </c>
      <c r="C628" t="s">
        <v>1746</v>
      </c>
      <c r="D628">
        <v>8105</v>
      </c>
    </row>
    <row r="629" spans="1:4" x14ac:dyDescent="0.15">
      <c r="C629" t="s">
        <v>1747</v>
      </c>
    </row>
    <row r="630" spans="1:4" x14ac:dyDescent="0.15">
      <c r="A630" s="60" t="s">
        <v>2490</v>
      </c>
      <c r="C630" t="s">
        <v>598</v>
      </c>
      <c r="D630" t="s">
        <v>1748</v>
      </c>
    </row>
    <row r="631" spans="1:4" x14ac:dyDescent="0.15">
      <c r="C631" t="s">
        <v>599</v>
      </c>
    </row>
    <row r="632" spans="1:4" x14ac:dyDescent="0.15">
      <c r="A632" s="60" t="s">
        <v>2491</v>
      </c>
      <c r="B632" t="s">
        <v>42</v>
      </c>
      <c r="C632" t="s">
        <v>1749</v>
      </c>
      <c r="D632">
        <v>7308</v>
      </c>
    </row>
    <row r="633" spans="1:4" x14ac:dyDescent="0.15">
      <c r="C633" t="s">
        <v>605</v>
      </c>
    </row>
    <row r="634" spans="1:4" x14ac:dyDescent="0.15">
      <c r="A634" s="60" t="s">
        <v>2492</v>
      </c>
      <c r="B634" t="s">
        <v>42</v>
      </c>
      <c r="C634" t="s">
        <v>1750</v>
      </c>
      <c r="D634" t="s">
        <v>624</v>
      </c>
    </row>
    <row r="635" spans="1:4" x14ac:dyDescent="0.15">
      <c r="C635" t="s">
        <v>1751</v>
      </c>
    </row>
    <row r="636" spans="1:4" x14ac:dyDescent="0.15">
      <c r="A636" s="60" t="s">
        <v>2493</v>
      </c>
      <c r="B636" t="s">
        <v>66</v>
      </c>
      <c r="C636" t="s">
        <v>637</v>
      </c>
      <c r="D636" t="s">
        <v>639</v>
      </c>
    </row>
    <row r="637" spans="1:4" x14ac:dyDescent="0.15">
      <c r="C637" t="s">
        <v>1752</v>
      </c>
    </row>
    <row r="638" spans="1:4" x14ac:dyDescent="0.15">
      <c r="A638" s="60" t="s">
        <v>2494</v>
      </c>
      <c r="C638" t="s">
        <v>642</v>
      </c>
      <c r="D638" t="s">
        <v>644</v>
      </c>
    </row>
    <row r="639" spans="1:4" x14ac:dyDescent="0.15">
      <c r="C639" t="s">
        <v>643</v>
      </c>
    </row>
    <row r="640" spans="1:4" x14ac:dyDescent="0.15">
      <c r="A640" s="60" t="s">
        <v>2495</v>
      </c>
      <c r="B640" t="s">
        <v>66</v>
      </c>
      <c r="C640" t="s">
        <v>648</v>
      </c>
      <c r="D640" t="s">
        <v>650</v>
      </c>
    </row>
    <row r="641" spans="1:4" x14ac:dyDescent="0.15">
      <c r="C641" t="s">
        <v>649</v>
      </c>
    </row>
    <row r="642" spans="1:4" x14ac:dyDescent="0.15">
      <c r="A642" s="60" t="s">
        <v>2121</v>
      </c>
      <c r="C642" t="s">
        <v>661</v>
      </c>
      <c r="D642" t="s">
        <v>1753</v>
      </c>
    </row>
    <row r="643" spans="1:4" x14ac:dyDescent="0.15">
      <c r="C643" t="s">
        <v>662</v>
      </c>
    </row>
    <row r="644" spans="1:4" x14ac:dyDescent="0.15">
      <c r="A644" s="60" t="s">
        <v>2122</v>
      </c>
      <c r="C644" t="s">
        <v>664</v>
      </c>
      <c r="D644" t="s">
        <v>1754</v>
      </c>
    </row>
    <row r="645" spans="1:4" x14ac:dyDescent="0.15">
      <c r="C645" t="s">
        <v>665</v>
      </c>
    </row>
    <row r="646" spans="1:4" x14ac:dyDescent="0.15">
      <c r="A646" s="60" t="s">
        <v>2123</v>
      </c>
      <c r="B646" t="s">
        <v>42</v>
      </c>
      <c r="C646" t="s">
        <v>667</v>
      </c>
      <c r="D646" t="s">
        <v>669</v>
      </c>
    </row>
    <row r="647" spans="1:4" x14ac:dyDescent="0.15">
      <c r="C647" t="s">
        <v>668</v>
      </c>
    </row>
    <row r="648" spans="1:4" x14ac:dyDescent="0.15">
      <c r="A648" s="60" t="s">
        <v>2124</v>
      </c>
      <c r="B648" t="s">
        <v>66</v>
      </c>
      <c r="C648" t="s">
        <v>670</v>
      </c>
      <c r="D648" t="s">
        <v>672</v>
      </c>
    </row>
    <row r="649" spans="1:4" x14ac:dyDescent="0.15">
      <c r="C649" t="s">
        <v>671</v>
      </c>
    </row>
    <row r="650" spans="1:4" x14ac:dyDescent="0.15">
      <c r="A650" s="60" t="s">
        <v>2125</v>
      </c>
      <c r="B650" t="s">
        <v>66</v>
      </c>
      <c r="C650" t="s">
        <v>1755</v>
      </c>
      <c r="D650">
        <v>8406</v>
      </c>
    </row>
    <row r="651" spans="1:4" x14ac:dyDescent="0.15">
      <c r="C651" t="s">
        <v>1756</v>
      </c>
    </row>
    <row r="652" spans="1:4" x14ac:dyDescent="0.15">
      <c r="A652" s="60" t="s">
        <v>2128</v>
      </c>
      <c r="B652" t="s">
        <v>66</v>
      </c>
      <c r="C652" t="s">
        <v>1757</v>
      </c>
      <c r="D652" t="s">
        <v>1759</v>
      </c>
    </row>
    <row r="653" spans="1:4" x14ac:dyDescent="0.15">
      <c r="C653" t="s">
        <v>1758</v>
      </c>
    </row>
    <row r="654" spans="1:4" x14ac:dyDescent="0.15">
      <c r="A654" s="60" t="s">
        <v>2496</v>
      </c>
      <c r="B654" t="s">
        <v>66</v>
      </c>
      <c r="C654" t="s">
        <v>1760</v>
      </c>
      <c r="D654" t="s">
        <v>1762</v>
      </c>
    </row>
    <row r="655" spans="1:4" x14ac:dyDescent="0.15">
      <c r="C655" t="s">
        <v>1761</v>
      </c>
    </row>
    <row r="656" spans="1:4" x14ac:dyDescent="0.15">
      <c r="A656" s="60" t="s">
        <v>2497</v>
      </c>
      <c r="B656" t="s">
        <v>66</v>
      </c>
      <c r="C656" t="s">
        <v>1763</v>
      </c>
      <c r="D656" t="s">
        <v>1765</v>
      </c>
    </row>
    <row r="657" spans="1:4" x14ac:dyDescent="0.15">
      <c r="C657" t="s">
        <v>1764</v>
      </c>
    </row>
    <row r="658" spans="1:4" x14ac:dyDescent="0.15">
      <c r="A658" s="60" t="s">
        <v>2129</v>
      </c>
      <c r="C658" t="s">
        <v>685</v>
      </c>
      <c r="D658" t="s">
        <v>1766</v>
      </c>
    </row>
    <row r="659" spans="1:4" x14ac:dyDescent="0.15">
      <c r="C659" t="s">
        <v>686</v>
      </c>
    </row>
    <row r="660" spans="1:4" x14ac:dyDescent="0.15">
      <c r="A660" s="60" t="s">
        <v>2130</v>
      </c>
      <c r="B660" t="s">
        <v>39</v>
      </c>
      <c r="C660" t="s">
        <v>688</v>
      </c>
      <c r="D660" t="s">
        <v>1767</v>
      </c>
    </row>
    <row r="661" spans="1:4" x14ac:dyDescent="0.15">
      <c r="C661" t="s">
        <v>689</v>
      </c>
    </row>
    <row r="662" spans="1:4" x14ac:dyDescent="0.15">
      <c r="A662" s="60" t="s">
        <v>2131</v>
      </c>
      <c r="C662" t="s">
        <v>691</v>
      </c>
      <c r="D662" t="s">
        <v>1768</v>
      </c>
    </row>
    <row r="663" spans="1:4" x14ac:dyDescent="0.15">
      <c r="C663" t="s">
        <v>692</v>
      </c>
    </row>
    <row r="664" spans="1:4" x14ac:dyDescent="0.15">
      <c r="A664" s="60" t="s">
        <v>2133</v>
      </c>
      <c r="B664" t="s">
        <v>39</v>
      </c>
      <c r="C664" t="s">
        <v>696</v>
      </c>
      <c r="D664" t="s">
        <v>2569</v>
      </c>
    </row>
    <row r="665" spans="1:4" x14ac:dyDescent="0.15">
      <c r="C665" t="s">
        <v>697</v>
      </c>
    </row>
    <row r="666" spans="1:4" x14ac:dyDescent="0.15">
      <c r="A666" s="60" t="s">
        <v>2136</v>
      </c>
      <c r="B666" t="s">
        <v>66</v>
      </c>
      <c r="C666" t="s">
        <v>702</v>
      </c>
      <c r="D666" t="s">
        <v>704</v>
      </c>
    </row>
    <row r="667" spans="1:4" x14ac:dyDescent="0.15">
      <c r="C667" t="s">
        <v>1769</v>
      </c>
    </row>
    <row r="668" spans="1:4" x14ac:dyDescent="0.15">
      <c r="A668" s="60" t="s">
        <v>2137</v>
      </c>
      <c r="C668" t="s">
        <v>705</v>
      </c>
      <c r="D668" t="s">
        <v>707</v>
      </c>
    </row>
    <row r="669" spans="1:4" x14ac:dyDescent="0.15">
      <c r="C669" t="s">
        <v>706</v>
      </c>
    </row>
    <row r="670" spans="1:4" x14ac:dyDescent="0.15">
      <c r="A670" s="60" t="s">
        <v>2138</v>
      </c>
      <c r="B670" t="s">
        <v>39</v>
      </c>
      <c r="C670" t="s">
        <v>708</v>
      </c>
      <c r="D670" t="s">
        <v>710</v>
      </c>
    </row>
    <row r="671" spans="1:4" x14ac:dyDescent="0.15">
      <c r="C671" t="s">
        <v>709</v>
      </c>
    </row>
    <row r="672" spans="1:4" x14ac:dyDescent="0.15">
      <c r="A672" s="60" t="s">
        <v>2139</v>
      </c>
      <c r="B672" t="s">
        <v>39</v>
      </c>
      <c r="C672" t="s">
        <v>711</v>
      </c>
      <c r="D672">
        <v>8458</v>
      </c>
    </row>
    <row r="673" spans="1:4" x14ac:dyDescent="0.15">
      <c r="C673" t="s">
        <v>712</v>
      </c>
    </row>
    <row r="674" spans="1:4" x14ac:dyDescent="0.15">
      <c r="A674" s="60" t="s">
        <v>2140</v>
      </c>
      <c r="B674" t="s">
        <v>39</v>
      </c>
      <c r="C674" t="s">
        <v>1770</v>
      </c>
      <c r="D674" t="s">
        <v>1772</v>
      </c>
    </row>
    <row r="675" spans="1:4" x14ac:dyDescent="0.15">
      <c r="C675" t="s">
        <v>1771</v>
      </c>
    </row>
    <row r="676" spans="1:4" x14ac:dyDescent="0.15">
      <c r="A676" s="60" t="s">
        <v>2498</v>
      </c>
      <c r="B676" t="s">
        <v>39</v>
      </c>
      <c r="C676" t="s">
        <v>1773</v>
      </c>
      <c r="D676" t="s">
        <v>1775</v>
      </c>
    </row>
    <row r="677" spans="1:4" x14ac:dyDescent="0.15">
      <c r="C677" t="s">
        <v>1774</v>
      </c>
    </row>
    <row r="678" spans="1:4" x14ac:dyDescent="0.15">
      <c r="A678" s="60" t="s">
        <v>2499</v>
      </c>
      <c r="B678" t="s">
        <v>39</v>
      </c>
      <c r="C678" t="s">
        <v>713</v>
      </c>
      <c r="D678" t="s">
        <v>715</v>
      </c>
    </row>
    <row r="679" spans="1:4" x14ac:dyDescent="0.15">
      <c r="C679" t="s">
        <v>714</v>
      </c>
    </row>
    <row r="680" spans="1:4" x14ac:dyDescent="0.15">
      <c r="A680" s="60" t="s">
        <v>2141</v>
      </c>
      <c r="B680" t="s">
        <v>39</v>
      </c>
      <c r="C680" t="s">
        <v>1776</v>
      </c>
      <c r="D680" t="s">
        <v>1778</v>
      </c>
    </row>
    <row r="681" spans="1:4" x14ac:dyDescent="0.15">
      <c r="C681" t="s">
        <v>1777</v>
      </c>
    </row>
    <row r="682" spans="1:4" x14ac:dyDescent="0.15">
      <c r="A682" s="60" t="s">
        <v>2500</v>
      </c>
      <c r="B682" t="s">
        <v>66</v>
      </c>
      <c r="C682" t="s">
        <v>716</v>
      </c>
      <c r="D682">
        <v>8455</v>
      </c>
    </row>
    <row r="683" spans="1:4" x14ac:dyDescent="0.15">
      <c r="C683" t="s">
        <v>717</v>
      </c>
    </row>
    <row r="684" spans="1:4" x14ac:dyDescent="0.15">
      <c r="A684" s="60" t="s">
        <v>2142</v>
      </c>
      <c r="C684" t="s">
        <v>718</v>
      </c>
      <c r="D684" t="s">
        <v>720</v>
      </c>
    </row>
    <row r="685" spans="1:4" x14ac:dyDescent="0.15">
      <c r="C685" t="s">
        <v>719</v>
      </c>
    </row>
    <row r="686" spans="1:4" x14ac:dyDescent="0.15">
      <c r="A686" s="60" t="s">
        <v>2501</v>
      </c>
      <c r="B686" t="s">
        <v>39</v>
      </c>
      <c r="C686" t="s">
        <v>1779</v>
      </c>
      <c r="D686" t="s">
        <v>1781</v>
      </c>
    </row>
    <row r="687" spans="1:4" x14ac:dyDescent="0.15">
      <c r="C687" t="s">
        <v>1780</v>
      </c>
    </row>
    <row r="688" spans="1:4" x14ac:dyDescent="0.15">
      <c r="A688" s="60" t="s">
        <v>2502</v>
      </c>
      <c r="B688" t="s">
        <v>42</v>
      </c>
      <c r="C688" t="s">
        <v>747</v>
      </c>
      <c r="D688" t="s">
        <v>749</v>
      </c>
    </row>
    <row r="689" spans="1:4" x14ac:dyDescent="0.15">
      <c r="C689" t="s">
        <v>1782</v>
      </c>
    </row>
    <row r="690" spans="1:4" x14ac:dyDescent="0.15">
      <c r="A690" s="60" t="s">
        <v>2149</v>
      </c>
      <c r="C690" t="s">
        <v>750</v>
      </c>
      <c r="D690" t="s">
        <v>1783</v>
      </c>
    </row>
    <row r="691" spans="1:4" x14ac:dyDescent="0.15">
      <c r="C691" t="s">
        <v>751</v>
      </c>
    </row>
    <row r="692" spans="1:4" x14ac:dyDescent="0.15">
      <c r="A692" s="60" t="s">
        <v>2150</v>
      </c>
      <c r="C692" t="s">
        <v>1784</v>
      </c>
      <c r="D692" t="s">
        <v>1786</v>
      </c>
    </row>
    <row r="693" spans="1:4" x14ac:dyDescent="0.15">
      <c r="C693" t="s">
        <v>1785</v>
      </c>
    </row>
    <row r="694" spans="1:4" x14ac:dyDescent="0.15">
      <c r="A694" s="60" t="s">
        <v>2154</v>
      </c>
      <c r="B694" t="s">
        <v>42</v>
      </c>
      <c r="C694" t="s">
        <v>752</v>
      </c>
      <c r="D694" t="s">
        <v>754</v>
      </c>
    </row>
    <row r="695" spans="1:4" x14ac:dyDescent="0.15">
      <c r="C695" t="s">
        <v>1787</v>
      </c>
    </row>
    <row r="696" spans="1:4" x14ac:dyDescent="0.15">
      <c r="A696" s="60" t="s">
        <v>2155</v>
      </c>
      <c r="B696" t="s">
        <v>42</v>
      </c>
      <c r="C696" t="s">
        <v>755</v>
      </c>
      <c r="D696" t="s">
        <v>1789</v>
      </c>
    </row>
    <row r="697" spans="1:4" x14ac:dyDescent="0.15">
      <c r="C697" t="s">
        <v>1788</v>
      </c>
    </row>
    <row r="698" spans="1:4" x14ac:dyDescent="0.15">
      <c r="A698" s="60" t="s">
        <v>2156</v>
      </c>
      <c r="C698" t="s">
        <v>764</v>
      </c>
      <c r="D698" t="s">
        <v>1790</v>
      </c>
    </row>
    <row r="699" spans="1:4" x14ac:dyDescent="0.15">
      <c r="C699" t="s">
        <v>765</v>
      </c>
    </row>
    <row r="700" spans="1:4" x14ac:dyDescent="0.15">
      <c r="A700" s="60" t="s">
        <v>2157</v>
      </c>
      <c r="C700" t="s">
        <v>772</v>
      </c>
      <c r="D700">
        <v>8415</v>
      </c>
    </row>
    <row r="701" spans="1:4" x14ac:dyDescent="0.15">
      <c r="C701" t="s">
        <v>773</v>
      </c>
    </row>
    <row r="702" spans="1:4" x14ac:dyDescent="0.15">
      <c r="A702" s="60" t="s">
        <v>2503</v>
      </c>
      <c r="C702" t="s">
        <v>774</v>
      </c>
      <c r="D702" t="s">
        <v>776</v>
      </c>
    </row>
    <row r="703" spans="1:4" x14ac:dyDescent="0.15">
      <c r="C703" t="s">
        <v>775</v>
      </c>
    </row>
    <row r="704" spans="1:4" x14ac:dyDescent="0.15">
      <c r="A704" s="60" t="s">
        <v>2504</v>
      </c>
      <c r="B704" t="s">
        <v>66</v>
      </c>
      <c r="C704" t="s">
        <v>777</v>
      </c>
      <c r="D704" t="s">
        <v>779</v>
      </c>
    </row>
    <row r="705" spans="1:4" x14ac:dyDescent="0.15">
      <c r="C705" t="s">
        <v>778</v>
      </c>
    </row>
    <row r="706" spans="1:4" x14ac:dyDescent="0.15">
      <c r="A706" s="60" t="s">
        <v>2505</v>
      </c>
      <c r="B706" t="s">
        <v>39</v>
      </c>
      <c r="C706" t="s">
        <v>780</v>
      </c>
      <c r="D706" t="s">
        <v>1791</v>
      </c>
    </row>
    <row r="707" spans="1:4" x14ac:dyDescent="0.15">
      <c r="C707" t="s">
        <v>781</v>
      </c>
    </row>
    <row r="708" spans="1:4" x14ac:dyDescent="0.15">
      <c r="A708" s="60" t="s">
        <v>2506</v>
      </c>
      <c r="B708" t="s">
        <v>66</v>
      </c>
      <c r="C708" t="s">
        <v>1792</v>
      </c>
      <c r="D708" t="s">
        <v>1794</v>
      </c>
    </row>
    <row r="709" spans="1:4" x14ac:dyDescent="0.15">
      <c r="C709" t="s">
        <v>1793</v>
      </c>
    </row>
    <row r="710" spans="1:4" x14ac:dyDescent="0.15">
      <c r="A710" s="60" t="s">
        <v>2159</v>
      </c>
      <c r="B710" t="s">
        <v>66</v>
      </c>
      <c r="C710" t="s">
        <v>783</v>
      </c>
      <c r="D710" t="s">
        <v>1796</v>
      </c>
    </row>
    <row r="711" spans="1:4" x14ac:dyDescent="0.15">
      <c r="C711" t="s">
        <v>1795</v>
      </c>
    </row>
    <row r="712" spans="1:4" x14ac:dyDescent="0.15">
      <c r="A712" s="60" t="s">
        <v>2160</v>
      </c>
      <c r="B712" t="s">
        <v>66</v>
      </c>
      <c r="C712" t="s">
        <v>789</v>
      </c>
      <c r="D712" t="s">
        <v>791</v>
      </c>
    </row>
    <row r="713" spans="1:4" x14ac:dyDescent="0.15">
      <c r="C713" t="s">
        <v>790</v>
      </c>
    </row>
    <row r="714" spans="1:4" x14ac:dyDescent="0.15">
      <c r="A714" s="60" t="s">
        <v>2163</v>
      </c>
      <c r="B714" t="s">
        <v>66</v>
      </c>
      <c r="C714" t="s">
        <v>1797</v>
      </c>
      <c r="D714" t="s">
        <v>1799</v>
      </c>
    </row>
    <row r="715" spans="1:4" x14ac:dyDescent="0.15">
      <c r="C715" t="s">
        <v>1798</v>
      </c>
    </row>
    <row r="716" spans="1:4" x14ac:dyDescent="0.15">
      <c r="A716" s="60" t="s">
        <v>2166</v>
      </c>
      <c r="B716" t="s">
        <v>66</v>
      </c>
      <c r="C716" t="s">
        <v>1800</v>
      </c>
      <c r="D716">
        <v>8481</v>
      </c>
    </row>
    <row r="717" spans="1:4" x14ac:dyDescent="0.15">
      <c r="C717" t="s">
        <v>1801</v>
      </c>
    </row>
    <row r="718" spans="1:4" x14ac:dyDescent="0.15">
      <c r="A718" s="60" t="s">
        <v>2172</v>
      </c>
      <c r="B718" t="s">
        <v>66</v>
      </c>
      <c r="C718" t="s">
        <v>800</v>
      </c>
      <c r="D718">
        <v>8486</v>
      </c>
    </row>
    <row r="719" spans="1:4" x14ac:dyDescent="0.15">
      <c r="C719" t="s">
        <v>801</v>
      </c>
    </row>
    <row r="720" spans="1:4" x14ac:dyDescent="0.15">
      <c r="A720" s="60" t="s">
        <v>2173</v>
      </c>
      <c r="B720" t="s">
        <v>66</v>
      </c>
      <c r="C720" t="s">
        <v>802</v>
      </c>
      <c r="D720" t="s">
        <v>804</v>
      </c>
    </row>
    <row r="721" spans="1:4" x14ac:dyDescent="0.15">
      <c r="C721" t="s">
        <v>803</v>
      </c>
    </row>
    <row r="722" spans="1:4" x14ac:dyDescent="0.15">
      <c r="A722" s="60" t="s">
        <v>2174</v>
      </c>
      <c r="C722" t="s">
        <v>805</v>
      </c>
      <c r="D722" t="s">
        <v>1802</v>
      </c>
    </row>
    <row r="723" spans="1:4" x14ac:dyDescent="0.15">
      <c r="C723" t="s">
        <v>806</v>
      </c>
    </row>
    <row r="724" spans="1:4" x14ac:dyDescent="0.15">
      <c r="A724" s="60" t="s">
        <v>2175</v>
      </c>
      <c r="C724" t="s">
        <v>808</v>
      </c>
      <c r="D724" t="s">
        <v>810</v>
      </c>
    </row>
    <row r="725" spans="1:4" x14ac:dyDescent="0.15">
      <c r="C725" t="s">
        <v>809</v>
      </c>
    </row>
    <row r="726" spans="1:4" x14ac:dyDescent="0.15">
      <c r="A726" s="60" t="s">
        <v>2176</v>
      </c>
      <c r="B726" t="s">
        <v>39</v>
      </c>
      <c r="C726" t="s">
        <v>1803</v>
      </c>
      <c r="D726" t="s">
        <v>1805</v>
      </c>
    </row>
    <row r="727" spans="1:4" x14ac:dyDescent="0.15">
      <c r="C727" t="s">
        <v>1804</v>
      </c>
    </row>
    <row r="728" spans="1:4" x14ac:dyDescent="0.15">
      <c r="A728" s="60" t="s">
        <v>2179</v>
      </c>
      <c r="B728" t="s">
        <v>66</v>
      </c>
      <c r="C728" t="s">
        <v>820</v>
      </c>
      <c r="D728" t="s">
        <v>1806</v>
      </c>
    </row>
    <row r="729" spans="1:4" x14ac:dyDescent="0.15">
      <c r="C729" t="s">
        <v>821</v>
      </c>
    </row>
    <row r="730" spans="1:4" x14ac:dyDescent="0.15">
      <c r="A730" s="60" t="s">
        <v>2181</v>
      </c>
      <c r="B730" t="s">
        <v>66</v>
      </c>
      <c r="C730" t="s">
        <v>825</v>
      </c>
      <c r="D730" t="s">
        <v>827</v>
      </c>
    </row>
    <row r="731" spans="1:4" x14ac:dyDescent="0.15">
      <c r="C731" t="s">
        <v>826</v>
      </c>
    </row>
    <row r="732" spans="1:4" x14ac:dyDescent="0.15">
      <c r="A732" s="60" t="s">
        <v>2507</v>
      </c>
      <c r="B732" t="s">
        <v>66</v>
      </c>
      <c r="C732" t="s">
        <v>828</v>
      </c>
      <c r="D732" t="s">
        <v>830</v>
      </c>
    </row>
    <row r="733" spans="1:4" x14ac:dyDescent="0.15">
      <c r="C733" t="s">
        <v>829</v>
      </c>
    </row>
    <row r="734" spans="1:4" x14ac:dyDescent="0.15">
      <c r="A734" s="60" t="s">
        <v>2182</v>
      </c>
      <c r="C734" t="s">
        <v>1807</v>
      </c>
      <c r="D734" t="s">
        <v>1809</v>
      </c>
    </row>
    <row r="735" spans="1:4" x14ac:dyDescent="0.15">
      <c r="C735" t="s">
        <v>1808</v>
      </c>
    </row>
    <row r="736" spans="1:4" x14ac:dyDescent="0.15">
      <c r="A736" s="60" t="s">
        <v>2183</v>
      </c>
      <c r="B736" t="s">
        <v>39</v>
      </c>
      <c r="C736" t="s">
        <v>851</v>
      </c>
      <c r="D736">
        <v>8527</v>
      </c>
    </row>
    <row r="737" spans="1:4" x14ac:dyDescent="0.15">
      <c r="C737" t="s">
        <v>1810</v>
      </c>
    </row>
    <row r="738" spans="1:4" x14ac:dyDescent="0.15">
      <c r="A738" s="60" t="s">
        <v>2508</v>
      </c>
      <c r="B738" t="s">
        <v>39</v>
      </c>
      <c r="C738" t="s">
        <v>845</v>
      </c>
      <c r="D738" t="s">
        <v>847</v>
      </c>
    </row>
    <row r="739" spans="1:4" x14ac:dyDescent="0.15">
      <c r="C739" t="s">
        <v>846</v>
      </c>
    </row>
    <row r="740" spans="1:4" x14ac:dyDescent="0.15">
      <c r="A740" s="60" t="s">
        <v>2509</v>
      </c>
      <c r="B740" t="s">
        <v>39</v>
      </c>
      <c r="C740" t="s">
        <v>853</v>
      </c>
      <c r="D740" t="s">
        <v>855</v>
      </c>
    </row>
    <row r="741" spans="1:4" x14ac:dyDescent="0.15">
      <c r="C741" t="s">
        <v>854</v>
      </c>
    </row>
    <row r="742" spans="1:4" x14ac:dyDescent="0.15">
      <c r="A742" s="60" t="s">
        <v>2510</v>
      </c>
      <c r="B742" t="s">
        <v>66</v>
      </c>
      <c r="C742" t="s">
        <v>1811</v>
      </c>
      <c r="D742" t="s">
        <v>1812</v>
      </c>
    </row>
    <row r="743" spans="1:4" x14ac:dyDescent="0.15">
      <c r="C743" t="s">
        <v>857</v>
      </c>
    </row>
    <row r="744" spans="1:4" x14ac:dyDescent="0.15">
      <c r="A744" s="60" t="s">
        <v>2185</v>
      </c>
      <c r="C744" t="s">
        <v>858</v>
      </c>
      <c r="D744" t="s">
        <v>1813</v>
      </c>
    </row>
    <row r="745" spans="1:4" x14ac:dyDescent="0.15">
      <c r="C745" t="s">
        <v>859</v>
      </c>
    </row>
    <row r="746" spans="1:4" x14ac:dyDescent="0.15">
      <c r="A746" s="60" t="s">
        <v>2511</v>
      </c>
      <c r="B746" t="s">
        <v>39</v>
      </c>
      <c r="C746" t="s">
        <v>1814</v>
      </c>
      <c r="D746" t="s">
        <v>1816</v>
      </c>
    </row>
    <row r="747" spans="1:4" x14ac:dyDescent="0.15">
      <c r="C747" t="s">
        <v>1815</v>
      </c>
    </row>
    <row r="748" spans="1:4" x14ac:dyDescent="0.15">
      <c r="A748" s="60" t="s">
        <v>2186</v>
      </c>
      <c r="C748" t="s">
        <v>860</v>
      </c>
      <c r="D748" t="s">
        <v>1817</v>
      </c>
    </row>
    <row r="749" spans="1:4" x14ac:dyDescent="0.15">
      <c r="C749" t="s">
        <v>861</v>
      </c>
    </row>
    <row r="750" spans="1:4" x14ac:dyDescent="0.15">
      <c r="A750" s="60" t="s">
        <v>2187</v>
      </c>
      <c r="B750" t="s">
        <v>66</v>
      </c>
      <c r="C750" t="s">
        <v>863</v>
      </c>
      <c r="D750" t="s">
        <v>1818</v>
      </c>
    </row>
    <row r="751" spans="1:4" x14ac:dyDescent="0.15">
      <c r="C751" t="s">
        <v>864</v>
      </c>
    </row>
    <row r="752" spans="1:4" x14ac:dyDescent="0.15">
      <c r="A752" s="60" t="s">
        <v>2188</v>
      </c>
      <c r="B752" t="s">
        <v>66</v>
      </c>
      <c r="C752" t="s">
        <v>866</v>
      </c>
      <c r="D752">
        <v>8414.51</v>
      </c>
    </row>
    <row r="753" spans="1:4" x14ac:dyDescent="0.15">
      <c r="C753" t="s">
        <v>867</v>
      </c>
    </row>
    <row r="754" spans="1:4" x14ac:dyDescent="0.15">
      <c r="A754" s="60" t="s">
        <v>2512</v>
      </c>
      <c r="B754" t="s">
        <v>66</v>
      </c>
      <c r="C754" t="s">
        <v>868</v>
      </c>
      <c r="D754">
        <v>8516.31</v>
      </c>
    </row>
    <row r="755" spans="1:4" x14ac:dyDescent="0.15">
      <c r="C755" t="s">
        <v>869</v>
      </c>
    </row>
    <row r="756" spans="1:4" x14ac:dyDescent="0.15">
      <c r="A756" s="60" t="s">
        <v>2513</v>
      </c>
      <c r="B756" t="s">
        <v>66</v>
      </c>
      <c r="C756" t="s">
        <v>870</v>
      </c>
      <c r="D756">
        <v>8516.5</v>
      </c>
    </row>
    <row r="757" spans="1:4" x14ac:dyDescent="0.15">
      <c r="C757" t="s">
        <v>871</v>
      </c>
    </row>
    <row r="758" spans="1:4" x14ac:dyDescent="0.15">
      <c r="A758" s="60" t="s">
        <v>2189</v>
      </c>
      <c r="C758" t="s">
        <v>877</v>
      </c>
      <c r="D758" t="s">
        <v>879</v>
      </c>
    </row>
    <row r="759" spans="1:4" x14ac:dyDescent="0.15">
      <c r="C759" t="s">
        <v>878</v>
      </c>
    </row>
    <row r="760" spans="1:4" x14ac:dyDescent="0.15">
      <c r="A760" s="60" t="s">
        <v>2190</v>
      </c>
      <c r="B760" t="s">
        <v>39</v>
      </c>
      <c r="C760" t="s">
        <v>1819</v>
      </c>
      <c r="D760" t="s">
        <v>1821</v>
      </c>
    </row>
    <row r="761" spans="1:4" x14ac:dyDescent="0.15">
      <c r="C761" t="s">
        <v>1820</v>
      </c>
    </row>
    <row r="762" spans="1:4" x14ac:dyDescent="0.15">
      <c r="A762" s="60" t="s">
        <v>2514</v>
      </c>
      <c r="B762" t="s">
        <v>39</v>
      </c>
      <c r="C762" t="s">
        <v>886</v>
      </c>
      <c r="D762" t="s">
        <v>888</v>
      </c>
    </row>
    <row r="763" spans="1:4" x14ac:dyDescent="0.15">
      <c r="C763" t="s">
        <v>887</v>
      </c>
    </row>
    <row r="764" spans="1:4" x14ac:dyDescent="0.15">
      <c r="A764" s="60" t="s">
        <v>2192</v>
      </c>
      <c r="C764" t="s">
        <v>892</v>
      </c>
      <c r="D764" t="s">
        <v>1822</v>
      </c>
    </row>
    <row r="765" spans="1:4" x14ac:dyDescent="0.15">
      <c r="C765" t="s">
        <v>893</v>
      </c>
    </row>
    <row r="766" spans="1:4" x14ac:dyDescent="0.15">
      <c r="A766" s="60" t="s">
        <v>2193</v>
      </c>
      <c r="B766" t="s">
        <v>66</v>
      </c>
      <c r="C766" t="s">
        <v>1823</v>
      </c>
      <c r="D766">
        <v>8515</v>
      </c>
    </row>
    <row r="767" spans="1:4" x14ac:dyDescent="0.15">
      <c r="C767" t="s">
        <v>1824</v>
      </c>
    </row>
    <row r="768" spans="1:4" x14ac:dyDescent="0.15">
      <c r="A768" s="60" t="s">
        <v>2211</v>
      </c>
      <c r="C768" t="s">
        <v>905</v>
      </c>
      <c r="D768" t="s">
        <v>1825</v>
      </c>
    </row>
    <row r="769" spans="1:4" x14ac:dyDescent="0.15">
      <c r="C769" t="s">
        <v>906</v>
      </c>
    </row>
    <row r="770" spans="1:4" x14ac:dyDescent="0.15">
      <c r="A770" s="60" t="s">
        <v>2212</v>
      </c>
      <c r="B770" t="s">
        <v>39</v>
      </c>
      <c r="C770" t="s">
        <v>915</v>
      </c>
      <c r="D770" t="s">
        <v>1826</v>
      </c>
    </row>
    <row r="771" spans="1:4" x14ac:dyDescent="0.15">
      <c r="C771" t="s">
        <v>916</v>
      </c>
    </row>
    <row r="772" spans="1:4" x14ac:dyDescent="0.15">
      <c r="A772" s="60" t="s">
        <v>2213</v>
      </c>
      <c r="B772" t="s">
        <v>39</v>
      </c>
      <c r="C772" t="s">
        <v>918</v>
      </c>
      <c r="D772" t="s">
        <v>920</v>
      </c>
    </row>
    <row r="773" spans="1:4" x14ac:dyDescent="0.15">
      <c r="C773" t="s">
        <v>919</v>
      </c>
    </row>
    <row r="774" spans="1:4" x14ac:dyDescent="0.15">
      <c r="A774" s="60" t="s">
        <v>2214</v>
      </c>
      <c r="B774" t="s">
        <v>39</v>
      </c>
      <c r="C774" t="s">
        <v>924</v>
      </c>
      <c r="D774" t="s">
        <v>1827</v>
      </c>
    </row>
    <row r="775" spans="1:4" x14ac:dyDescent="0.15">
      <c r="C775" t="s">
        <v>925</v>
      </c>
    </row>
    <row r="776" spans="1:4" x14ac:dyDescent="0.15">
      <c r="A776" s="60" t="s">
        <v>2215</v>
      </c>
      <c r="B776" t="s">
        <v>66</v>
      </c>
      <c r="C776" t="s">
        <v>934</v>
      </c>
      <c r="D776" t="s">
        <v>936</v>
      </c>
    </row>
    <row r="777" spans="1:4" x14ac:dyDescent="0.15">
      <c r="C777" t="s">
        <v>935</v>
      </c>
    </row>
    <row r="778" spans="1:4" x14ac:dyDescent="0.15">
      <c r="A778" s="60" t="s">
        <v>2515</v>
      </c>
      <c r="C778" t="s">
        <v>937</v>
      </c>
      <c r="D778" t="s">
        <v>939</v>
      </c>
    </row>
    <row r="779" spans="1:4" x14ac:dyDescent="0.15">
      <c r="C779" t="s">
        <v>938</v>
      </c>
    </row>
    <row r="780" spans="1:4" x14ac:dyDescent="0.15">
      <c r="A780" s="60" t="s">
        <v>2516</v>
      </c>
      <c r="B780" t="s">
        <v>39</v>
      </c>
      <c r="C780" t="s">
        <v>940</v>
      </c>
      <c r="D780">
        <v>8711</v>
      </c>
    </row>
    <row r="781" spans="1:4" x14ac:dyDescent="0.15">
      <c r="C781" t="s">
        <v>941</v>
      </c>
    </row>
    <row r="782" spans="1:4" x14ac:dyDescent="0.15">
      <c r="A782" s="60" t="s">
        <v>2222</v>
      </c>
      <c r="B782" t="s">
        <v>42</v>
      </c>
      <c r="C782" t="s">
        <v>947</v>
      </c>
      <c r="D782" t="s">
        <v>949</v>
      </c>
    </row>
    <row r="783" spans="1:4" x14ac:dyDescent="0.15">
      <c r="C783" t="s">
        <v>948</v>
      </c>
    </row>
    <row r="784" spans="1:4" x14ac:dyDescent="0.15">
      <c r="A784" s="60" t="s">
        <v>2223</v>
      </c>
      <c r="B784" t="s">
        <v>39</v>
      </c>
      <c r="C784" t="s">
        <v>952</v>
      </c>
      <c r="D784">
        <v>89</v>
      </c>
    </row>
    <row r="785" spans="1:4" x14ac:dyDescent="0.15">
      <c r="C785" t="s">
        <v>953</v>
      </c>
    </row>
    <row r="786" spans="1:4" x14ac:dyDescent="0.15">
      <c r="A786" s="60" t="s">
        <v>2224</v>
      </c>
      <c r="B786" t="s">
        <v>39</v>
      </c>
      <c r="C786" t="s">
        <v>954</v>
      </c>
      <c r="D786" t="s">
        <v>1828</v>
      </c>
    </row>
    <row r="787" spans="1:4" x14ac:dyDescent="0.15">
      <c r="C787" t="s">
        <v>955</v>
      </c>
    </row>
    <row r="788" spans="1:4" x14ac:dyDescent="0.15">
      <c r="A788" s="60" t="s">
        <v>2517</v>
      </c>
      <c r="B788" t="s">
        <v>39</v>
      </c>
      <c r="C788" t="s">
        <v>957</v>
      </c>
      <c r="D788">
        <v>8901.2000000000007</v>
      </c>
    </row>
    <row r="789" spans="1:4" x14ac:dyDescent="0.15">
      <c r="C789" t="s">
        <v>1829</v>
      </c>
    </row>
    <row r="790" spans="1:4" x14ac:dyDescent="0.15">
      <c r="A790" s="60" t="s">
        <v>2518</v>
      </c>
      <c r="B790" t="s">
        <v>39</v>
      </c>
      <c r="C790" t="s">
        <v>1830</v>
      </c>
      <c r="D790" t="s">
        <v>1832</v>
      </c>
    </row>
    <row r="791" spans="1:4" x14ac:dyDescent="0.15">
      <c r="C791" t="s">
        <v>1831</v>
      </c>
    </row>
    <row r="792" spans="1:4" x14ac:dyDescent="0.15">
      <c r="A792" s="60" t="s">
        <v>2225</v>
      </c>
      <c r="B792" t="s">
        <v>39</v>
      </c>
      <c r="C792" t="s">
        <v>1833</v>
      </c>
      <c r="D792">
        <v>8712</v>
      </c>
    </row>
    <row r="793" spans="1:4" x14ac:dyDescent="0.15">
      <c r="C793" t="s">
        <v>946</v>
      </c>
    </row>
    <row r="794" spans="1:4" x14ac:dyDescent="0.15">
      <c r="A794" s="60" t="s">
        <v>2233</v>
      </c>
      <c r="C794" t="s">
        <v>962</v>
      </c>
      <c r="D794" t="s">
        <v>1834</v>
      </c>
    </row>
    <row r="795" spans="1:4" x14ac:dyDescent="0.15">
      <c r="C795" t="s">
        <v>963</v>
      </c>
    </row>
    <row r="796" spans="1:4" x14ac:dyDescent="0.15">
      <c r="A796" s="60" t="s">
        <v>2234</v>
      </c>
      <c r="B796" t="s">
        <v>66</v>
      </c>
      <c r="C796" t="s">
        <v>965</v>
      </c>
      <c r="D796" t="s">
        <v>967</v>
      </c>
    </row>
    <row r="797" spans="1:4" x14ac:dyDescent="0.15">
      <c r="C797" t="s">
        <v>966</v>
      </c>
    </row>
    <row r="798" spans="1:4" x14ac:dyDescent="0.15">
      <c r="A798" s="60" t="s">
        <v>2235</v>
      </c>
      <c r="B798" t="s">
        <v>66</v>
      </c>
      <c r="C798" t="s">
        <v>968</v>
      </c>
      <c r="D798" t="s">
        <v>970</v>
      </c>
    </row>
    <row r="799" spans="1:4" x14ac:dyDescent="0.15">
      <c r="C799" t="s">
        <v>969</v>
      </c>
    </row>
    <row r="800" spans="1:4" x14ac:dyDescent="0.15">
      <c r="A800" s="60" t="s">
        <v>2237</v>
      </c>
      <c r="B800" t="s">
        <v>66</v>
      </c>
      <c r="C800" t="s">
        <v>974</v>
      </c>
      <c r="D800" t="s">
        <v>976</v>
      </c>
    </row>
    <row r="801" spans="1:4" x14ac:dyDescent="0.15">
      <c r="C801" t="s">
        <v>975</v>
      </c>
    </row>
    <row r="802" spans="1:4" x14ac:dyDescent="0.15">
      <c r="A802" s="60" t="s">
        <v>2238</v>
      </c>
      <c r="C802" t="s">
        <v>977</v>
      </c>
      <c r="D802" t="s">
        <v>979</v>
      </c>
    </row>
    <row r="803" spans="1:4" x14ac:dyDescent="0.15">
      <c r="C803" t="s">
        <v>978</v>
      </c>
    </row>
    <row r="804" spans="1:4" x14ac:dyDescent="0.15">
      <c r="A804" s="60" t="s">
        <v>2239</v>
      </c>
      <c r="B804" t="s">
        <v>980</v>
      </c>
      <c r="C804" t="s">
        <v>1835</v>
      </c>
      <c r="D804" t="s">
        <v>1836</v>
      </c>
    </row>
    <row r="805" spans="1:4" x14ac:dyDescent="0.15">
      <c r="C805" t="s">
        <v>982</v>
      </c>
    </row>
    <row r="806" spans="1:4" x14ac:dyDescent="0.15">
      <c r="A806" s="60" t="s">
        <v>2240</v>
      </c>
      <c r="B806" t="s">
        <v>980</v>
      </c>
      <c r="C806" t="s">
        <v>1837</v>
      </c>
      <c r="D806" t="s">
        <v>1839</v>
      </c>
    </row>
    <row r="807" spans="1:4" x14ac:dyDescent="0.15">
      <c r="C807" t="s">
        <v>1838</v>
      </c>
    </row>
    <row r="808" spans="1:4" x14ac:dyDescent="0.15">
      <c r="A808" s="60" t="s">
        <v>2241</v>
      </c>
      <c r="B808" t="s">
        <v>980</v>
      </c>
      <c r="C808" t="s">
        <v>1840</v>
      </c>
      <c r="D808" t="s">
        <v>1842</v>
      </c>
    </row>
    <row r="809" spans="1:4" x14ac:dyDescent="0.15">
      <c r="C809" t="s">
        <v>1841</v>
      </c>
    </row>
    <row r="810" spans="1:4" x14ac:dyDescent="0.15">
      <c r="A810" s="60" t="s">
        <v>2242</v>
      </c>
      <c r="B810" t="s">
        <v>980</v>
      </c>
      <c r="C810" t="s">
        <v>1843</v>
      </c>
      <c r="D810" t="s">
        <v>993</v>
      </c>
    </row>
    <row r="811" spans="1:4" x14ac:dyDescent="0.15">
      <c r="C811" t="s">
        <v>992</v>
      </c>
    </row>
    <row r="812" spans="1:4" x14ac:dyDescent="0.15">
      <c r="A812" s="60" t="s">
        <v>2243</v>
      </c>
      <c r="B812" t="s">
        <v>66</v>
      </c>
      <c r="C812" t="s">
        <v>1844</v>
      </c>
      <c r="D812" t="s">
        <v>1846</v>
      </c>
    </row>
    <row r="813" spans="1:4" x14ac:dyDescent="0.15">
      <c r="C813" t="s">
        <v>1845</v>
      </c>
    </row>
    <row r="814" spans="1:4" x14ac:dyDescent="0.15">
      <c r="A814" s="60" t="s">
        <v>2244</v>
      </c>
      <c r="C814" t="s">
        <v>998</v>
      </c>
      <c r="D814">
        <v>61</v>
      </c>
    </row>
    <row r="815" spans="1:4" x14ac:dyDescent="0.15">
      <c r="C815" t="s">
        <v>999</v>
      </c>
    </row>
    <row r="816" spans="1:4" x14ac:dyDescent="0.15">
      <c r="A816" s="60" t="s">
        <v>2519</v>
      </c>
      <c r="B816" t="s">
        <v>980</v>
      </c>
      <c r="C816" t="s">
        <v>1003</v>
      </c>
      <c r="D816" t="s">
        <v>1847</v>
      </c>
    </row>
    <row r="817" spans="1:4" x14ac:dyDescent="0.15">
      <c r="C817" t="s">
        <v>1004</v>
      </c>
    </row>
    <row r="818" spans="1:4" x14ac:dyDescent="0.15">
      <c r="A818" s="60" t="s">
        <v>2520</v>
      </c>
      <c r="B818" t="s">
        <v>980</v>
      </c>
      <c r="C818" t="s">
        <v>1843</v>
      </c>
      <c r="D818" t="s">
        <v>1848</v>
      </c>
    </row>
    <row r="819" spans="1:4" x14ac:dyDescent="0.15">
      <c r="C819" t="s">
        <v>992</v>
      </c>
    </row>
    <row r="820" spans="1:4" x14ac:dyDescent="0.15">
      <c r="A820" s="60" t="s">
        <v>2521</v>
      </c>
      <c r="B820" t="s">
        <v>980</v>
      </c>
      <c r="C820" t="s">
        <v>1849</v>
      </c>
      <c r="D820" t="s">
        <v>1850</v>
      </c>
    </row>
    <row r="821" spans="1:4" x14ac:dyDescent="0.15">
      <c r="C821" t="s">
        <v>1010</v>
      </c>
    </row>
    <row r="822" spans="1:4" x14ac:dyDescent="0.15">
      <c r="A822" s="60" t="s">
        <v>2252</v>
      </c>
      <c r="B822" t="s">
        <v>66</v>
      </c>
      <c r="C822" t="s">
        <v>1015</v>
      </c>
      <c r="D822">
        <v>64</v>
      </c>
    </row>
    <row r="823" spans="1:4" x14ac:dyDescent="0.15">
      <c r="C823" t="s">
        <v>1851</v>
      </c>
    </row>
    <row r="824" spans="1:4" x14ac:dyDescent="0.15">
      <c r="A824" s="60" t="s">
        <v>2253</v>
      </c>
      <c r="C824" t="s">
        <v>1017</v>
      </c>
      <c r="D824" t="s">
        <v>1852</v>
      </c>
    </row>
    <row r="825" spans="1:4" x14ac:dyDescent="0.15">
      <c r="C825" t="s">
        <v>1018</v>
      </c>
    </row>
    <row r="826" spans="1:4" x14ac:dyDescent="0.15">
      <c r="A826" s="60" t="s">
        <v>2254</v>
      </c>
      <c r="C826" t="s">
        <v>1020</v>
      </c>
      <c r="D826" t="s">
        <v>1853</v>
      </c>
    </row>
    <row r="827" spans="1:4" x14ac:dyDescent="0.15">
      <c r="C827" t="s">
        <v>1021</v>
      </c>
    </row>
    <row r="828" spans="1:4" x14ac:dyDescent="0.15">
      <c r="A828" s="60" t="s">
        <v>2522</v>
      </c>
      <c r="C828" t="s">
        <v>1043</v>
      </c>
      <c r="D828" t="s">
        <v>1854</v>
      </c>
    </row>
    <row r="829" spans="1:4" x14ac:dyDescent="0.15">
      <c r="C829" t="s">
        <v>1044</v>
      </c>
    </row>
    <row r="830" spans="1:4" x14ac:dyDescent="0.15">
      <c r="A830" s="60" t="s">
        <v>2523</v>
      </c>
      <c r="B830" t="s">
        <v>39</v>
      </c>
      <c r="C830" t="s">
        <v>1855</v>
      </c>
      <c r="D830" t="s">
        <v>1857</v>
      </c>
    </row>
    <row r="831" spans="1:4" x14ac:dyDescent="0.15">
      <c r="C831" t="s">
        <v>1856</v>
      </c>
    </row>
    <row r="832" spans="1:4" x14ac:dyDescent="0.15">
      <c r="A832" s="60" t="s">
        <v>2256</v>
      </c>
      <c r="B832" t="s">
        <v>66</v>
      </c>
      <c r="C832" t="s">
        <v>1037</v>
      </c>
      <c r="D832" t="s">
        <v>1039</v>
      </c>
    </row>
    <row r="833" spans="1:4" x14ac:dyDescent="0.15">
      <c r="C833" t="s">
        <v>1858</v>
      </c>
    </row>
    <row r="834" spans="1:4" x14ac:dyDescent="0.15">
      <c r="A834" s="60" t="s">
        <v>2265</v>
      </c>
      <c r="C834" t="s">
        <v>1049</v>
      </c>
      <c r="D834" t="s">
        <v>1051</v>
      </c>
    </row>
    <row r="835" spans="1:4" x14ac:dyDescent="0.15">
      <c r="C835" t="s">
        <v>1050</v>
      </c>
    </row>
    <row r="836" spans="1:4" x14ac:dyDescent="0.15">
      <c r="A836" s="60" t="s">
        <v>2266</v>
      </c>
      <c r="C836" t="s">
        <v>1859</v>
      </c>
      <c r="D836" t="s">
        <v>1861</v>
      </c>
    </row>
    <row r="837" spans="1:4" x14ac:dyDescent="0.15">
      <c r="C837" t="s">
        <v>1860</v>
      </c>
    </row>
    <row r="838" spans="1:4" x14ac:dyDescent="0.15">
      <c r="A838" s="60" t="s">
        <v>2524</v>
      </c>
      <c r="B838" t="s">
        <v>39</v>
      </c>
      <c r="C838" t="s">
        <v>1862</v>
      </c>
      <c r="D838" t="s">
        <v>1864</v>
      </c>
    </row>
    <row r="839" spans="1:4" x14ac:dyDescent="0.15">
      <c r="C839" t="s">
        <v>1863</v>
      </c>
    </row>
    <row r="840" spans="1:4" x14ac:dyDescent="0.15">
      <c r="A840" s="60" t="s">
        <v>2268</v>
      </c>
      <c r="C840" t="s">
        <v>1058</v>
      </c>
      <c r="D840" t="s">
        <v>1059</v>
      </c>
    </row>
    <row r="841" spans="1:4" x14ac:dyDescent="0.15">
      <c r="C841" t="s">
        <v>963</v>
      </c>
    </row>
    <row r="842" spans="1:4" x14ac:dyDescent="0.15">
      <c r="A842" s="60" t="s">
        <v>2269</v>
      </c>
      <c r="C842" t="s">
        <v>1060</v>
      </c>
      <c r="D842">
        <v>37</v>
      </c>
    </row>
    <row r="843" spans="1:4" x14ac:dyDescent="0.15">
      <c r="C843" t="s">
        <v>1061</v>
      </c>
    </row>
    <row r="844" spans="1:4" x14ac:dyDescent="0.15">
      <c r="A844" s="60" t="s">
        <v>2270</v>
      </c>
      <c r="C844" t="s">
        <v>1865</v>
      </c>
      <c r="D844" t="s">
        <v>1867</v>
      </c>
    </row>
    <row r="845" spans="1:4" x14ac:dyDescent="0.15">
      <c r="C845" t="s">
        <v>1866</v>
      </c>
    </row>
    <row r="846" spans="1:4" x14ac:dyDescent="0.15">
      <c r="A846" s="60" t="s">
        <v>2525</v>
      </c>
      <c r="B846" t="s">
        <v>1868</v>
      </c>
      <c r="C846" t="s">
        <v>1869</v>
      </c>
      <c r="D846">
        <v>3706</v>
      </c>
    </row>
    <row r="847" spans="1:4" x14ac:dyDescent="0.15">
      <c r="C847" t="s">
        <v>1870</v>
      </c>
    </row>
    <row r="848" spans="1:4" x14ac:dyDescent="0.15">
      <c r="A848" s="60" t="s">
        <v>2271</v>
      </c>
      <c r="C848" t="s">
        <v>1064</v>
      </c>
      <c r="D848" t="s">
        <v>1066</v>
      </c>
    </row>
    <row r="849" spans="1:4" x14ac:dyDescent="0.15">
      <c r="C849" t="s">
        <v>1065</v>
      </c>
    </row>
    <row r="850" spans="1:4" x14ac:dyDescent="0.15">
      <c r="A850" s="60" t="s">
        <v>2272</v>
      </c>
      <c r="B850" t="s">
        <v>66</v>
      </c>
      <c r="C850" t="s">
        <v>1069</v>
      </c>
      <c r="D850" t="s">
        <v>1071</v>
      </c>
    </row>
    <row r="851" spans="1:4" x14ac:dyDescent="0.15">
      <c r="C851" t="s">
        <v>1070</v>
      </c>
    </row>
    <row r="852" spans="1:4" x14ac:dyDescent="0.15">
      <c r="A852" s="60" t="s">
        <v>2273</v>
      </c>
      <c r="B852" t="s">
        <v>66</v>
      </c>
      <c r="C852" t="s">
        <v>1075</v>
      </c>
      <c r="D852" t="s">
        <v>1076</v>
      </c>
    </row>
    <row r="853" spans="1:4" x14ac:dyDescent="0.15">
      <c r="C853" t="s">
        <v>1871</v>
      </c>
    </row>
    <row r="854" spans="1:4" x14ac:dyDescent="0.15">
      <c r="A854" s="60" t="s">
        <v>2274</v>
      </c>
      <c r="B854" t="s">
        <v>66</v>
      </c>
      <c r="C854" t="s">
        <v>1872</v>
      </c>
      <c r="D854" t="s">
        <v>1874</v>
      </c>
    </row>
    <row r="855" spans="1:4" x14ac:dyDescent="0.15">
      <c r="C855" t="s">
        <v>1873</v>
      </c>
    </row>
    <row r="856" spans="1:4" x14ac:dyDescent="0.15">
      <c r="A856" s="60" t="s">
        <v>2526</v>
      </c>
      <c r="B856" t="s">
        <v>66</v>
      </c>
      <c r="C856" t="s">
        <v>1875</v>
      </c>
      <c r="D856">
        <v>9504</v>
      </c>
    </row>
    <row r="857" spans="1:4" x14ac:dyDescent="0.15">
      <c r="C857" t="s">
        <v>1084</v>
      </c>
    </row>
    <row r="858" spans="1:4" x14ac:dyDescent="0.15">
      <c r="A858" s="60" t="s">
        <v>2275</v>
      </c>
      <c r="C858" t="s">
        <v>1085</v>
      </c>
      <c r="D858" t="s">
        <v>1087</v>
      </c>
    </row>
    <row r="859" spans="1:4" x14ac:dyDescent="0.15">
      <c r="C859" t="s">
        <v>1086</v>
      </c>
    </row>
    <row r="860" spans="1:4" x14ac:dyDescent="0.15">
      <c r="A860" s="60" t="s">
        <v>2276</v>
      </c>
      <c r="C860" t="s">
        <v>1876</v>
      </c>
      <c r="D860" t="s">
        <v>1878</v>
      </c>
    </row>
    <row r="861" spans="1:4" x14ac:dyDescent="0.15">
      <c r="C861" t="s">
        <v>1877</v>
      </c>
    </row>
    <row r="862" spans="1:4" x14ac:dyDescent="0.15">
      <c r="A862" s="60" t="s">
        <v>2527</v>
      </c>
      <c r="C862" t="s">
        <v>1092</v>
      </c>
      <c r="D862" t="s">
        <v>1094</v>
      </c>
    </row>
    <row r="863" spans="1:4" x14ac:dyDescent="0.15">
      <c r="C863" t="s">
        <v>1093</v>
      </c>
    </row>
    <row r="864" spans="1:4" x14ac:dyDescent="0.15">
      <c r="A864" s="60" t="s">
        <v>2528</v>
      </c>
      <c r="C864" t="s">
        <v>1095</v>
      </c>
      <c r="D864" t="s">
        <v>1097</v>
      </c>
    </row>
    <row r="865" spans="1:4" x14ac:dyDescent="0.15">
      <c r="C865" t="s">
        <v>1096</v>
      </c>
    </row>
    <row r="866" spans="1:4" x14ac:dyDescent="0.15">
      <c r="A866" s="60" t="s">
        <v>2278</v>
      </c>
      <c r="B866" t="s">
        <v>66</v>
      </c>
      <c r="C866" t="s">
        <v>1879</v>
      </c>
      <c r="D866">
        <v>97</v>
      </c>
    </row>
    <row r="867" spans="1:4" x14ac:dyDescent="0.15">
      <c r="C867" t="s">
        <v>1880</v>
      </c>
    </row>
    <row r="868" spans="1:4" x14ac:dyDescent="0.15">
      <c r="A868" s="60" t="s">
        <v>2280</v>
      </c>
      <c r="B868" t="s">
        <v>42</v>
      </c>
      <c r="C868" t="s">
        <v>1881</v>
      </c>
      <c r="D868" t="s">
        <v>1883</v>
      </c>
    </row>
    <row r="869" spans="1:4" x14ac:dyDescent="0.15">
      <c r="C869" t="s">
        <v>1882</v>
      </c>
    </row>
    <row r="870" spans="1:4" x14ac:dyDescent="0.15">
      <c r="A870" s="60" t="s">
        <v>2295</v>
      </c>
      <c r="C870" t="s">
        <v>1123</v>
      </c>
      <c r="D870" t="s">
        <v>1125</v>
      </c>
    </row>
    <row r="871" spans="1:4" x14ac:dyDescent="0.15">
      <c r="C871" t="s">
        <v>1124</v>
      </c>
    </row>
    <row r="872" spans="1:4" x14ac:dyDescent="0.15">
      <c r="A872" s="60" t="s">
        <v>2296</v>
      </c>
      <c r="C872" t="s">
        <v>1884</v>
      </c>
      <c r="D872" t="s">
        <v>1886</v>
      </c>
    </row>
    <row r="873" spans="1:4" x14ac:dyDescent="0.15">
      <c r="C873" t="s">
        <v>1885</v>
      </c>
    </row>
    <row r="874" spans="1:4" x14ac:dyDescent="0.15">
      <c r="A874" s="60" t="s">
        <v>2297</v>
      </c>
      <c r="B874" t="s">
        <v>66</v>
      </c>
      <c r="C874" t="s">
        <v>1128</v>
      </c>
      <c r="D874" t="s">
        <v>1130</v>
      </c>
    </row>
    <row r="875" spans="1:4" x14ac:dyDescent="0.15">
      <c r="C875" t="s">
        <v>1129</v>
      </c>
    </row>
    <row r="876" spans="1:4" x14ac:dyDescent="0.15">
      <c r="A876" s="60" t="s">
        <v>1887</v>
      </c>
    </row>
    <row r="877" spans="1:4" x14ac:dyDescent="0.15">
      <c r="A877" s="60" t="s">
        <v>1888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4</vt:i4>
      </vt:variant>
    </vt:vector>
  </HeadingPairs>
  <TitlesOfParts>
    <vt:vector size="13" baseType="lpstr">
      <vt:lpstr>15-03</vt:lpstr>
      <vt:lpstr>輸出宮古</vt:lpstr>
      <vt:lpstr>輸出釜石</vt:lpstr>
      <vt:lpstr>輸出大船渡</vt:lpstr>
      <vt:lpstr>輸入宮古</vt:lpstr>
      <vt:lpstr>輸入釜石</vt:lpstr>
      <vt:lpstr>輸入大船渡</vt:lpstr>
      <vt:lpstr>輸出コード</vt:lpstr>
      <vt:lpstr>輸入コード</vt:lpstr>
      <vt:lpstr>'15-03'!Print_Area</vt:lpstr>
      <vt:lpstr>輸出釜石!Print_Area</vt:lpstr>
      <vt:lpstr>輸出宮古!Print_Area</vt:lpstr>
      <vt:lpstr>輸入釜石!Print_Titles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岩渕沙織</dc:creator>
  <cp:lastModifiedBy>003170</cp:lastModifiedBy>
  <cp:lastPrinted>2023-03-30T11:22:25Z</cp:lastPrinted>
  <dcterms:created xsi:type="dcterms:W3CDTF">2022-03-02T12:30:52Z</dcterms:created>
  <dcterms:modified xsi:type="dcterms:W3CDTF">2023-03-30T11:23:46Z</dcterms:modified>
</cp:coreProperties>
</file>