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2_資料収集\★②更新中(R4)\09-03～09＜岩手県鉱工業生産指数＞\変更案\"/>
    </mc:Choice>
  </mc:AlternateContent>
  <bookViews>
    <workbookView xWindow="0" yWindow="0" windowWidth="28800" windowHeight="12045"/>
  </bookViews>
  <sheets>
    <sheet name="第11表" sheetId="18" r:id="rId1"/>
    <sheet name="09-09" sheetId="14" r:id="rId2"/>
    <sheet name="もと第11表" sheetId="16" r:id="rId3"/>
    <sheet name="Sheet1" sheetId="17" r:id="rId4"/>
  </sheets>
  <definedNames>
    <definedName name="_xlnm.Print_Area" localSheetId="2">もと第11表!$B$3:$I$38</definedName>
    <definedName name="_xlnm.Print_Area" localSheetId="0">第11表!$B$1:$K$36</definedName>
  </definedNames>
  <calcPr calcId="162913"/>
</workbook>
</file>

<file path=xl/calcChain.xml><?xml version="1.0" encoding="utf-8"?>
<calcChain xmlns="http://schemas.openxmlformats.org/spreadsheetml/2006/main">
  <c r="I1" i="16" l="1"/>
  <c r="H1" i="16"/>
  <c r="G1" i="16"/>
  <c r="F1" i="16"/>
  <c r="E1" i="16"/>
  <c r="D1" i="16"/>
  <c r="C12" i="14" s="1"/>
  <c r="F42" i="14" l="1"/>
  <c r="D42" i="14"/>
  <c r="E42" i="14"/>
  <c r="G42" i="14"/>
  <c r="H42" i="14"/>
  <c r="C42" i="14"/>
  <c r="I42" i="14"/>
  <c r="D40" i="14"/>
  <c r="F41" i="14"/>
  <c r="F40" i="14"/>
  <c r="G41" i="14"/>
  <c r="G40" i="14"/>
  <c r="H41" i="14"/>
  <c r="C41" i="14"/>
  <c r="I41" i="14"/>
  <c r="D41" i="14"/>
  <c r="E41" i="14"/>
  <c r="E40" i="14"/>
  <c r="H40" i="14"/>
  <c r="C40" i="14"/>
  <c r="I40" i="14"/>
  <c r="D32" i="14"/>
  <c r="D39" i="14"/>
  <c r="E39" i="14"/>
  <c r="D38" i="14"/>
  <c r="F39" i="14"/>
  <c r="C39" i="14"/>
  <c r="G39" i="14"/>
  <c r="H39" i="14"/>
  <c r="I39" i="14"/>
  <c r="E38" i="14"/>
  <c r="F38" i="14"/>
  <c r="G38" i="14"/>
  <c r="I37" i="14"/>
  <c r="H38" i="14"/>
  <c r="C38" i="14"/>
  <c r="I38" i="14"/>
  <c r="C37" i="14"/>
  <c r="D37" i="14"/>
  <c r="E37" i="14"/>
  <c r="F37" i="14"/>
  <c r="D33" i="14"/>
  <c r="G37" i="14"/>
  <c r="H33" i="14"/>
  <c r="H37" i="14"/>
  <c r="D36" i="14"/>
  <c r="E36" i="14"/>
  <c r="F36" i="14"/>
  <c r="G36" i="14"/>
  <c r="H36" i="14"/>
  <c r="C36" i="14"/>
  <c r="I36" i="14"/>
  <c r="E33" i="14"/>
  <c r="F33" i="14"/>
  <c r="C32" i="14"/>
  <c r="G33" i="14"/>
  <c r="C33" i="14"/>
  <c r="I33" i="14"/>
  <c r="E32" i="14"/>
  <c r="F32" i="14"/>
  <c r="G32" i="14"/>
  <c r="D31" i="14"/>
  <c r="H32" i="14"/>
  <c r="I32" i="14"/>
  <c r="G30" i="14"/>
  <c r="E31" i="14"/>
  <c r="F31" i="14"/>
  <c r="D29" i="14"/>
  <c r="G31" i="14"/>
  <c r="F30" i="14"/>
  <c r="H31" i="14"/>
  <c r="C31" i="14"/>
  <c r="I31" i="14"/>
  <c r="H30" i="14"/>
  <c r="D30" i="14"/>
  <c r="E30" i="14"/>
  <c r="C30" i="14"/>
  <c r="I30" i="14"/>
  <c r="E29" i="14"/>
  <c r="C28" i="14"/>
  <c r="F29" i="14"/>
  <c r="H28" i="14"/>
  <c r="G29" i="14"/>
  <c r="I28" i="14"/>
  <c r="H29" i="14"/>
  <c r="C29" i="14"/>
  <c r="I29" i="14"/>
  <c r="D28" i="14"/>
  <c r="E28" i="14"/>
  <c r="F28" i="14"/>
  <c r="G28" i="14"/>
  <c r="D27" i="14"/>
  <c r="E27" i="14"/>
  <c r="F27" i="14"/>
  <c r="G27" i="14"/>
  <c r="C24" i="14"/>
  <c r="H27" i="14"/>
  <c r="C27" i="14"/>
  <c r="I27" i="14"/>
  <c r="D24" i="14"/>
  <c r="E24" i="14"/>
  <c r="F24" i="14"/>
  <c r="G24" i="14"/>
  <c r="E22" i="14"/>
  <c r="H24" i="14"/>
  <c r="I24" i="14"/>
  <c r="D22" i="14"/>
  <c r="D23" i="14"/>
  <c r="E23" i="14"/>
  <c r="F23" i="14"/>
  <c r="G23" i="14"/>
  <c r="H23" i="14"/>
  <c r="C23" i="14"/>
  <c r="I23" i="14"/>
  <c r="F22" i="14"/>
  <c r="G22" i="14"/>
  <c r="H22" i="14"/>
  <c r="C22" i="14"/>
  <c r="I22" i="14"/>
  <c r="C20" i="14"/>
  <c r="F20" i="14"/>
  <c r="D21" i="14"/>
  <c r="E21" i="14"/>
  <c r="F21" i="14"/>
  <c r="G21" i="14"/>
  <c r="H21" i="14"/>
  <c r="I20" i="14"/>
  <c r="G20" i="14"/>
  <c r="C21" i="14"/>
  <c r="I21" i="14"/>
  <c r="D20" i="14"/>
  <c r="E20" i="14"/>
  <c r="D19" i="14"/>
  <c r="H20" i="14"/>
  <c r="E19" i="14"/>
  <c r="F19" i="14"/>
  <c r="G19" i="14"/>
  <c r="H19" i="14"/>
  <c r="C19" i="14"/>
  <c r="I19" i="14"/>
  <c r="D18" i="14"/>
  <c r="E18" i="14"/>
  <c r="F18" i="14"/>
  <c r="E17" i="14"/>
  <c r="G18" i="14"/>
  <c r="H18" i="14"/>
  <c r="D17" i="14"/>
  <c r="C18" i="14"/>
  <c r="I18" i="14"/>
  <c r="F17" i="14"/>
  <c r="G17" i="14"/>
  <c r="D16" i="14"/>
  <c r="H17" i="14"/>
  <c r="C17" i="14"/>
  <c r="I17" i="14"/>
  <c r="E16" i="14"/>
  <c r="F16" i="14"/>
  <c r="G16" i="14"/>
  <c r="H16" i="14"/>
  <c r="C16" i="14"/>
  <c r="I16" i="14"/>
  <c r="I15" i="14"/>
  <c r="G15" i="14"/>
  <c r="H15" i="14"/>
  <c r="F15" i="14"/>
  <c r="E15" i="14"/>
  <c r="D15" i="14"/>
  <c r="C15" i="14"/>
  <c r="G12" i="14"/>
  <c r="I12" i="14"/>
  <c r="H12" i="14"/>
  <c r="F12" i="14"/>
  <c r="D12" i="14"/>
  <c r="E12" i="14"/>
  <c r="I35" i="14" l="1"/>
  <c r="F35" i="14"/>
  <c r="E35" i="14"/>
  <c r="D35" i="14"/>
  <c r="C35" i="14"/>
  <c r="G35" i="14"/>
  <c r="H35" i="14"/>
  <c r="H26" i="14"/>
  <c r="E26" i="14"/>
  <c r="C26" i="14"/>
  <c r="D26" i="14"/>
  <c r="F26" i="14"/>
  <c r="I26" i="14"/>
  <c r="G26" i="14"/>
  <c r="E14" i="14"/>
  <c r="D14" i="14"/>
  <c r="F14" i="14"/>
  <c r="I14" i="14"/>
  <c r="G14" i="14"/>
  <c r="H14" i="14"/>
  <c r="C14" i="14"/>
</calcChain>
</file>

<file path=xl/sharedStrings.xml><?xml version="1.0" encoding="utf-8"?>
<sst xmlns="http://schemas.openxmlformats.org/spreadsheetml/2006/main" count="346" uniqueCount="114">
  <si>
    <t>産業中分類</t>
    <rPh sb="0" eb="2">
      <t>サンギョウ</t>
    </rPh>
    <rPh sb="2" eb="3">
      <t>チュウ</t>
    </rPh>
    <rPh sb="3" eb="5">
      <t>ブンルイ</t>
    </rPh>
    <phoneticPr fontId="1"/>
  </si>
  <si>
    <t>回収水</t>
    <rPh sb="0" eb="2">
      <t>カイシュウ</t>
    </rPh>
    <rPh sb="2" eb="3">
      <t>スイ</t>
    </rPh>
    <phoneticPr fontId="1"/>
  </si>
  <si>
    <t xml:space="preserve"> 基 礎 素 材 型 産 業</t>
  </si>
  <si>
    <t xml:space="preserve"> 加 工 組 立 型 産 業</t>
  </si>
  <si>
    <t xml:space="preserve"> 生活関連・その他型産業</t>
  </si>
  <si>
    <t>12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</si>
  <si>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</si>
  <si>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</si>
  <si>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</si>
  <si>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</si>
  <si>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</si>
  <si>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21</t>
    <phoneticPr fontId="1"/>
  </si>
  <si>
    <t>22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</si>
  <si>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</si>
  <si>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</si>
  <si>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</si>
  <si>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</si>
  <si>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</si>
  <si>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</si>
  <si>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</si>
  <si>
    <t>31</t>
    <phoneticPr fontId="1"/>
  </si>
  <si>
    <t>09</t>
    <phoneticPr fontId="1"/>
  </si>
  <si>
    <t>食料品</t>
    <phoneticPr fontId="1"/>
  </si>
  <si>
    <t>10</t>
    <phoneticPr fontId="1"/>
  </si>
  <si>
    <t>飲料・飼料</t>
    <phoneticPr fontId="1"/>
  </si>
  <si>
    <t>11</t>
    <phoneticPr fontId="1"/>
  </si>
  <si>
    <t>繊維</t>
    <phoneticPr fontId="1"/>
  </si>
  <si>
    <t>13</t>
    <phoneticPr fontId="1"/>
  </si>
  <si>
    <t>家具</t>
    <phoneticPr fontId="1"/>
  </si>
  <si>
    <t>15</t>
    <phoneticPr fontId="1"/>
  </si>
  <si>
    <t>印刷</t>
    <phoneticPr fontId="1"/>
  </si>
  <si>
    <t>20</t>
    <phoneticPr fontId="1"/>
  </si>
  <si>
    <t>皮革</t>
    <phoneticPr fontId="1"/>
  </si>
  <si>
    <t>その他</t>
    <phoneticPr fontId="1"/>
  </si>
  <si>
    <t>24</t>
    <phoneticPr fontId="1"/>
  </si>
  <si>
    <t>９－９　産業別１日当たり水源別用水量（淡水）（従業者30人以上）</t>
    <rPh sb="4" eb="6">
      <t>サンギョウ</t>
    </rPh>
    <rPh sb="6" eb="7">
      <t>ベツ</t>
    </rPh>
    <rPh sb="8" eb="9">
      <t>ニチ</t>
    </rPh>
    <rPh sb="9" eb="10">
      <t>ア</t>
    </rPh>
    <rPh sb="12" eb="14">
      <t>スイゲン</t>
    </rPh>
    <rPh sb="14" eb="15">
      <t>ベツ</t>
    </rPh>
    <rPh sb="15" eb="17">
      <t>ヨウスイ</t>
    </rPh>
    <rPh sb="17" eb="18">
      <t>リョウ</t>
    </rPh>
    <rPh sb="19" eb="21">
      <t>タンスイ</t>
    </rPh>
    <rPh sb="23" eb="26">
      <t>ジュウギョウシャ</t>
    </rPh>
    <rPh sb="28" eb="29">
      <t>ニン</t>
    </rPh>
    <rPh sb="29" eb="31">
      <t>イジョウ</t>
    </rPh>
    <phoneticPr fontId="1"/>
  </si>
  <si>
    <t>-</t>
  </si>
  <si>
    <r>
      <t>（単位：事業所・㎥</t>
    </r>
    <r>
      <rPr>
        <sz val="8"/>
        <rFont val="ＭＳ 明朝"/>
        <family val="1"/>
        <charset val="128"/>
      </rPr>
      <t>）</t>
    </r>
    <rPh sb="1" eb="3">
      <t>タンイ</t>
    </rPh>
    <rPh sb="4" eb="7">
      <t>ジギョウショ</t>
    </rPh>
    <phoneticPr fontId="1"/>
  </si>
  <si>
    <t>資料：県調査統計課「工業統計調査結果報告書」、「岩手県の工業（確報）」、「経済センサス-活動調査産業別集計（製造業）報</t>
    <phoneticPr fontId="1"/>
  </si>
  <si>
    <t>　　　告書」</t>
    <phoneticPr fontId="1"/>
  </si>
  <si>
    <t>Ｘ</t>
  </si>
  <si>
    <t>木材</t>
    <rPh sb="0" eb="2">
      <t>モクザイ</t>
    </rPh>
    <phoneticPr fontId="9"/>
  </si>
  <si>
    <t>パルプ・紙</t>
    <rPh sb="4" eb="5">
      <t>カミ</t>
    </rPh>
    <phoneticPr fontId="9"/>
  </si>
  <si>
    <t>化学</t>
    <rPh sb="0" eb="2">
      <t>カガク</t>
    </rPh>
    <phoneticPr fontId="9"/>
  </si>
  <si>
    <t>石油</t>
    <rPh sb="0" eb="2">
      <t>セキユ</t>
    </rPh>
    <phoneticPr fontId="9"/>
  </si>
  <si>
    <t>プラスチック</t>
    <phoneticPr fontId="9"/>
  </si>
  <si>
    <t>ゴム</t>
    <phoneticPr fontId="9"/>
  </si>
  <si>
    <t>窯業</t>
    <rPh sb="0" eb="2">
      <t>ヨウギョウ</t>
    </rPh>
    <phoneticPr fontId="9"/>
  </si>
  <si>
    <t>鉄鋼</t>
    <rPh sb="0" eb="2">
      <t>テッコウ</t>
    </rPh>
    <phoneticPr fontId="9"/>
  </si>
  <si>
    <t>非鉄</t>
    <rPh sb="0" eb="2">
      <t>ヒテツ</t>
    </rPh>
    <phoneticPr fontId="9"/>
  </si>
  <si>
    <t>金属</t>
    <rPh sb="0" eb="2">
      <t>キンゾク</t>
    </rPh>
    <phoneticPr fontId="9"/>
  </si>
  <si>
    <t>はん用</t>
    <rPh sb="2" eb="3">
      <t>ヨウ</t>
    </rPh>
    <phoneticPr fontId="9"/>
  </si>
  <si>
    <t>生産用</t>
    <rPh sb="0" eb="3">
      <t>セイサンヨウ</t>
    </rPh>
    <phoneticPr fontId="9"/>
  </si>
  <si>
    <t>業務用</t>
    <rPh sb="0" eb="3">
      <t>ギョウムヨウ</t>
    </rPh>
    <phoneticPr fontId="9"/>
  </si>
  <si>
    <t>電子</t>
    <rPh sb="0" eb="2">
      <t>デンシ</t>
    </rPh>
    <phoneticPr fontId="9"/>
  </si>
  <si>
    <t>電気</t>
    <rPh sb="0" eb="2">
      <t>デンキ</t>
    </rPh>
    <phoneticPr fontId="9"/>
  </si>
  <si>
    <t>情報</t>
    <rPh sb="0" eb="2">
      <t>ジョウホウ</t>
    </rPh>
    <phoneticPr fontId="9"/>
  </si>
  <si>
    <t>輸送</t>
    <rPh sb="0" eb="2">
      <t>ユソウ</t>
    </rPh>
    <phoneticPr fontId="9"/>
  </si>
  <si>
    <t>（注）「事業所数」の項目は翌年6月1日現在、その他は各年12月31日現在の数値である。</t>
    <phoneticPr fontId="1"/>
  </si>
  <si>
    <t>区分</t>
    <rPh sb="0" eb="2">
      <t>クブン</t>
    </rPh>
    <phoneticPr fontId="15"/>
  </si>
  <si>
    <t>事業
所数</t>
    <rPh sb="0" eb="2">
      <t>ジギョウ</t>
    </rPh>
    <rPh sb="3" eb="4">
      <t>ショ</t>
    </rPh>
    <rPh sb="4" eb="5">
      <t>スウ</t>
    </rPh>
    <phoneticPr fontId="15"/>
  </si>
  <si>
    <t>１日当たり水源別用水量（㎥）</t>
    <rPh sb="1" eb="2">
      <t>ニチ</t>
    </rPh>
    <rPh sb="2" eb="3">
      <t>アタ</t>
    </rPh>
    <rPh sb="5" eb="7">
      <t>スイゲン</t>
    </rPh>
    <rPh sb="7" eb="8">
      <t>ベツ</t>
    </rPh>
    <rPh sb="8" eb="9">
      <t>ヨウ</t>
    </rPh>
    <rPh sb="9" eb="11">
      <t>スイリョウ</t>
    </rPh>
    <phoneticPr fontId="15"/>
  </si>
  <si>
    <t>淡水</t>
    <rPh sb="0" eb="2">
      <t>タンスイ</t>
    </rPh>
    <phoneticPr fontId="15"/>
  </si>
  <si>
    <t>合計</t>
    <rPh sb="0" eb="2">
      <t>ゴウケイ</t>
    </rPh>
    <phoneticPr fontId="15"/>
  </si>
  <si>
    <t>公共水道</t>
    <rPh sb="0" eb="2">
      <t>コウキョウ</t>
    </rPh>
    <rPh sb="2" eb="4">
      <t>スイドウ</t>
    </rPh>
    <phoneticPr fontId="15"/>
  </si>
  <si>
    <t>井戸水</t>
    <rPh sb="0" eb="3">
      <t>イドミズ</t>
    </rPh>
    <phoneticPr fontId="15"/>
  </si>
  <si>
    <t>その他
の淡水</t>
    <rPh sb="2" eb="3">
      <t>タ</t>
    </rPh>
    <rPh sb="5" eb="7">
      <t>タンスイ</t>
    </rPh>
    <phoneticPr fontId="15"/>
  </si>
  <si>
    <t>工業用水道</t>
    <rPh sb="0" eb="2">
      <t>コウギョウ</t>
    </rPh>
    <rPh sb="2" eb="3">
      <t>ヨウ</t>
    </rPh>
    <rPh sb="3" eb="5">
      <t>スイドウ</t>
    </rPh>
    <phoneticPr fontId="15"/>
  </si>
  <si>
    <t>上水道</t>
    <rPh sb="0" eb="3">
      <t>ジョウスイドウ</t>
    </rPh>
    <phoneticPr fontId="15"/>
  </si>
  <si>
    <t>県　　計</t>
    <rPh sb="0" eb="1">
      <t>ケン</t>
    </rPh>
    <rPh sb="3" eb="4">
      <t>ケイ</t>
    </rPh>
    <phoneticPr fontId="15"/>
  </si>
  <si>
    <t>平成27年</t>
  </si>
  <si>
    <t>平成28年</t>
  </si>
  <si>
    <t>平成29年</t>
  </si>
  <si>
    <t>平成30年</t>
  </si>
  <si>
    <t>令和元年</t>
    <rPh sb="0" eb="2">
      <t>レイワ</t>
    </rPh>
    <rPh sb="2" eb="4">
      <t>ガンネン</t>
    </rPh>
    <phoneticPr fontId="1"/>
  </si>
  <si>
    <t>４　工業用地・工業用水に関する統計表（従業者30人以上の事業所）</t>
  </si>
  <si>
    <t>第11表　産業中分類別事業所数、１日当たり水源別用水量</t>
    <rPh sb="0" eb="1">
      <t>ダイ</t>
    </rPh>
    <rPh sb="3" eb="4">
      <t>ヒョウ</t>
    </rPh>
    <rPh sb="5" eb="7">
      <t>サンギョウ</t>
    </rPh>
    <rPh sb="7" eb="8">
      <t>チュウ</t>
    </rPh>
    <rPh sb="8" eb="10">
      <t>ブンルイ</t>
    </rPh>
    <rPh sb="10" eb="11">
      <t>ベツ</t>
    </rPh>
    <rPh sb="11" eb="15">
      <t>ジ</t>
    </rPh>
    <rPh sb="17" eb="18">
      <t>ニチ</t>
    </rPh>
    <rPh sb="18" eb="19">
      <t>ア</t>
    </rPh>
    <rPh sb="21" eb="23">
      <t>スイゲン</t>
    </rPh>
    <rPh sb="23" eb="24">
      <t>ベツ</t>
    </rPh>
    <rPh sb="24" eb="25">
      <t>ヨウ</t>
    </rPh>
    <rPh sb="25" eb="27">
      <t>スイリョウ</t>
    </rPh>
    <phoneticPr fontId="15"/>
  </si>
  <si>
    <t>09</t>
    <phoneticPr fontId="15"/>
  </si>
  <si>
    <t>食料品</t>
    <rPh sb="0" eb="3">
      <t>ショクリョウヒン</t>
    </rPh>
    <phoneticPr fontId="15"/>
  </si>
  <si>
    <t>飲料・飼料</t>
    <rPh sb="0" eb="2">
      <t>インリョウ</t>
    </rPh>
    <rPh sb="3" eb="5">
      <t>シリョウ</t>
    </rPh>
    <phoneticPr fontId="15"/>
  </si>
  <si>
    <t>繊維</t>
    <rPh sb="0" eb="2">
      <t>センイ</t>
    </rPh>
    <phoneticPr fontId="15"/>
  </si>
  <si>
    <t>木材</t>
    <rPh sb="0" eb="2">
      <t>モクザイ</t>
    </rPh>
    <phoneticPr fontId="15"/>
  </si>
  <si>
    <t>家具</t>
    <rPh sb="0" eb="2">
      <t>カグ</t>
    </rPh>
    <phoneticPr fontId="15"/>
  </si>
  <si>
    <t>パルプ・紙</t>
    <rPh sb="4" eb="5">
      <t>カミ</t>
    </rPh>
    <phoneticPr fontId="15"/>
  </si>
  <si>
    <t>印刷</t>
    <rPh sb="0" eb="2">
      <t>インサツ</t>
    </rPh>
    <phoneticPr fontId="15"/>
  </si>
  <si>
    <t>化学</t>
    <rPh sb="0" eb="2">
      <t>カガク</t>
    </rPh>
    <phoneticPr fontId="15"/>
  </si>
  <si>
    <t>石油</t>
    <rPh sb="0" eb="2">
      <t>セキユ</t>
    </rPh>
    <phoneticPr fontId="15"/>
  </si>
  <si>
    <t>プラスチック</t>
    <phoneticPr fontId="15"/>
  </si>
  <si>
    <t>ゴム</t>
    <phoneticPr fontId="15"/>
  </si>
  <si>
    <t>皮革</t>
    <rPh sb="0" eb="2">
      <t>ヒカク</t>
    </rPh>
    <phoneticPr fontId="15"/>
  </si>
  <si>
    <t>窯業</t>
    <rPh sb="0" eb="2">
      <t>ヨウギョウ</t>
    </rPh>
    <phoneticPr fontId="15"/>
  </si>
  <si>
    <t>鉄鋼</t>
    <rPh sb="0" eb="2">
      <t>テッコウ</t>
    </rPh>
    <phoneticPr fontId="15"/>
  </si>
  <si>
    <t>非鉄</t>
    <rPh sb="0" eb="2">
      <t>ヒテツ</t>
    </rPh>
    <phoneticPr fontId="15"/>
  </si>
  <si>
    <t>金属</t>
    <rPh sb="0" eb="2">
      <t>キンゾク</t>
    </rPh>
    <phoneticPr fontId="15"/>
  </si>
  <si>
    <t>はん用</t>
    <rPh sb="2" eb="3">
      <t>ヨウ</t>
    </rPh>
    <phoneticPr fontId="15"/>
  </si>
  <si>
    <t>生産用</t>
    <rPh sb="0" eb="3">
      <t>セイサンヨウ</t>
    </rPh>
    <phoneticPr fontId="15"/>
  </si>
  <si>
    <t>業務用</t>
    <rPh sb="0" eb="3">
      <t>ギョウムヨウ</t>
    </rPh>
    <phoneticPr fontId="15"/>
  </si>
  <si>
    <t>電子</t>
    <rPh sb="0" eb="2">
      <t>デンシ</t>
    </rPh>
    <phoneticPr fontId="15"/>
  </si>
  <si>
    <t>電気</t>
    <rPh sb="0" eb="2">
      <t>デンキ</t>
    </rPh>
    <phoneticPr fontId="15"/>
  </si>
  <si>
    <t>情報</t>
    <rPh sb="0" eb="2">
      <t>ジョウホウ</t>
    </rPh>
    <phoneticPr fontId="15"/>
  </si>
  <si>
    <t>輸送</t>
    <rPh sb="0" eb="2">
      <t>ユソウ</t>
    </rPh>
    <phoneticPr fontId="15"/>
  </si>
  <si>
    <t>その他</t>
    <rPh sb="2" eb="3">
      <t>タ</t>
    </rPh>
    <phoneticPr fontId="15"/>
  </si>
  <si>
    <t>年鑑</t>
    <rPh sb="0" eb="2">
      <t>ネンカン</t>
    </rPh>
    <phoneticPr fontId="14"/>
  </si>
  <si>
    <t>工業</t>
    <rPh sb="0" eb="2">
      <t>コウギョウ</t>
    </rPh>
    <phoneticPr fontId="14"/>
  </si>
  <si>
    <t>第11表</t>
    <rPh sb="0" eb="1">
      <t>ダイ</t>
    </rPh>
    <rPh sb="3" eb="4">
      <t>ヒョウ</t>
    </rPh>
    <phoneticPr fontId="14"/>
  </si>
  <si>
    <t>海水</t>
    <rPh sb="0" eb="2">
      <t>カイスイ</t>
    </rPh>
    <phoneticPr fontId="15"/>
  </si>
  <si>
    <t>水源別</t>
    <rPh sb="0" eb="3">
      <t>スイゲンベツ</t>
    </rPh>
    <phoneticPr fontId="15"/>
  </si>
  <si>
    <t>回収水</t>
    <rPh sb="0" eb="3">
      <t>カイシュウスイ</t>
    </rPh>
    <phoneticPr fontId="15"/>
  </si>
  <si>
    <t>（㎥/日）</t>
    <rPh sb="3" eb="4">
      <t>ニチ</t>
    </rPh>
    <phoneticPr fontId="15"/>
  </si>
  <si>
    <t>Ｘ</t>
    <phoneticPr fontId="15"/>
  </si>
  <si>
    <t>９－９　産業中分類別事業所数、１日当たり水源別用水量
（従業者30人以上）</t>
    <rPh sb="4" eb="6">
      <t>サンギョウ</t>
    </rPh>
    <rPh sb="6" eb="9">
      <t>チュウブンルイ</t>
    </rPh>
    <rPh sb="9" eb="10">
      <t>ベツ</t>
    </rPh>
    <rPh sb="10" eb="13">
      <t>ジギョウショ</t>
    </rPh>
    <rPh sb="13" eb="14">
      <t>スウ</t>
    </rPh>
    <rPh sb="16" eb="17">
      <t>ニチ</t>
    </rPh>
    <rPh sb="17" eb="18">
      <t>ア</t>
    </rPh>
    <rPh sb="20" eb="22">
      <t>スイゲン</t>
    </rPh>
    <rPh sb="22" eb="23">
      <t>ベツ</t>
    </rPh>
    <rPh sb="23" eb="25">
      <t>ヨウスイ</t>
    </rPh>
    <rPh sb="25" eb="26">
      <t>リョウ</t>
    </rPh>
    <rPh sb="28" eb="31">
      <t>ジュウギョウシャ</t>
    </rPh>
    <rPh sb="33" eb="34">
      <t>ニン</t>
    </rPh>
    <rPh sb="34" eb="36">
      <t>イジョウ</t>
    </rPh>
    <phoneticPr fontId="1"/>
  </si>
  <si>
    <t>資料：県調査統計課「令和３年（2021年）岩手県の工業　令和３年経済センサス-活動調査の製造業に関する集計」</t>
    <rPh sb="10" eb="12">
      <t>レイワ</t>
    </rPh>
    <rPh sb="13" eb="14">
      <t>ネン</t>
    </rPh>
    <rPh sb="19" eb="20">
      <t>ネン</t>
    </rPh>
    <phoneticPr fontId="14"/>
  </si>
  <si>
    <t>(注2)　令和３年活動調査においては、個人経営を含まない集計結果であることから、単年度掲載としたもの。</t>
    <phoneticPr fontId="14"/>
  </si>
  <si>
    <t>(注1)　事業所数、従業者数の経理外項目については令和３（2021）年６月１日現在、製造品出荷額等、付加価値額などの経理項目については令和２（2020）年１月～令和２（2020）年12月の実績により調査している。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</si>
</sst>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&quot;#,##0"/>
    <numFmt numFmtId="177" formatCode="#\ ###\ ##0"/>
    <numFmt numFmtId="178" formatCode="#\ ##0;#\ ##0;&quot;-&quot;"/>
    <numFmt numFmtId="179" formatCode="#,##0;&quot;▲ &quot;#,##0"/>
    <numFmt numFmtId="180" formatCode="#,##0_);[Red]\(#,##0\)"/>
    <numFmt numFmtId="181" formatCode="#\ ###\ ##0;0;&quot;-&quot;"/>
  </numFmts>
  <fonts count="19" x14ac:knownFonts="1"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4">
    <xf numFmtId="176" fontId="0" fillId="0" borderId="0" applyNumberFormat="0"/>
    <xf numFmtId="0" fontId="12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50">
    <xf numFmtId="176" fontId="0" fillId="0" borderId="0" xfId="0"/>
    <xf numFmtId="178" fontId="3" fillId="0" borderId="1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vertical="center"/>
    </xf>
    <xf numFmtId="178" fontId="3" fillId="0" borderId="0" xfId="0" applyNumberFormat="1" applyFont="1" applyAlignment="1">
      <alignment vertical="center"/>
    </xf>
    <xf numFmtId="178" fontId="3" fillId="0" borderId="1" xfId="0" applyNumberFormat="1" applyFont="1" applyBorder="1" applyAlignment="1">
      <alignment vertical="center"/>
    </xf>
    <xf numFmtId="178" fontId="2" fillId="0" borderId="1" xfId="0" quotePrefix="1" applyNumberFormat="1" applyFont="1" applyBorder="1" applyAlignment="1">
      <alignment horizontal="left" vertical="center"/>
    </xf>
    <xf numFmtId="178" fontId="3" fillId="0" borderId="0" xfId="0" applyNumberFormat="1" applyFont="1" applyAlignment="1">
      <alignment horizontal="right" vertical="center"/>
    </xf>
    <xf numFmtId="178" fontId="6" fillId="0" borderId="0" xfId="0" applyNumberFormat="1" applyFont="1" applyAlignment="1">
      <alignment vertical="center"/>
    </xf>
    <xf numFmtId="178" fontId="8" fillId="0" borderId="0" xfId="0" applyNumberFormat="1" applyFont="1" applyAlignment="1">
      <alignment vertical="center"/>
    </xf>
    <xf numFmtId="178" fontId="3" fillId="0" borderId="0" xfId="0" applyNumberFormat="1" applyFont="1" applyAlignment="1"/>
    <xf numFmtId="178" fontId="3" fillId="0" borderId="0" xfId="0" applyNumberFormat="1" applyFont="1" applyAlignment="1">
      <alignment horizontal="right"/>
    </xf>
    <xf numFmtId="176" fontId="3" fillId="0" borderId="1" xfId="0" applyFont="1" applyFill="1" applyBorder="1" applyAlignment="1">
      <alignment horizontal="distributed" vertical="center"/>
    </xf>
    <xf numFmtId="176" fontId="3" fillId="0" borderId="0" xfId="0" applyFont="1" applyFill="1" applyBorder="1" applyAlignment="1"/>
    <xf numFmtId="176" fontId="3" fillId="0" borderId="0" xfId="0" applyFont="1" applyFill="1" applyBorder="1" applyAlignment="1">
      <alignment horizontal="distributed"/>
    </xf>
    <xf numFmtId="178" fontId="3" fillId="0" borderId="5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5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7" fontId="7" fillId="0" borderId="5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8" fontId="7" fillId="0" borderId="0" xfId="0" applyNumberFormat="1" applyFont="1" applyFill="1" applyBorder="1" applyAlignment="1">
      <alignment horizontal="distributed"/>
    </xf>
    <xf numFmtId="49" fontId="3" fillId="0" borderId="0" xfId="0" applyNumberFormat="1" applyFont="1" applyFill="1" applyBorder="1" applyAlignment="1">
      <alignment horizontal="center"/>
    </xf>
    <xf numFmtId="176" fontId="10" fillId="0" borderId="0" xfId="0" applyFont="1" applyFill="1" applyBorder="1" applyAlignment="1">
      <alignment horizontal="distributed"/>
    </xf>
    <xf numFmtId="177" fontId="3" fillId="0" borderId="5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right" vertical="center"/>
    </xf>
    <xf numFmtId="178" fontId="3" fillId="0" borderId="1" xfId="0" applyNumberFormat="1" applyFont="1" applyFill="1" applyBorder="1" applyAlignment="1">
      <alignment horizontal="right" vertical="center"/>
    </xf>
    <xf numFmtId="179" fontId="17" fillId="0" borderId="5" xfId="1" applyNumberFormat="1" applyFont="1" applyBorder="1" applyAlignment="1">
      <alignment horizontal="right" vertical="center"/>
    </xf>
    <xf numFmtId="179" fontId="17" fillId="0" borderId="0" xfId="1" applyNumberFormat="1" applyFont="1" applyBorder="1" applyAlignment="1">
      <alignment horizontal="right" vertical="center"/>
    </xf>
    <xf numFmtId="179" fontId="17" fillId="0" borderId="7" xfId="1" applyNumberFormat="1" applyFont="1" applyBorder="1" applyAlignment="1">
      <alignment horizontal="right" vertical="center"/>
    </xf>
    <xf numFmtId="179" fontId="13" fillId="0" borderId="5" xfId="1" applyNumberFormat="1" applyFont="1" applyBorder="1" applyAlignment="1">
      <alignment horizontal="right" vertical="center"/>
    </xf>
    <xf numFmtId="179" fontId="13" fillId="0" borderId="0" xfId="1" applyNumberFormat="1" applyFont="1" applyBorder="1" applyAlignment="1">
      <alignment horizontal="right" vertical="center"/>
    </xf>
    <xf numFmtId="179" fontId="13" fillId="0" borderId="7" xfId="1" applyNumberFormat="1" applyFont="1" applyBorder="1" applyAlignment="1">
      <alignment horizontal="right" vertical="center"/>
    </xf>
    <xf numFmtId="179" fontId="13" fillId="0" borderId="14" xfId="1" applyNumberFormat="1" applyFont="1" applyBorder="1" applyAlignment="1">
      <alignment horizontal="right" vertical="center"/>
    </xf>
    <xf numFmtId="179" fontId="13" fillId="0" borderId="16" xfId="1" applyNumberFormat="1" applyFont="1" applyBorder="1" applyAlignment="1">
      <alignment horizontal="right" vertical="center"/>
    </xf>
    <xf numFmtId="179" fontId="13" fillId="0" borderId="17" xfId="1" applyNumberFormat="1" applyFont="1" applyBorder="1" applyAlignment="1">
      <alignment horizontal="right" vertical="center"/>
    </xf>
    <xf numFmtId="180" fontId="13" fillId="0" borderId="0" xfId="1" applyNumberFormat="1" applyFont="1">
      <alignment vertical="center"/>
    </xf>
    <xf numFmtId="180" fontId="13" fillId="0" borderId="4" xfId="1" applyNumberFormat="1" applyFont="1" applyBorder="1" applyAlignment="1">
      <alignment horizontal="center" vertical="center" shrinkToFit="1"/>
    </xf>
    <xf numFmtId="180" fontId="13" fillId="0" borderId="4" xfId="1" applyNumberFormat="1" applyFont="1" applyBorder="1" applyAlignment="1">
      <alignment horizontal="center" vertical="center"/>
    </xf>
    <xf numFmtId="180" fontId="13" fillId="0" borderId="0" xfId="1" applyNumberFormat="1" applyFont="1" applyAlignment="1">
      <alignment vertical="center"/>
    </xf>
    <xf numFmtId="180" fontId="13" fillId="0" borderId="5" xfId="1" applyNumberFormat="1" applyFont="1" applyBorder="1" applyAlignment="1">
      <alignment vertical="center"/>
    </xf>
    <xf numFmtId="180" fontId="13" fillId="0" borderId="0" xfId="1" applyNumberFormat="1" applyFont="1" applyBorder="1" applyAlignment="1">
      <alignment vertical="center"/>
    </xf>
    <xf numFmtId="179" fontId="13" fillId="0" borderId="20" xfId="1" applyNumberFormat="1" applyFont="1" applyBorder="1" applyAlignment="1">
      <alignment vertical="center"/>
    </xf>
    <xf numFmtId="179" fontId="13" fillId="0" borderId="10" xfId="1" applyNumberFormat="1" applyFont="1" applyBorder="1" applyAlignment="1">
      <alignment vertical="center"/>
    </xf>
    <xf numFmtId="179" fontId="13" fillId="0" borderId="10" xfId="1" applyNumberFormat="1" applyFont="1" applyBorder="1" applyAlignment="1">
      <alignment vertical="center" wrapText="1"/>
    </xf>
    <xf numFmtId="179" fontId="13" fillId="0" borderId="11" xfId="1" applyNumberFormat="1" applyFont="1" applyBorder="1" applyAlignment="1">
      <alignment vertical="center" wrapText="1"/>
    </xf>
    <xf numFmtId="180" fontId="17" fillId="0" borderId="0" xfId="1" applyNumberFormat="1" applyFont="1" applyAlignment="1">
      <alignment vertical="center"/>
    </xf>
    <xf numFmtId="180" fontId="13" fillId="0" borderId="7" xfId="1" applyNumberFormat="1" applyFont="1" applyBorder="1" applyAlignment="1">
      <alignment vertical="center"/>
    </xf>
    <xf numFmtId="0" fontId="13" fillId="0" borderId="0" xfId="1" applyFont="1">
      <alignment vertical="center"/>
    </xf>
    <xf numFmtId="49" fontId="13" fillId="0" borderId="5" xfId="1" applyNumberFormat="1" applyFont="1" applyBorder="1" applyAlignment="1">
      <alignment horizontal="left" vertical="center"/>
    </xf>
    <xf numFmtId="0" fontId="13" fillId="0" borderId="0" xfId="1" applyFont="1" applyBorder="1" applyAlignment="1">
      <alignment horizontal="distributed" vertical="center"/>
    </xf>
    <xf numFmtId="0" fontId="13" fillId="0" borderId="5" xfId="1" applyFont="1" applyBorder="1" applyAlignment="1">
      <alignment horizontal="left" vertical="center"/>
    </xf>
    <xf numFmtId="0" fontId="11" fillId="0" borderId="0" xfId="1" applyFont="1" applyBorder="1" applyAlignment="1">
      <alignment horizontal="distributed" vertical="center"/>
    </xf>
    <xf numFmtId="0" fontId="13" fillId="0" borderId="14" xfId="1" applyFont="1" applyBorder="1" applyAlignment="1">
      <alignment horizontal="left" vertical="center"/>
    </xf>
    <xf numFmtId="0" fontId="13" fillId="0" borderId="16" xfId="1" applyFont="1" applyBorder="1" applyAlignment="1">
      <alignment horizontal="distributed" vertical="center"/>
    </xf>
    <xf numFmtId="181" fontId="7" fillId="2" borderId="5" xfId="0" applyNumberFormat="1" applyFont="1" applyFill="1" applyBorder="1" applyAlignment="1">
      <alignment horizontal="right"/>
    </xf>
    <xf numFmtId="181" fontId="7" fillId="2" borderId="0" xfId="0" applyNumberFormat="1" applyFont="1" applyFill="1" applyBorder="1" applyAlignment="1">
      <alignment horizontal="right"/>
    </xf>
    <xf numFmtId="180" fontId="13" fillId="3" borderId="0" xfId="1" applyNumberFormat="1" applyFont="1" applyFill="1">
      <alignment vertical="center"/>
    </xf>
    <xf numFmtId="181" fontId="7" fillId="4" borderId="5" xfId="0" applyNumberFormat="1" applyFont="1" applyFill="1" applyBorder="1" applyAlignment="1">
      <alignment horizontal="right"/>
    </xf>
    <xf numFmtId="181" fontId="7" fillId="4" borderId="0" xfId="0" applyNumberFormat="1" applyFont="1" applyFill="1" applyBorder="1" applyAlignment="1">
      <alignment horizontal="right"/>
    </xf>
    <xf numFmtId="180" fontId="13" fillId="0" borderId="4" xfId="1" applyNumberFormat="1" applyFont="1" applyBorder="1" applyAlignment="1">
      <alignment horizontal="center" vertical="center"/>
    </xf>
    <xf numFmtId="180" fontId="5" fillId="0" borderId="23" xfId="2" applyNumberFormat="1" applyFont="1" applyFill="1" applyBorder="1" applyAlignment="1">
      <alignment horizontal="center" vertical="center"/>
    </xf>
    <xf numFmtId="180" fontId="2" fillId="0" borderId="23" xfId="2" applyNumberFormat="1" applyFont="1" applyFill="1" applyBorder="1" applyAlignment="1">
      <alignment horizontal="center" vertical="center"/>
    </xf>
    <xf numFmtId="180" fontId="2" fillId="0" borderId="26" xfId="2" applyNumberFormat="1" applyFont="1" applyFill="1" applyBorder="1" applyAlignment="1">
      <alignment horizontal="right" vertical="center"/>
    </xf>
    <xf numFmtId="180" fontId="2" fillId="0" borderId="26" xfId="2" applyNumberFormat="1" applyFont="1" applyFill="1" applyBorder="1" applyAlignment="1">
      <alignment horizontal="right" vertical="center" shrinkToFit="1"/>
    </xf>
    <xf numFmtId="180" fontId="2" fillId="0" borderId="25" xfId="2" applyNumberFormat="1" applyFont="1" applyFill="1" applyBorder="1" applyAlignment="1">
      <alignment horizontal="right" vertical="center"/>
    </xf>
    <xf numFmtId="180" fontId="2" fillId="0" borderId="6" xfId="2" applyNumberFormat="1" applyFont="1" applyFill="1" applyBorder="1" applyAlignment="1">
      <alignment horizontal="right" vertical="center"/>
    </xf>
    <xf numFmtId="180" fontId="18" fillId="0" borderId="0" xfId="2" applyNumberFormat="1" applyFont="1" applyFill="1" applyAlignment="1">
      <alignment vertical="center"/>
    </xf>
    <xf numFmtId="180" fontId="2" fillId="0" borderId="0" xfId="2" applyNumberFormat="1" applyFont="1" applyFill="1" applyBorder="1" applyAlignment="1">
      <alignment vertical="center"/>
    </xf>
    <xf numFmtId="180" fontId="2" fillId="0" borderId="0" xfId="2" applyNumberFormat="1" applyFont="1" applyFill="1" applyAlignment="1">
      <alignment vertical="center"/>
    </xf>
    <xf numFmtId="180" fontId="2" fillId="0" borderId="0" xfId="2" applyNumberFormat="1" applyFont="1" applyFill="1" applyBorder="1" applyAlignment="1">
      <alignment horizontal="right" vertical="center"/>
    </xf>
    <xf numFmtId="180" fontId="2" fillId="0" borderId="0" xfId="2" applyNumberFormat="1" applyFont="1" applyFill="1" applyAlignment="1">
      <alignment horizontal="right" vertical="center"/>
    </xf>
    <xf numFmtId="180" fontId="18" fillId="0" borderId="0" xfId="2" applyNumberFormat="1" applyFont="1" applyFill="1" applyBorder="1" applyAlignment="1">
      <alignment vertical="center"/>
    </xf>
    <xf numFmtId="38" fontId="18" fillId="0" borderId="14" xfId="3" applyFont="1" applyFill="1" applyBorder="1" applyAlignment="1">
      <alignment horizontal="right" vertical="center"/>
    </xf>
    <xf numFmtId="38" fontId="18" fillId="0" borderId="16" xfId="3" applyFont="1" applyFill="1" applyBorder="1" applyAlignment="1">
      <alignment horizontal="right" vertical="center"/>
    </xf>
    <xf numFmtId="49" fontId="2" fillId="0" borderId="0" xfId="2" applyNumberFormat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distributed" vertical="center"/>
    </xf>
    <xf numFmtId="38" fontId="2" fillId="0" borderId="5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49" fontId="2" fillId="0" borderId="27" xfId="2" applyNumberFormat="1" applyFont="1" applyFill="1" applyBorder="1" applyAlignment="1">
      <alignment horizontal="left" vertical="center"/>
    </xf>
    <xf numFmtId="0" fontId="2" fillId="0" borderId="27" xfId="2" applyFont="1" applyFill="1" applyBorder="1" applyAlignment="1">
      <alignment horizontal="distributed" vertical="center"/>
    </xf>
    <xf numFmtId="38" fontId="2" fillId="0" borderId="28" xfId="3" applyFont="1" applyFill="1" applyBorder="1" applyAlignment="1">
      <alignment horizontal="right" vertical="center"/>
    </xf>
    <xf numFmtId="38" fontId="2" fillId="0" borderId="27" xfId="3" applyFont="1" applyFill="1" applyBorder="1" applyAlignment="1">
      <alignment horizontal="right" vertical="center"/>
    </xf>
    <xf numFmtId="49" fontId="2" fillId="0" borderId="1" xfId="2" applyNumberFormat="1" applyFont="1" applyFill="1" applyBorder="1" applyAlignment="1">
      <alignment horizontal="left" vertical="center"/>
    </xf>
    <xf numFmtId="0" fontId="2" fillId="0" borderId="1" xfId="2" applyFont="1" applyFill="1" applyBorder="1" applyAlignment="1">
      <alignment horizontal="distributed" vertical="center"/>
    </xf>
    <xf numFmtId="38" fontId="2" fillId="0" borderId="6" xfId="3" applyFont="1" applyFill="1" applyBorder="1" applyAlignment="1">
      <alignment horizontal="right" vertical="center"/>
    </xf>
    <xf numFmtId="38" fontId="2" fillId="0" borderId="1" xfId="3" applyFont="1" applyFill="1" applyBorder="1" applyAlignment="1">
      <alignment horizontal="right" vertical="center"/>
    </xf>
    <xf numFmtId="178" fontId="4" fillId="0" borderId="0" xfId="0" applyNumberFormat="1" applyFont="1" applyAlignment="1">
      <alignment vertical="center"/>
    </xf>
    <xf numFmtId="0" fontId="2" fillId="0" borderId="0" xfId="2" applyFont="1" applyFill="1" applyAlignment="1">
      <alignment vertical="center"/>
    </xf>
    <xf numFmtId="180" fontId="18" fillId="0" borderId="16" xfId="2" applyNumberFormat="1" applyFont="1" applyFill="1" applyBorder="1" applyAlignment="1">
      <alignment horizontal="center" vertical="center"/>
    </xf>
    <xf numFmtId="180" fontId="18" fillId="0" borderId="17" xfId="2" applyNumberFormat="1" applyFont="1" applyFill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 wrapText="1"/>
    </xf>
    <xf numFmtId="0" fontId="2" fillId="0" borderId="0" xfId="2" applyFont="1" applyFill="1" applyAlignment="1">
      <alignment horizontal="left" vertical="center" wrapText="1"/>
    </xf>
    <xf numFmtId="180" fontId="2" fillId="0" borderId="12" xfId="2" applyNumberFormat="1" applyFont="1" applyFill="1" applyBorder="1" applyAlignment="1">
      <alignment horizontal="center" vertical="center"/>
    </xf>
    <xf numFmtId="180" fontId="2" fillId="0" borderId="15" xfId="2" applyNumberFormat="1" applyFont="1" applyFill="1" applyBorder="1" applyAlignment="1">
      <alignment horizontal="center" vertical="center"/>
    </xf>
    <xf numFmtId="180" fontId="2" fillId="0" borderId="0" xfId="2" applyNumberFormat="1" applyFont="1" applyFill="1" applyBorder="1" applyAlignment="1">
      <alignment horizontal="center" vertical="center"/>
    </xf>
    <xf numFmtId="180" fontId="2" fillId="0" borderId="7" xfId="2" applyNumberFormat="1" applyFont="1" applyFill="1" applyBorder="1" applyAlignment="1">
      <alignment horizontal="center" vertical="center"/>
    </xf>
    <xf numFmtId="180" fontId="2" fillId="0" borderId="1" xfId="2" applyNumberFormat="1" applyFont="1" applyFill="1" applyBorder="1" applyAlignment="1">
      <alignment horizontal="center" vertical="center"/>
    </xf>
    <xf numFmtId="180" fontId="2" fillId="0" borderId="25" xfId="2" applyNumberFormat="1" applyFont="1" applyFill="1" applyBorder="1" applyAlignment="1">
      <alignment horizontal="center" vertical="center"/>
    </xf>
    <xf numFmtId="180" fontId="2" fillId="0" borderId="13" xfId="2" applyNumberFormat="1" applyFont="1" applyFill="1" applyBorder="1" applyAlignment="1">
      <alignment horizontal="center" vertical="center" wrapText="1"/>
    </xf>
    <xf numFmtId="180" fontId="2" fillId="0" borderId="5" xfId="2" applyNumberFormat="1" applyFont="1" applyFill="1" applyBorder="1" applyAlignment="1">
      <alignment horizontal="center" vertical="center" wrapText="1"/>
    </xf>
    <xf numFmtId="180" fontId="2" fillId="0" borderId="6" xfId="2" applyNumberFormat="1" applyFont="1" applyFill="1" applyBorder="1" applyAlignment="1">
      <alignment horizontal="center" vertical="center" wrapText="1"/>
    </xf>
    <xf numFmtId="180" fontId="2" fillId="0" borderId="8" xfId="2" applyNumberFormat="1" applyFont="1" applyFill="1" applyBorder="1" applyAlignment="1">
      <alignment horizontal="center" vertical="center"/>
    </xf>
    <xf numFmtId="180" fontId="2" fillId="0" borderId="21" xfId="2" applyNumberFormat="1" applyFont="1" applyFill="1" applyBorder="1" applyAlignment="1">
      <alignment horizontal="center" vertical="center"/>
    </xf>
    <xf numFmtId="180" fontId="2" fillId="0" borderId="13" xfId="2" applyNumberFormat="1" applyFont="1" applyFill="1" applyBorder="1" applyAlignment="1">
      <alignment horizontal="center" vertical="center"/>
    </xf>
    <xf numFmtId="180" fontId="2" fillId="0" borderId="5" xfId="2" applyNumberFormat="1" applyFont="1" applyFill="1" applyBorder="1" applyAlignment="1">
      <alignment horizontal="center" vertical="center"/>
    </xf>
    <xf numFmtId="180" fontId="2" fillId="0" borderId="23" xfId="2" applyNumberFormat="1" applyFont="1" applyFill="1" applyBorder="1" applyAlignment="1">
      <alignment horizontal="center" vertical="center"/>
    </xf>
    <xf numFmtId="180" fontId="2" fillId="0" borderId="24" xfId="2" applyNumberFormat="1" applyFont="1" applyFill="1" applyBorder="1" applyAlignment="1">
      <alignment horizontal="center" vertical="center"/>
    </xf>
    <xf numFmtId="180" fontId="2" fillId="0" borderId="19" xfId="2" applyNumberFormat="1" applyFont="1" applyFill="1" applyBorder="1" applyAlignment="1">
      <alignment horizontal="center" vertical="center"/>
    </xf>
    <xf numFmtId="180" fontId="2" fillId="0" borderId="3" xfId="2" applyNumberFormat="1" applyFont="1" applyFill="1" applyBorder="1" applyAlignment="1">
      <alignment horizontal="center" vertical="center"/>
    </xf>
    <xf numFmtId="180" fontId="2" fillId="0" borderId="23" xfId="2" applyNumberFormat="1" applyFont="1" applyFill="1" applyBorder="1" applyAlignment="1">
      <alignment horizontal="center" vertical="center" wrapText="1"/>
    </xf>
    <xf numFmtId="180" fontId="2" fillId="0" borderId="24" xfId="2" applyNumberFormat="1" applyFont="1" applyFill="1" applyBorder="1" applyAlignment="1">
      <alignment horizontal="center" vertical="center" wrapText="1"/>
    </xf>
    <xf numFmtId="180" fontId="2" fillId="0" borderId="20" xfId="2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distributed"/>
    </xf>
    <xf numFmtId="178" fontId="3" fillId="0" borderId="7" xfId="0" applyNumberFormat="1" applyFont="1" applyFill="1" applyBorder="1" applyAlignment="1">
      <alignment horizontal="distributed"/>
    </xf>
    <xf numFmtId="176" fontId="7" fillId="0" borderId="0" xfId="0" applyFont="1" applyFill="1" applyBorder="1" applyAlignment="1">
      <alignment horizontal="center"/>
    </xf>
    <xf numFmtId="176" fontId="7" fillId="0" borderId="7" xfId="0" applyFont="1" applyFill="1" applyBorder="1" applyAlignment="1">
      <alignment horizontal="center"/>
    </xf>
    <xf numFmtId="180" fontId="13" fillId="0" borderId="22" xfId="1" applyNumberFormat="1" applyFont="1" applyBorder="1" applyAlignment="1">
      <alignment horizontal="center" vertical="center" wrapText="1"/>
    </xf>
    <xf numFmtId="180" fontId="13" fillId="0" borderId="4" xfId="1" applyNumberFormat="1" applyFont="1" applyBorder="1" applyAlignment="1">
      <alignment horizontal="center" vertical="center"/>
    </xf>
    <xf numFmtId="180" fontId="13" fillId="0" borderId="8" xfId="1" applyNumberFormat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180" fontId="13" fillId="0" borderId="20" xfId="1" applyNumberFormat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180" fontId="13" fillId="0" borderId="2" xfId="1" applyNumberFormat="1" applyFont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distributed" vertical="center"/>
    </xf>
    <xf numFmtId="178" fontId="3" fillId="0" borderId="7" xfId="0" applyNumberFormat="1" applyFont="1" applyFill="1" applyBorder="1" applyAlignment="1">
      <alignment horizontal="distributed" vertical="center"/>
    </xf>
    <xf numFmtId="178" fontId="7" fillId="0" borderId="0" xfId="0" applyNumberFormat="1" applyFont="1" applyFill="1" applyBorder="1" applyAlignment="1">
      <alignment horizontal="distributed"/>
    </xf>
    <xf numFmtId="178" fontId="7" fillId="0" borderId="7" xfId="0" applyNumberFormat="1" applyFont="1" applyFill="1" applyBorder="1" applyAlignment="1">
      <alignment horizontal="distributed"/>
    </xf>
    <xf numFmtId="180" fontId="13" fillId="0" borderId="4" xfId="1" applyNumberFormat="1" applyFont="1" applyBorder="1" applyAlignment="1">
      <alignment horizontal="center" vertical="center" wrapText="1"/>
    </xf>
    <xf numFmtId="178" fontId="3" fillId="0" borderId="13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178" fontId="3" fillId="0" borderId="14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8" fontId="3" fillId="0" borderId="15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8" fontId="3" fillId="0" borderId="7" xfId="0" applyNumberFormat="1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left" vertical="center" wrapText="1"/>
    </xf>
    <xf numFmtId="178" fontId="3" fillId="0" borderId="12" xfId="0" applyNumberFormat="1" applyFont="1" applyFill="1" applyBorder="1" applyAlignment="1">
      <alignment horizontal="left" wrapText="1"/>
    </xf>
    <xf numFmtId="180" fontId="17" fillId="0" borderId="5" xfId="1" applyNumberFormat="1" applyFont="1" applyBorder="1" applyAlignment="1">
      <alignment horizontal="center" vertical="center"/>
    </xf>
    <xf numFmtId="180" fontId="17" fillId="0" borderId="7" xfId="1" applyNumberFormat="1" applyFont="1" applyBorder="1" applyAlignment="1">
      <alignment horizontal="center" vertical="center"/>
    </xf>
    <xf numFmtId="180" fontId="13" fillId="0" borderId="18" xfId="1" applyNumberFormat="1" applyFont="1" applyBorder="1" applyAlignment="1">
      <alignment horizontal="center" vertical="center"/>
    </xf>
    <xf numFmtId="0" fontId="16" fillId="0" borderId="19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2" fillId="0" borderId="12" xfId="2" applyFont="1" applyFill="1" applyBorder="1" applyAlignment="1">
      <alignment horizontal="left" vertical="center" wrapText="1"/>
    </xf>
  </cellXfs>
  <cellStyles count="4">
    <cellStyle name="桁区切り 2" xfId="3"/>
    <cellStyle name="標準" xfId="0" builtinId="0"/>
    <cellStyle name="標準 2" xfId="1"/>
    <cellStyle name="標準 4" xfId="2"/>
  </cellStyles>
  <dxfs count="0"/>
  <tableStyles count="0" defaultTableStyle="TableStyleMedium9" defaultPivotStyle="PivotStyleLight16"/>
  <colors>
    <mruColors>
      <color rgb="FFFFCC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view="pageBreakPreview" zoomScaleNormal="100" zoomScaleSheetLayoutView="100" workbookViewId="0">
      <selection activeCell="N20" sqref="N20:N24"/>
    </sheetView>
  </sheetViews>
  <sheetFormatPr defaultColWidth="10.83203125" defaultRowHeight="15" customHeight="1" x14ac:dyDescent="0.15"/>
  <cols>
    <col min="1" max="1" width="3.5" style="71" customWidth="1"/>
    <col min="2" max="2" width="3.33203125" style="71" customWidth="1"/>
    <col min="3" max="3" width="16.33203125" style="71" customWidth="1"/>
    <col min="4" max="4" width="8" style="71" customWidth="1"/>
    <col min="5" max="9" width="10.83203125" style="71" customWidth="1"/>
    <col min="10" max="16384" width="10.83203125" style="71"/>
  </cols>
  <sheetData>
    <row r="1" spans="1:12" ht="39.75" customHeight="1" x14ac:dyDescent="0.15">
      <c r="B1" s="93" t="s">
        <v>110</v>
      </c>
      <c r="C1" s="93"/>
      <c r="D1" s="93"/>
      <c r="E1" s="93"/>
      <c r="F1" s="93"/>
      <c r="G1" s="93"/>
      <c r="H1" s="93"/>
      <c r="I1" s="93"/>
      <c r="J1" s="93"/>
      <c r="K1" s="93"/>
    </row>
    <row r="2" spans="1:12" s="69" customFormat="1" ht="15" customHeight="1" thickBot="1" x14ac:dyDescent="0.2"/>
    <row r="3" spans="1:12" ht="18" customHeight="1" x14ac:dyDescent="0.15">
      <c r="A3" s="70"/>
      <c r="B3" s="95" t="s">
        <v>59</v>
      </c>
      <c r="C3" s="96"/>
      <c r="D3" s="101" t="s">
        <v>60</v>
      </c>
      <c r="E3" s="104" t="s">
        <v>62</v>
      </c>
      <c r="F3" s="105"/>
      <c r="G3" s="105"/>
      <c r="H3" s="105"/>
      <c r="I3" s="105"/>
      <c r="J3" s="105"/>
      <c r="K3" s="106" t="s">
        <v>105</v>
      </c>
      <c r="L3" s="70"/>
    </row>
    <row r="4" spans="1:12" ht="18" customHeight="1" x14ac:dyDescent="0.15">
      <c r="A4" s="70"/>
      <c r="B4" s="97"/>
      <c r="C4" s="98"/>
      <c r="D4" s="102"/>
      <c r="E4" s="107" t="s">
        <v>106</v>
      </c>
      <c r="F4" s="97"/>
      <c r="G4" s="97"/>
      <c r="H4" s="97"/>
      <c r="I4" s="97"/>
      <c r="J4" s="97"/>
      <c r="K4" s="107"/>
      <c r="L4" s="70"/>
    </row>
    <row r="5" spans="1:12" ht="18" customHeight="1" x14ac:dyDescent="0.15">
      <c r="A5" s="70"/>
      <c r="B5" s="97"/>
      <c r="C5" s="98"/>
      <c r="D5" s="102"/>
      <c r="E5" s="108" t="s">
        <v>63</v>
      </c>
      <c r="F5" s="110" t="s">
        <v>64</v>
      </c>
      <c r="G5" s="111"/>
      <c r="H5" s="108" t="s">
        <v>65</v>
      </c>
      <c r="I5" s="112" t="s">
        <v>66</v>
      </c>
      <c r="J5" s="114" t="s">
        <v>107</v>
      </c>
      <c r="K5" s="107"/>
      <c r="L5" s="70"/>
    </row>
    <row r="6" spans="1:12" ht="18" customHeight="1" x14ac:dyDescent="0.15">
      <c r="A6" s="70"/>
      <c r="B6" s="97"/>
      <c r="C6" s="98"/>
      <c r="D6" s="102"/>
      <c r="E6" s="109"/>
      <c r="F6" s="63" t="s">
        <v>67</v>
      </c>
      <c r="G6" s="64" t="s">
        <v>68</v>
      </c>
      <c r="H6" s="109"/>
      <c r="I6" s="113"/>
      <c r="J6" s="107"/>
      <c r="K6" s="107"/>
      <c r="L6" s="70"/>
    </row>
    <row r="7" spans="1:12" s="73" customFormat="1" ht="12.75" thickBot="1" x14ac:dyDescent="0.2">
      <c r="A7" s="72"/>
      <c r="B7" s="99"/>
      <c r="C7" s="100"/>
      <c r="D7" s="103"/>
      <c r="E7" s="65" t="s">
        <v>108</v>
      </c>
      <c r="F7" s="66" t="s">
        <v>108</v>
      </c>
      <c r="G7" s="65" t="s">
        <v>108</v>
      </c>
      <c r="H7" s="65" t="s">
        <v>108</v>
      </c>
      <c r="I7" s="67" t="s">
        <v>108</v>
      </c>
      <c r="J7" s="65" t="s">
        <v>108</v>
      </c>
      <c r="K7" s="68" t="s">
        <v>108</v>
      </c>
      <c r="L7" s="72"/>
    </row>
    <row r="8" spans="1:12" s="69" customFormat="1" ht="15" customHeight="1" x14ac:dyDescent="0.15">
      <c r="A8" s="74"/>
      <c r="B8" s="91" t="s">
        <v>69</v>
      </c>
      <c r="C8" s="92"/>
      <c r="D8" s="75">
        <v>619</v>
      </c>
      <c r="E8" s="76">
        <v>180640</v>
      </c>
      <c r="F8" s="76">
        <v>22894</v>
      </c>
      <c r="G8" s="76">
        <v>28670</v>
      </c>
      <c r="H8" s="76">
        <v>59628</v>
      </c>
      <c r="I8" s="76">
        <v>48259</v>
      </c>
      <c r="J8" s="76">
        <v>21189</v>
      </c>
      <c r="K8" s="76">
        <v>646</v>
      </c>
      <c r="L8" s="74"/>
    </row>
    <row r="9" spans="1:12" ht="15" customHeight="1" x14ac:dyDescent="0.15">
      <c r="A9" s="70"/>
      <c r="B9" s="77" t="s">
        <v>77</v>
      </c>
      <c r="C9" s="78" t="s">
        <v>78</v>
      </c>
      <c r="D9" s="79">
        <v>145</v>
      </c>
      <c r="E9" s="80">
        <v>39999</v>
      </c>
      <c r="F9" s="80">
        <v>1045</v>
      </c>
      <c r="G9" s="80">
        <v>10233</v>
      </c>
      <c r="H9" s="80">
        <v>26121</v>
      </c>
      <c r="I9" s="80">
        <v>2600</v>
      </c>
      <c r="J9" s="80" t="s">
        <v>36</v>
      </c>
      <c r="K9" s="80">
        <v>646</v>
      </c>
      <c r="L9" s="70"/>
    </row>
    <row r="10" spans="1:12" ht="15" customHeight="1" x14ac:dyDescent="0.15">
      <c r="A10" s="70"/>
      <c r="B10" s="77">
        <v>10</v>
      </c>
      <c r="C10" s="78" t="s">
        <v>79</v>
      </c>
      <c r="D10" s="79">
        <v>7</v>
      </c>
      <c r="E10" s="80">
        <v>1652</v>
      </c>
      <c r="F10" s="80" t="s">
        <v>36</v>
      </c>
      <c r="G10" s="80">
        <v>1470</v>
      </c>
      <c r="H10" s="80">
        <v>182</v>
      </c>
      <c r="I10" s="80" t="s">
        <v>36</v>
      </c>
      <c r="J10" s="80" t="s">
        <v>36</v>
      </c>
      <c r="K10" s="80" t="s">
        <v>36</v>
      </c>
      <c r="L10" s="70"/>
    </row>
    <row r="11" spans="1:12" ht="15" customHeight="1" x14ac:dyDescent="0.15">
      <c r="A11" s="70"/>
      <c r="B11" s="77">
        <v>11</v>
      </c>
      <c r="C11" s="78" t="s">
        <v>80</v>
      </c>
      <c r="D11" s="79">
        <v>47</v>
      </c>
      <c r="E11" s="80">
        <v>301</v>
      </c>
      <c r="F11" s="80" t="s">
        <v>36</v>
      </c>
      <c r="G11" s="80">
        <v>297</v>
      </c>
      <c r="H11" s="80">
        <v>4</v>
      </c>
      <c r="I11" s="80" t="s">
        <v>36</v>
      </c>
      <c r="J11" s="80" t="s">
        <v>36</v>
      </c>
      <c r="K11" s="80" t="s">
        <v>36</v>
      </c>
      <c r="L11" s="70"/>
    </row>
    <row r="12" spans="1:12" ht="15" customHeight="1" x14ac:dyDescent="0.15">
      <c r="A12" s="70"/>
      <c r="B12" s="77">
        <v>12</v>
      </c>
      <c r="C12" s="78" t="s">
        <v>81</v>
      </c>
      <c r="D12" s="79">
        <v>19</v>
      </c>
      <c r="E12" s="80">
        <v>3953</v>
      </c>
      <c r="F12" s="80" t="s">
        <v>36</v>
      </c>
      <c r="G12" s="80">
        <v>3516</v>
      </c>
      <c r="H12" s="80">
        <v>141</v>
      </c>
      <c r="I12" s="80">
        <v>296</v>
      </c>
      <c r="J12" s="80" t="s">
        <v>36</v>
      </c>
      <c r="K12" s="80" t="s">
        <v>36</v>
      </c>
      <c r="L12" s="70"/>
    </row>
    <row r="13" spans="1:12" ht="15" customHeight="1" x14ac:dyDescent="0.15">
      <c r="A13" s="70"/>
      <c r="B13" s="81">
        <v>13</v>
      </c>
      <c r="C13" s="82" t="s">
        <v>82</v>
      </c>
      <c r="D13" s="83">
        <v>4</v>
      </c>
      <c r="E13" s="84">
        <v>218</v>
      </c>
      <c r="F13" s="84" t="s">
        <v>36</v>
      </c>
      <c r="G13" s="84">
        <v>2</v>
      </c>
      <c r="H13" s="84">
        <v>216</v>
      </c>
      <c r="I13" s="84" t="s">
        <v>36</v>
      </c>
      <c r="J13" s="84" t="s">
        <v>36</v>
      </c>
      <c r="K13" s="84" t="s">
        <v>36</v>
      </c>
      <c r="L13" s="70"/>
    </row>
    <row r="14" spans="1:12" ht="15" customHeight="1" x14ac:dyDescent="0.15">
      <c r="A14" s="70"/>
      <c r="B14" s="77">
        <v>14</v>
      </c>
      <c r="C14" s="78" t="s">
        <v>83</v>
      </c>
      <c r="D14" s="79">
        <v>10</v>
      </c>
      <c r="E14" s="80">
        <v>33727</v>
      </c>
      <c r="F14" s="80" t="s">
        <v>36</v>
      </c>
      <c r="G14" s="80">
        <v>166</v>
      </c>
      <c r="H14" s="80">
        <v>514</v>
      </c>
      <c r="I14" s="80">
        <v>33047</v>
      </c>
      <c r="J14" s="80" t="s">
        <v>36</v>
      </c>
      <c r="K14" s="80" t="s">
        <v>36</v>
      </c>
      <c r="L14" s="70"/>
    </row>
    <row r="15" spans="1:12" ht="15" customHeight="1" x14ac:dyDescent="0.15">
      <c r="A15" s="70"/>
      <c r="B15" s="77">
        <v>15</v>
      </c>
      <c r="C15" s="78" t="s">
        <v>84</v>
      </c>
      <c r="D15" s="79">
        <v>16</v>
      </c>
      <c r="E15" s="80">
        <v>842</v>
      </c>
      <c r="F15" s="80">
        <v>284</v>
      </c>
      <c r="G15" s="80">
        <v>557</v>
      </c>
      <c r="H15" s="80" t="s">
        <v>36</v>
      </c>
      <c r="I15" s="80" t="s">
        <v>36</v>
      </c>
      <c r="J15" s="80">
        <v>1</v>
      </c>
      <c r="K15" s="80" t="s">
        <v>36</v>
      </c>
      <c r="L15" s="70"/>
    </row>
    <row r="16" spans="1:12" ht="15" customHeight="1" x14ac:dyDescent="0.15">
      <c r="A16" s="70"/>
      <c r="B16" s="77">
        <v>16</v>
      </c>
      <c r="C16" s="78" t="s">
        <v>85</v>
      </c>
      <c r="D16" s="79">
        <v>9</v>
      </c>
      <c r="E16" s="80">
        <v>17784</v>
      </c>
      <c r="F16" s="80">
        <v>3483</v>
      </c>
      <c r="G16" s="80">
        <v>1507</v>
      </c>
      <c r="H16" s="80">
        <v>2342</v>
      </c>
      <c r="I16" s="80">
        <v>10452</v>
      </c>
      <c r="J16" s="80" t="s">
        <v>36</v>
      </c>
      <c r="K16" s="80" t="s">
        <v>36</v>
      </c>
      <c r="L16" s="70"/>
    </row>
    <row r="17" spans="1:12" ht="15" customHeight="1" x14ac:dyDescent="0.15">
      <c r="A17" s="70"/>
      <c r="B17" s="77">
        <v>17</v>
      </c>
      <c r="C17" s="78" t="s">
        <v>86</v>
      </c>
      <c r="D17" s="79">
        <v>1</v>
      </c>
      <c r="E17" s="80" t="s">
        <v>40</v>
      </c>
      <c r="F17" s="80" t="s">
        <v>36</v>
      </c>
      <c r="G17" s="80" t="s">
        <v>40</v>
      </c>
      <c r="H17" s="80" t="s">
        <v>36</v>
      </c>
      <c r="I17" s="80" t="s">
        <v>36</v>
      </c>
      <c r="J17" s="80" t="s">
        <v>36</v>
      </c>
      <c r="K17" s="80" t="s">
        <v>36</v>
      </c>
      <c r="L17" s="70"/>
    </row>
    <row r="18" spans="1:12" ht="15" customHeight="1" x14ac:dyDescent="0.15">
      <c r="A18" s="70"/>
      <c r="B18" s="81">
        <v>18</v>
      </c>
      <c r="C18" s="82" t="s">
        <v>87</v>
      </c>
      <c r="D18" s="83">
        <v>40</v>
      </c>
      <c r="E18" s="84">
        <v>2638</v>
      </c>
      <c r="F18" s="84">
        <v>320</v>
      </c>
      <c r="G18" s="84">
        <v>490</v>
      </c>
      <c r="H18" s="84">
        <v>1315</v>
      </c>
      <c r="I18" s="84">
        <v>310</v>
      </c>
      <c r="J18" s="84">
        <v>203</v>
      </c>
      <c r="K18" s="84" t="s">
        <v>36</v>
      </c>
      <c r="L18" s="70"/>
    </row>
    <row r="19" spans="1:12" ht="15" customHeight="1" x14ac:dyDescent="0.15">
      <c r="A19" s="70"/>
      <c r="B19" s="77">
        <v>19</v>
      </c>
      <c r="C19" s="78" t="s">
        <v>88</v>
      </c>
      <c r="D19" s="79">
        <v>4</v>
      </c>
      <c r="E19" s="80" t="s">
        <v>109</v>
      </c>
      <c r="F19" s="80" t="s">
        <v>36</v>
      </c>
      <c r="G19" s="80" t="s">
        <v>109</v>
      </c>
      <c r="H19" s="80">
        <v>8</v>
      </c>
      <c r="I19" s="80" t="s">
        <v>36</v>
      </c>
      <c r="J19" s="80" t="s">
        <v>36</v>
      </c>
      <c r="K19" s="80" t="s">
        <v>36</v>
      </c>
      <c r="L19" s="70"/>
    </row>
    <row r="20" spans="1:12" ht="15" customHeight="1" x14ac:dyDescent="0.15">
      <c r="A20" s="70"/>
      <c r="B20" s="77">
        <v>20</v>
      </c>
      <c r="C20" s="78" t="s">
        <v>89</v>
      </c>
      <c r="D20" s="79">
        <v>5</v>
      </c>
      <c r="E20" s="80">
        <v>23</v>
      </c>
      <c r="F20" s="80" t="s">
        <v>36</v>
      </c>
      <c r="G20" s="80">
        <v>23</v>
      </c>
      <c r="H20" s="80" t="s">
        <v>36</v>
      </c>
      <c r="I20" s="80" t="s">
        <v>36</v>
      </c>
      <c r="J20" s="80" t="s">
        <v>36</v>
      </c>
      <c r="K20" s="80" t="s">
        <v>36</v>
      </c>
      <c r="L20" s="70"/>
    </row>
    <row r="21" spans="1:12" ht="15" customHeight="1" x14ac:dyDescent="0.15">
      <c r="A21" s="70"/>
      <c r="B21" s="77">
        <v>21</v>
      </c>
      <c r="C21" s="78" t="s">
        <v>90</v>
      </c>
      <c r="D21" s="79">
        <v>24</v>
      </c>
      <c r="E21" s="80">
        <v>9063</v>
      </c>
      <c r="F21" s="80" t="s">
        <v>36</v>
      </c>
      <c r="G21" s="80">
        <v>956</v>
      </c>
      <c r="H21" s="80">
        <v>6636</v>
      </c>
      <c r="I21" s="80">
        <v>1456</v>
      </c>
      <c r="J21" s="80">
        <v>15</v>
      </c>
      <c r="K21" s="80" t="s">
        <v>36</v>
      </c>
      <c r="L21" s="70"/>
    </row>
    <row r="22" spans="1:12" ht="15" customHeight="1" x14ac:dyDescent="0.15">
      <c r="A22" s="70"/>
      <c r="B22" s="77">
        <v>22</v>
      </c>
      <c r="C22" s="78" t="s">
        <v>91</v>
      </c>
      <c r="D22" s="79">
        <v>17</v>
      </c>
      <c r="E22" s="80">
        <v>40618</v>
      </c>
      <c r="F22" s="80">
        <v>9</v>
      </c>
      <c r="G22" s="80">
        <v>417</v>
      </c>
      <c r="H22" s="80">
        <v>20408</v>
      </c>
      <c r="I22" s="80" t="s">
        <v>36</v>
      </c>
      <c r="J22" s="80">
        <v>19784</v>
      </c>
      <c r="K22" s="80" t="s">
        <v>36</v>
      </c>
      <c r="L22" s="70"/>
    </row>
    <row r="23" spans="1:12" ht="15" customHeight="1" x14ac:dyDescent="0.15">
      <c r="A23" s="70"/>
      <c r="B23" s="81">
        <v>23</v>
      </c>
      <c r="C23" s="82" t="s">
        <v>92</v>
      </c>
      <c r="D23" s="83">
        <v>10</v>
      </c>
      <c r="E23" s="84">
        <v>236</v>
      </c>
      <c r="F23" s="84" t="s">
        <v>36</v>
      </c>
      <c r="G23" s="84">
        <v>218</v>
      </c>
      <c r="H23" s="84">
        <v>18</v>
      </c>
      <c r="I23" s="84" t="s">
        <v>36</v>
      </c>
      <c r="J23" s="84" t="s">
        <v>36</v>
      </c>
      <c r="K23" s="84" t="s">
        <v>36</v>
      </c>
      <c r="L23" s="70"/>
    </row>
    <row r="24" spans="1:12" ht="15" customHeight="1" x14ac:dyDescent="0.15">
      <c r="A24" s="70"/>
      <c r="B24" s="77">
        <v>24</v>
      </c>
      <c r="C24" s="78" t="s">
        <v>93</v>
      </c>
      <c r="D24" s="79">
        <v>43</v>
      </c>
      <c r="E24" s="80">
        <v>3486</v>
      </c>
      <c r="F24" s="80">
        <v>2587</v>
      </c>
      <c r="G24" s="80">
        <v>817</v>
      </c>
      <c r="H24" s="80">
        <v>82</v>
      </c>
      <c r="I24" s="80" t="s">
        <v>36</v>
      </c>
      <c r="J24" s="80" t="s">
        <v>36</v>
      </c>
      <c r="K24" s="80" t="s">
        <v>36</v>
      </c>
      <c r="L24" s="70"/>
    </row>
    <row r="25" spans="1:12" ht="15" customHeight="1" x14ac:dyDescent="0.15">
      <c r="A25" s="70"/>
      <c r="B25" s="77">
        <v>25</v>
      </c>
      <c r="C25" s="78" t="s">
        <v>94</v>
      </c>
      <c r="D25" s="79">
        <v>15</v>
      </c>
      <c r="E25" s="80">
        <v>1340</v>
      </c>
      <c r="F25" s="80">
        <v>789</v>
      </c>
      <c r="G25" s="80">
        <v>544</v>
      </c>
      <c r="H25" s="80">
        <v>7</v>
      </c>
      <c r="I25" s="80" t="s">
        <v>36</v>
      </c>
      <c r="J25" s="80" t="s">
        <v>36</v>
      </c>
      <c r="K25" s="80" t="s">
        <v>36</v>
      </c>
      <c r="L25" s="70"/>
    </row>
    <row r="26" spans="1:12" ht="15" customHeight="1" x14ac:dyDescent="0.15">
      <c r="A26" s="70"/>
      <c r="B26" s="77">
        <v>26</v>
      </c>
      <c r="C26" s="78" t="s">
        <v>95</v>
      </c>
      <c r="D26" s="79">
        <v>62</v>
      </c>
      <c r="E26" s="80">
        <v>965</v>
      </c>
      <c r="F26" s="80">
        <v>3</v>
      </c>
      <c r="G26" s="80">
        <v>889</v>
      </c>
      <c r="H26" s="80">
        <v>71</v>
      </c>
      <c r="I26" s="80">
        <v>2</v>
      </c>
      <c r="J26" s="80" t="s">
        <v>36</v>
      </c>
      <c r="K26" s="80" t="s">
        <v>36</v>
      </c>
      <c r="L26" s="70"/>
    </row>
    <row r="27" spans="1:12" ht="15" customHeight="1" x14ac:dyDescent="0.15">
      <c r="A27" s="70"/>
      <c r="B27" s="77">
        <v>27</v>
      </c>
      <c r="C27" s="78" t="s">
        <v>96</v>
      </c>
      <c r="D27" s="79">
        <v>17</v>
      </c>
      <c r="E27" s="80">
        <v>495</v>
      </c>
      <c r="F27" s="80" t="s">
        <v>36</v>
      </c>
      <c r="G27" s="80">
        <v>470</v>
      </c>
      <c r="H27" s="80">
        <v>25</v>
      </c>
      <c r="I27" s="80" t="s">
        <v>36</v>
      </c>
      <c r="J27" s="80" t="s">
        <v>36</v>
      </c>
      <c r="K27" s="80" t="s">
        <v>36</v>
      </c>
      <c r="L27" s="70"/>
    </row>
    <row r="28" spans="1:12" ht="15" customHeight="1" x14ac:dyDescent="0.15">
      <c r="A28" s="70"/>
      <c r="B28" s="81">
        <v>28</v>
      </c>
      <c r="C28" s="82" t="s">
        <v>97</v>
      </c>
      <c r="D28" s="83">
        <v>42</v>
      </c>
      <c r="E28" s="84">
        <v>16692</v>
      </c>
      <c r="F28" s="84">
        <v>11042</v>
      </c>
      <c r="G28" s="84">
        <v>3049</v>
      </c>
      <c r="H28" s="84">
        <v>1412</v>
      </c>
      <c r="I28" s="84">
        <v>3</v>
      </c>
      <c r="J28" s="84">
        <v>1186</v>
      </c>
      <c r="K28" s="84" t="s">
        <v>36</v>
      </c>
      <c r="L28" s="70"/>
    </row>
    <row r="29" spans="1:12" ht="15" customHeight="1" x14ac:dyDescent="0.15">
      <c r="A29" s="70"/>
      <c r="B29" s="77">
        <v>29</v>
      </c>
      <c r="C29" s="78" t="s">
        <v>98</v>
      </c>
      <c r="D29" s="79">
        <v>27</v>
      </c>
      <c r="E29" s="80">
        <v>1411</v>
      </c>
      <c r="F29" s="80">
        <v>987</v>
      </c>
      <c r="G29" s="80">
        <v>361</v>
      </c>
      <c r="H29" s="80" t="s">
        <v>36</v>
      </c>
      <c r="I29" s="80">
        <v>63</v>
      </c>
      <c r="J29" s="80" t="s">
        <v>36</v>
      </c>
      <c r="K29" s="80" t="s">
        <v>36</v>
      </c>
      <c r="L29" s="70"/>
    </row>
    <row r="30" spans="1:12" ht="15" customHeight="1" x14ac:dyDescent="0.15">
      <c r="A30" s="70"/>
      <c r="B30" s="77">
        <v>30</v>
      </c>
      <c r="C30" s="78" t="s">
        <v>99</v>
      </c>
      <c r="D30" s="79">
        <v>11</v>
      </c>
      <c r="E30" s="80">
        <v>105</v>
      </c>
      <c r="F30" s="80" t="s">
        <v>36</v>
      </c>
      <c r="G30" s="80">
        <v>90</v>
      </c>
      <c r="H30" s="80">
        <v>15</v>
      </c>
      <c r="I30" s="80" t="s">
        <v>36</v>
      </c>
      <c r="J30" s="80" t="s">
        <v>36</v>
      </c>
      <c r="K30" s="80" t="s">
        <v>36</v>
      </c>
      <c r="L30" s="70"/>
    </row>
    <row r="31" spans="1:12" ht="15" customHeight="1" x14ac:dyDescent="0.15">
      <c r="A31" s="70"/>
      <c r="B31" s="77">
        <v>31</v>
      </c>
      <c r="C31" s="78" t="s">
        <v>100</v>
      </c>
      <c r="D31" s="79">
        <v>32</v>
      </c>
      <c r="E31" s="80">
        <v>3360</v>
      </c>
      <c r="F31" s="80">
        <v>1186</v>
      </c>
      <c r="G31" s="80">
        <v>2033</v>
      </c>
      <c r="H31" s="80">
        <v>111</v>
      </c>
      <c r="I31" s="80">
        <v>30</v>
      </c>
      <c r="J31" s="80" t="s">
        <v>36</v>
      </c>
      <c r="K31" s="80" t="s">
        <v>36</v>
      </c>
      <c r="L31" s="70"/>
    </row>
    <row r="32" spans="1:12" ht="15" customHeight="1" thickBot="1" x14ac:dyDescent="0.2">
      <c r="A32" s="70"/>
      <c r="B32" s="85">
        <v>32</v>
      </c>
      <c r="C32" s="86" t="s">
        <v>101</v>
      </c>
      <c r="D32" s="87">
        <v>12</v>
      </c>
      <c r="E32" s="88">
        <v>1600</v>
      </c>
      <c r="F32" s="88">
        <v>1159</v>
      </c>
      <c r="G32" s="88">
        <v>441</v>
      </c>
      <c r="H32" s="88" t="s">
        <v>36</v>
      </c>
      <c r="I32" s="88" t="s">
        <v>36</v>
      </c>
      <c r="J32" s="88" t="s">
        <v>36</v>
      </c>
      <c r="K32" s="88" t="s">
        <v>36</v>
      </c>
      <c r="L32" s="70"/>
    </row>
    <row r="33" spans="2:11" ht="30" customHeight="1" x14ac:dyDescent="0.15">
      <c r="B33" s="149" t="s">
        <v>111</v>
      </c>
      <c r="C33" s="149"/>
      <c r="D33" s="149"/>
      <c r="E33" s="149"/>
      <c r="F33" s="149"/>
      <c r="G33" s="149"/>
      <c r="H33" s="149"/>
      <c r="I33" s="149"/>
      <c r="J33" s="149"/>
      <c r="K33" s="149"/>
    </row>
    <row r="34" spans="2:11" ht="15" customHeight="1" x14ac:dyDescent="0.15">
      <c r="B34" s="90"/>
    </row>
    <row r="35" spans="2:11" ht="46.5" customHeight="1" x14ac:dyDescent="0.15">
      <c r="B35" s="94" t="s">
        <v>113</v>
      </c>
      <c r="C35" s="94"/>
      <c r="D35" s="94"/>
      <c r="E35" s="94"/>
      <c r="F35" s="94"/>
      <c r="G35" s="94"/>
      <c r="H35" s="94"/>
      <c r="I35" s="94"/>
      <c r="J35" s="94"/>
      <c r="K35" s="94"/>
    </row>
    <row r="36" spans="2:11" ht="36.75" customHeight="1" x14ac:dyDescent="0.15">
      <c r="B36" s="94" t="s">
        <v>112</v>
      </c>
      <c r="C36" s="94"/>
      <c r="D36" s="94"/>
      <c r="E36" s="94"/>
      <c r="F36" s="94"/>
      <c r="G36" s="94"/>
      <c r="H36" s="94"/>
      <c r="I36" s="94"/>
      <c r="J36" s="94"/>
      <c r="K36" s="94"/>
    </row>
  </sheetData>
  <mergeCells count="15">
    <mergeCell ref="B8:C8"/>
    <mergeCell ref="B1:K1"/>
    <mergeCell ref="B35:K35"/>
    <mergeCell ref="B36:K36"/>
    <mergeCell ref="B3:C7"/>
    <mergeCell ref="D3:D7"/>
    <mergeCell ref="E3:J3"/>
    <mergeCell ref="K3:K6"/>
    <mergeCell ref="E4:J4"/>
    <mergeCell ref="E5:E6"/>
    <mergeCell ref="F5:G5"/>
    <mergeCell ref="H5:H6"/>
    <mergeCell ref="I5:I6"/>
    <mergeCell ref="J5:J6"/>
    <mergeCell ref="B33:K33"/>
  </mergeCells>
  <phoneticPr fontId="14"/>
  <pageMargins left="0.78740157480314965" right="0.78740157480314965" top="0.78740157480314965" bottom="0.78740157480314965" header="0.39370078740157483" footer="0.59055118110236227"/>
  <pageSetup paperSize="9" firstPageNumber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BreakPreview" zoomScaleNormal="100" zoomScaleSheetLayoutView="100" workbookViewId="0">
      <selection activeCell="A2" sqref="A2"/>
    </sheetView>
  </sheetViews>
  <sheetFormatPr defaultColWidth="7.1640625" defaultRowHeight="11.25" x14ac:dyDescent="0.15"/>
  <cols>
    <col min="1" max="1" width="6" style="3" customWidth="1"/>
    <col min="2" max="2" width="17.5" style="3" customWidth="1"/>
    <col min="3" max="3" width="12.5" style="3" customWidth="1"/>
    <col min="4" max="4" width="14.5" style="3" customWidth="1"/>
    <col min="5" max="5" width="13.83203125" style="3" customWidth="1"/>
    <col min="6" max="6" width="13.6640625" style="3" customWidth="1"/>
    <col min="7" max="8" width="13.5" style="3" customWidth="1"/>
    <col min="9" max="9" width="13.83203125" style="3" customWidth="1"/>
    <col min="10" max="14" width="14.1640625" style="3" customWidth="1"/>
    <col min="15" max="16384" width="7.1640625" style="3"/>
  </cols>
  <sheetData>
    <row r="1" spans="1:9" ht="12" x14ac:dyDescent="0.15">
      <c r="A1" s="2"/>
    </row>
    <row r="2" spans="1:9" ht="33" customHeight="1" x14ac:dyDescent="0.15">
      <c r="A2" s="89" t="s">
        <v>35</v>
      </c>
      <c r="B2" s="89"/>
      <c r="C2" s="89"/>
      <c r="D2" s="89"/>
      <c r="E2" s="89"/>
      <c r="F2" s="89"/>
      <c r="G2" s="89"/>
      <c r="H2" s="89"/>
      <c r="I2" s="89"/>
    </row>
    <row r="3" spans="1:9" ht="13.5" customHeight="1" thickBot="1" x14ac:dyDescent="0.2">
      <c r="A3" s="4"/>
      <c r="B3" s="5"/>
      <c r="C3" s="4"/>
      <c r="D3" s="4"/>
      <c r="E3" s="4"/>
      <c r="F3" s="4"/>
      <c r="G3" s="1"/>
      <c r="H3" s="4"/>
      <c r="I3" s="1" t="s">
        <v>37</v>
      </c>
    </row>
    <row r="4" spans="1:9" ht="15.75" customHeight="1" x14ac:dyDescent="0.15">
      <c r="A4" s="136" t="s">
        <v>0</v>
      </c>
      <c r="B4" s="137"/>
      <c r="C4" s="119" t="s">
        <v>60</v>
      </c>
      <c r="D4" s="121" t="s">
        <v>61</v>
      </c>
      <c r="E4" s="122"/>
      <c r="F4" s="122"/>
      <c r="G4" s="122"/>
      <c r="H4" s="123"/>
      <c r="I4" s="133" t="s">
        <v>1</v>
      </c>
    </row>
    <row r="5" spans="1:9" ht="15.75" customHeight="1" x14ac:dyDescent="0.15">
      <c r="A5" s="138"/>
      <c r="B5" s="139"/>
      <c r="C5" s="120"/>
      <c r="D5" s="124" t="s">
        <v>62</v>
      </c>
      <c r="E5" s="125"/>
      <c r="F5" s="125"/>
      <c r="G5" s="125"/>
      <c r="H5" s="126"/>
      <c r="I5" s="134"/>
    </row>
    <row r="6" spans="1:9" ht="15.75" customHeight="1" x14ac:dyDescent="0.15">
      <c r="A6" s="138"/>
      <c r="B6" s="139"/>
      <c r="C6" s="120"/>
      <c r="D6" s="127" t="s">
        <v>63</v>
      </c>
      <c r="E6" s="120" t="s">
        <v>64</v>
      </c>
      <c r="F6" s="120"/>
      <c r="G6" s="120" t="s">
        <v>65</v>
      </c>
      <c r="H6" s="132" t="s">
        <v>66</v>
      </c>
      <c r="I6" s="134"/>
    </row>
    <row r="7" spans="1:9" ht="15.75" customHeight="1" x14ac:dyDescent="0.15">
      <c r="A7" s="140"/>
      <c r="B7" s="141"/>
      <c r="C7" s="120"/>
      <c r="D7" s="120"/>
      <c r="E7" s="39" t="s">
        <v>67</v>
      </c>
      <c r="F7" s="40" t="s">
        <v>68</v>
      </c>
      <c r="G7" s="120"/>
      <c r="H7" s="120"/>
      <c r="I7" s="135"/>
    </row>
    <row r="8" spans="1:9" ht="17.25" customHeight="1" x14ac:dyDescent="0.15">
      <c r="A8" s="128" t="s">
        <v>70</v>
      </c>
      <c r="B8" s="129"/>
      <c r="C8" s="14">
        <v>611</v>
      </c>
      <c r="D8" s="15">
        <v>347534</v>
      </c>
      <c r="E8" s="15">
        <v>23106</v>
      </c>
      <c r="F8" s="15">
        <v>21331</v>
      </c>
      <c r="G8" s="15">
        <v>68119</v>
      </c>
      <c r="H8" s="15">
        <v>62654</v>
      </c>
      <c r="I8" s="15">
        <v>172324</v>
      </c>
    </row>
    <row r="9" spans="1:9" s="7" customFormat="1" ht="17.25" customHeight="1" x14ac:dyDescent="0.15">
      <c r="A9" s="128" t="s">
        <v>71</v>
      </c>
      <c r="B9" s="129"/>
      <c r="C9" s="14">
        <v>610</v>
      </c>
      <c r="D9" s="15">
        <v>183220</v>
      </c>
      <c r="E9" s="15">
        <v>26611</v>
      </c>
      <c r="F9" s="15">
        <v>18455</v>
      </c>
      <c r="G9" s="15">
        <v>67885</v>
      </c>
      <c r="H9" s="15">
        <v>70269</v>
      </c>
      <c r="I9" s="15" t="s">
        <v>36</v>
      </c>
    </row>
    <row r="10" spans="1:9" s="8" customFormat="1" ht="17.25" customHeight="1" x14ac:dyDescent="0.15">
      <c r="A10" s="115" t="s">
        <v>72</v>
      </c>
      <c r="B10" s="116"/>
      <c r="C10" s="16">
        <v>621</v>
      </c>
      <c r="D10" s="17">
        <v>176461</v>
      </c>
      <c r="E10" s="17">
        <v>25701</v>
      </c>
      <c r="F10" s="17">
        <v>18636</v>
      </c>
      <c r="G10" s="17">
        <v>62286</v>
      </c>
      <c r="H10" s="17">
        <v>69838</v>
      </c>
      <c r="I10" s="17" t="s">
        <v>36</v>
      </c>
    </row>
    <row r="11" spans="1:9" s="8" customFormat="1" ht="19.5" customHeight="1" x14ac:dyDescent="0.15">
      <c r="A11" s="115" t="s">
        <v>73</v>
      </c>
      <c r="B11" s="116"/>
      <c r="C11" s="16">
        <v>627</v>
      </c>
      <c r="D11" s="17">
        <v>163810</v>
      </c>
      <c r="E11" s="17">
        <v>25158</v>
      </c>
      <c r="F11" s="17">
        <v>18805</v>
      </c>
      <c r="G11" s="17">
        <v>66679</v>
      </c>
      <c r="H11" s="17">
        <v>53168</v>
      </c>
      <c r="I11" s="17" t="s">
        <v>36</v>
      </c>
    </row>
    <row r="12" spans="1:9" s="8" customFormat="1" ht="19.5" customHeight="1" x14ac:dyDescent="0.15">
      <c r="A12" s="130" t="s">
        <v>74</v>
      </c>
      <c r="B12" s="131"/>
      <c r="C12" s="60">
        <f ca="1">IFERROR(OFFSET(もと第11表!$A$1,MATCH("県*計",もと第11表!$B:$B,0)-1,MATCH(OFFSET(C$3,MATCH("*",C$4:C$7,-1),0),もと第11表!$1:$1,0)-1),0)</f>
        <v>621</v>
      </c>
      <c r="D12" s="61">
        <f ca="1">IFERROR(OFFSET(もと第11表!$A$1,MATCH("県*計",もと第11表!$B:$B,0)-1,MATCH(OFFSET(D$3,MATCH("*",D$4:D$7,-1),0),もと第11表!$1:$1,0)-1),0)</f>
        <v>152699</v>
      </c>
      <c r="E12" s="61">
        <f ca="1">IFERROR(OFFSET(もと第11表!$A$1,MATCH("県*計",もと第11表!$B:$B,0)-1,MATCH(OFFSET(E$3,MATCH("*",E$4:E$7,-1),0),もと第11表!$1:$1,0)-1),0)</f>
        <v>22846</v>
      </c>
      <c r="F12" s="61">
        <f ca="1">IFERROR(OFFSET(もと第11表!$A$1,MATCH("県*計",もと第11表!$B:$B,0)-1,MATCH(OFFSET(F$3,MATCH("*",F$4:F$7,-1),0),もと第11表!$1:$1,0)-1),0)</f>
        <v>18362</v>
      </c>
      <c r="G12" s="61">
        <f ca="1">IFERROR(OFFSET(もと第11表!$A$1,MATCH("県*計",もと第11表!$B:$B,0)-1,MATCH(OFFSET(G$3,MATCH("*",G$4:G$7,-1),0),もと第11表!$1:$1,0)-1),0)</f>
        <v>59754</v>
      </c>
      <c r="H12" s="61">
        <f ca="1">IFERROR(OFFSET(もと第11表!$A$1,MATCH("県*計",もと第11表!$B:$B,0)-1,MATCH(OFFSET(H$3,MATCH("*",H$4:H$7,-1),0),もと第11表!$1:$1,0)-1),0)</f>
        <v>51737</v>
      </c>
      <c r="I12" s="61">
        <f ca="1">IFERROR(OFFSET(もと第11表!$A$1,MATCH("県*計",もと第11表!$B:$B,0)-1,MATCH(OFFSET(I$3,MATCH("*",I$4:I$7,-1),0),もと第11表!$1:$1,0)-1),0)</f>
        <v>0</v>
      </c>
    </row>
    <row r="13" spans="1:9" s="8" customFormat="1" ht="6.75" customHeight="1" x14ac:dyDescent="0.15">
      <c r="A13" s="21"/>
      <c r="B13" s="21"/>
      <c r="C13" s="18"/>
      <c r="D13" s="19"/>
      <c r="E13" s="19"/>
      <c r="F13" s="19"/>
      <c r="G13" s="19"/>
      <c r="H13" s="19"/>
      <c r="I13" s="20"/>
    </row>
    <row r="14" spans="1:9" ht="17.25" customHeight="1" x14ac:dyDescent="0.15">
      <c r="A14" s="117" t="s">
        <v>2</v>
      </c>
      <c r="B14" s="118"/>
      <c r="C14" s="57">
        <f t="shared" ref="C14:I14" ca="1" si="0">SUM(C15:C24)</f>
        <v>168</v>
      </c>
      <c r="D14" s="58">
        <f t="shared" ca="1" si="0"/>
        <v>92187</v>
      </c>
      <c r="E14" s="58">
        <f t="shared" ca="1" si="0"/>
        <v>0</v>
      </c>
      <c r="F14" s="58">
        <f t="shared" ca="1" si="0"/>
        <v>4885</v>
      </c>
      <c r="G14" s="58">
        <f t="shared" ca="1" si="0"/>
        <v>27292</v>
      </c>
      <c r="H14" s="58">
        <f t="shared" ca="1" si="0"/>
        <v>304</v>
      </c>
      <c r="I14" s="58">
        <f t="shared" ca="1" si="0"/>
        <v>0</v>
      </c>
    </row>
    <row r="15" spans="1:9" ht="17.25" customHeight="1" x14ac:dyDescent="0.15">
      <c r="A15" s="22" t="s">
        <v>5</v>
      </c>
      <c r="B15" s="23" t="s">
        <v>41</v>
      </c>
      <c r="C15" s="60">
        <f ca="1">IFERROR(OFFSET(もと第11表!$A$1,MATCH($B15,もと第11表!$C:$C,0)-1,MATCH(OFFSET(C$3,MATCH("*",C$4:C$7,-1),0),もと第11表!$1:$1,0)-1),0)</f>
        <v>20</v>
      </c>
      <c r="D15" s="61">
        <f ca="1">IFERROR(OFFSET(もと第11表!$A$1,MATCH($B15,もと第11表!$C:$C,0)-1,MATCH(OFFSET(D$3,MATCH("*",D$4:D$7,-1),0),もと第11表!$1:$1,0)-1),0)</f>
        <v>1068</v>
      </c>
      <c r="E15" s="61" t="str">
        <f ca="1">IFERROR(OFFSET(もと第11表!$A$1,MATCH($B15,もと第11表!$C:$C,0)-1,MATCH(OFFSET(E$3,MATCH("*",E$4:E$7,-1),0),もと第11表!$1:$1,0)-1),0)</f>
        <v>-</v>
      </c>
      <c r="F15" s="61">
        <f ca="1">IFERROR(OFFSET(もと第11表!$A$1,MATCH($B15,もと第11表!$C:$C,0)-1,MATCH(OFFSET(F$3,MATCH("*",F$4:F$7,-1),0),もと第11表!$1:$1,0)-1),0)</f>
        <v>500</v>
      </c>
      <c r="G15" s="61">
        <f ca="1">IFERROR(OFFSET(もと第11表!$A$1,MATCH($B15,もと第11表!$C:$C,0)-1,MATCH(OFFSET(G$3,MATCH("*",G$4:G$7,-1),0),もと第11表!$1:$1,0)-1),0)</f>
        <v>264</v>
      </c>
      <c r="H15" s="61">
        <f ca="1">IFERROR(OFFSET(もと第11表!$A$1,MATCH($B15,もと第11表!$C:$C,0)-1,MATCH(OFFSET(H$3,MATCH("*",H$4:H$7,-1),0),もと第11表!$1:$1,0)-1),0)</f>
        <v>304</v>
      </c>
      <c r="I15" s="61">
        <f ca="1">IFERROR(OFFSET(もと第11表!$A$1,MATCH($B15,もと第11表!$C:$C,0)-1,MATCH(OFFSET(I$3,MATCH("*",I$4:I$7,-1),0),もと第11表!$1:$1,0)-1),0)</f>
        <v>0</v>
      </c>
    </row>
    <row r="16" spans="1:9" ht="17.25" customHeight="1" x14ac:dyDescent="0.15">
      <c r="A16" s="22" t="s">
        <v>6</v>
      </c>
      <c r="B16" s="23" t="s">
        <v>42</v>
      </c>
      <c r="C16" s="60">
        <f ca="1">IFERROR(OFFSET(もと第11表!$A$1,MATCH($B16,もと第11表!$C:$C,0)-1,MATCH(OFFSET(C$3,MATCH("*",C$4:C$7,-1),0),もと第11表!$1:$1,0)-1),0)</f>
        <v>11</v>
      </c>
      <c r="D16" s="61">
        <f ca="1">IFERROR(OFFSET(もと第11表!$A$1,MATCH($B16,もと第11表!$C:$C,0)-1,MATCH(OFFSET(D$3,MATCH("*",D$4:D$7,-1),0),もと第11表!$1:$1,0)-1),0)</f>
        <v>37915</v>
      </c>
      <c r="E16" s="61" t="str">
        <f ca="1">IFERROR(OFFSET(もと第11表!$A$1,MATCH($B16,もと第11表!$C:$C,0)-1,MATCH(OFFSET(E$3,MATCH("*",E$4:E$7,-1),0),もと第11表!$1:$1,0)-1),0)</f>
        <v>Ｘ</v>
      </c>
      <c r="F16" s="61">
        <f ca="1">IFERROR(OFFSET(もと第11表!$A$1,MATCH($B16,もと第11表!$C:$C,0)-1,MATCH(OFFSET(F$3,MATCH("*",F$4:F$7,-1),0),もと第11表!$1:$1,0)-1),0)</f>
        <v>163</v>
      </c>
      <c r="G16" s="61">
        <f ca="1">IFERROR(OFFSET(もと第11表!$A$1,MATCH($B16,もと第11表!$C:$C,0)-1,MATCH(OFFSET(G$3,MATCH("*",G$4:G$7,-1),0),もと第11表!$1:$1,0)-1),0)</f>
        <v>529</v>
      </c>
      <c r="H16" s="61" t="str">
        <f ca="1">IFERROR(OFFSET(もと第11表!$A$1,MATCH($B16,もと第11表!$C:$C,0)-1,MATCH(OFFSET(H$3,MATCH("*",H$4:H$7,-1),0),もと第11表!$1:$1,0)-1),0)</f>
        <v>Ｘ</v>
      </c>
      <c r="I16" s="61">
        <f ca="1">IFERROR(OFFSET(もと第11表!$A$1,MATCH($B16,もと第11表!$C:$C,0)-1,MATCH(OFFSET(I$3,MATCH("*",I$4:I$7,-1),0),もと第11表!$1:$1,0)-1),0)</f>
        <v>0</v>
      </c>
    </row>
    <row r="17" spans="1:9" ht="17.25" customHeight="1" x14ac:dyDescent="0.15">
      <c r="A17" s="22" t="s">
        <v>7</v>
      </c>
      <c r="B17" s="23" t="s">
        <v>43</v>
      </c>
      <c r="C17" s="60">
        <f ca="1">IFERROR(OFFSET(もと第11表!$A$1,MATCH($B17,もと第11表!$C:$C,0)-1,MATCH(OFFSET(C$3,MATCH("*",C$4:C$7,-1),0),もと第11表!$1:$1,0)-1),0)</f>
        <v>9</v>
      </c>
      <c r="D17" s="61">
        <f ca="1">IFERROR(OFFSET(もと第11表!$A$1,MATCH($B17,もと第11表!$C:$C,0)-1,MATCH(OFFSET(D$3,MATCH("*",D$4:D$7,-1),0),もと第11表!$1:$1,0)-1),0)</f>
        <v>17760</v>
      </c>
      <c r="E17" s="61" t="str">
        <f ca="1">IFERROR(OFFSET(もと第11表!$A$1,MATCH($B17,もと第11表!$C:$C,0)-1,MATCH(OFFSET(E$3,MATCH("*",E$4:E$7,-1),0),もと第11表!$1:$1,0)-1),0)</f>
        <v>Ｘ</v>
      </c>
      <c r="F17" s="61">
        <f ca="1">IFERROR(OFFSET(もと第11表!$A$1,MATCH($B17,もと第11表!$C:$C,0)-1,MATCH(OFFSET(F$3,MATCH("*",F$4:F$7,-1),0),もと第11表!$1:$1,0)-1),0)</f>
        <v>1476</v>
      </c>
      <c r="G17" s="61">
        <f ca="1">IFERROR(OFFSET(もと第11表!$A$1,MATCH($B17,もと第11表!$C:$C,0)-1,MATCH(OFFSET(G$3,MATCH("*",G$4:G$7,-1),0),もと第11表!$1:$1,0)-1),0)</f>
        <v>2337</v>
      </c>
      <c r="H17" s="61" t="str">
        <f ca="1">IFERROR(OFFSET(もと第11表!$A$1,MATCH($B17,もと第11表!$C:$C,0)-1,MATCH(OFFSET(H$3,MATCH("*",H$4:H$7,-1),0),もと第11表!$1:$1,0)-1),0)</f>
        <v>Ｘ</v>
      </c>
      <c r="I17" s="61">
        <f ca="1">IFERROR(OFFSET(もと第11表!$A$1,MATCH($B17,もと第11表!$C:$C,0)-1,MATCH(OFFSET(I$3,MATCH("*",I$4:I$7,-1),0),もと第11表!$1:$1,0)-1),0)</f>
        <v>0</v>
      </c>
    </row>
    <row r="18" spans="1:9" ht="17.25" customHeight="1" x14ac:dyDescent="0.15">
      <c r="A18" s="22" t="s">
        <v>8</v>
      </c>
      <c r="B18" s="23" t="s">
        <v>44</v>
      </c>
      <c r="C18" s="60" t="str">
        <f ca="1">IFERROR(OFFSET(もと第11表!$A$1,MATCH($B18,もと第11表!$C:$C,0)-1,MATCH(OFFSET(C$3,MATCH("*",C$4:C$7,-1),0),もと第11表!$1:$1,0)-1),0)</f>
        <v>-</v>
      </c>
      <c r="D18" s="61" t="str">
        <f ca="1">IFERROR(OFFSET(もと第11表!$A$1,MATCH($B18,もと第11表!$C:$C,0)-1,MATCH(OFFSET(D$3,MATCH("*",D$4:D$7,-1),0),もと第11表!$1:$1,0)-1),0)</f>
        <v>-</v>
      </c>
      <c r="E18" s="61" t="str">
        <f ca="1">IFERROR(OFFSET(もと第11表!$A$1,MATCH($B18,もと第11表!$C:$C,0)-1,MATCH(OFFSET(E$3,MATCH("*",E$4:E$7,-1),0),もと第11表!$1:$1,0)-1),0)</f>
        <v>-</v>
      </c>
      <c r="F18" s="61" t="str">
        <f ca="1">IFERROR(OFFSET(もと第11表!$A$1,MATCH($B18,もと第11表!$C:$C,0)-1,MATCH(OFFSET(F$3,MATCH("*",F$4:F$7,-1),0),もと第11表!$1:$1,0)-1),0)</f>
        <v>-</v>
      </c>
      <c r="G18" s="61" t="str">
        <f ca="1">IFERROR(OFFSET(もと第11表!$A$1,MATCH($B18,もと第11表!$C:$C,0)-1,MATCH(OFFSET(G$3,MATCH("*",G$4:G$7,-1),0),もと第11表!$1:$1,0)-1),0)</f>
        <v>-</v>
      </c>
      <c r="H18" s="61" t="str">
        <f ca="1">IFERROR(OFFSET(もと第11表!$A$1,MATCH($B18,もと第11表!$C:$C,0)-1,MATCH(OFFSET(H$3,MATCH("*",H$4:H$7,-1),0),もと第11表!$1:$1,0)-1),0)</f>
        <v>-</v>
      </c>
      <c r="I18" s="61">
        <f ca="1">IFERROR(OFFSET(もと第11表!$A$1,MATCH($B18,もと第11表!$C:$C,0)-1,MATCH(OFFSET(I$3,MATCH("*",I$4:I$7,-1),0),もと第11表!$1:$1,0)-1),0)</f>
        <v>0</v>
      </c>
    </row>
    <row r="19" spans="1:9" ht="17.25" customHeight="1" x14ac:dyDescent="0.15">
      <c r="A19" s="22" t="s">
        <v>9</v>
      </c>
      <c r="B19" s="23" t="s">
        <v>45</v>
      </c>
      <c r="C19" s="60">
        <f ca="1">IFERROR(OFFSET(もと第11表!$A$1,MATCH($B19,もと第11表!$C:$C,0)-1,MATCH(OFFSET(C$3,MATCH("*",C$4:C$7,-1),0),もと第11表!$1:$1,0)-1),0)</f>
        <v>36</v>
      </c>
      <c r="D19" s="61">
        <f ca="1">IFERROR(OFFSET(もと第11表!$A$1,MATCH($B19,もと第11表!$C:$C,0)-1,MATCH(OFFSET(D$3,MATCH("*",D$4:D$7,-1),0),もと第11表!$1:$1,0)-1),0)</f>
        <v>2208</v>
      </c>
      <c r="E19" s="61" t="str">
        <f ca="1">IFERROR(OFFSET(もと第11表!$A$1,MATCH($B19,もと第11表!$C:$C,0)-1,MATCH(OFFSET(E$3,MATCH("*",E$4:E$7,-1),0),もと第11表!$1:$1,0)-1),0)</f>
        <v>Ｘ</v>
      </c>
      <c r="F19" s="61">
        <f ca="1">IFERROR(OFFSET(もと第11表!$A$1,MATCH($B19,もと第11表!$C:$C,0)-1,MATCH(OFFSET(F$3,MATCH("*",F$4:F$7,-1),0),もと第11表!$1:$1,0)-1),0)</f>
        <v>527</v>
      </c>
      <c r="G19" s="61">
        <f ca="1">IFERROR(OFFSET(もと第11表!$A$1,MATCH($B19,もと第11表!$C:$C,0)-1,MATCH(OFFSET(G$3,MATCH("*",G$4:G$7,-1),0),もと第11表!$1:$1,0)-1),0)</f>
        <v>1118</v>
      </c>
      <c r="H19" s="61" t="str">
        <f ca="1">IFERROR(OFFSET(もと第11表!$A$1,MATCH($B19,もと第11表!$C:$C,0)-1,MATCH(OFFSET(H$3,MATCH("*",H$4:H$7,-1),0),もと第11表!$1:$1,0)-1),0)</f>
        <v>Ｘ</v>
      </c>
      <c r="I19" s="61">
        <f ca="1">IFERROR(OFFSET(もと第11表!$A$1,MATCH($B19,もと第11表!$C:$C,0)-1,MATCH(OFFSET(I$3,MATCH("*",I$4:I$7,-1),0),もと第11表!$1:$1,0)-1),0)</f>
        <v>0</v>
      </c>
    </row>
    <row r="20" spans="1:9" ht="17.25" customHeight="1" x14ac:dyDescent="0.15">
      <c r="A20" s="22" t="s">
        <v>10</v>
      </c>
      <c r="B20" s="23" t="s">
        <v>46</v>
      </c>
      <c r="C20" s="60">
        <f ca="1">IFERROR(OFFSET(もと第11表!$A$1,MATCH($B20,もと第11表!$C:$C,0)-1,MATCH(OFFSET(C$3,MATCH("*",C$4:C$7,-1),0),もと第11表!$1:$1,0)-1),0)</f>
        <v>5</v>
      </c>
      <c r="D20" s="61">
        <f ca="1">IFERROR(OFFSET(もと第11表!$A$1,MATCH($B20,もと第11表!$C:$C,0)-1,MATCH(OFFSET(D$3,MATCH("*",D$4:D$7,-1),0),もと第11表!$1:$1,0)-1),0)</f>
        <v>31</v>
      </c>
      <c r="E20" s="61" t="str">
        <f ca="1">IFERROR(OFFSET(もと第11表!$A$1,MATCH($B20,もと第11表!$C:$C,0)-1,MATCH(OFFSET(E$3,MATCH("*",E$4:E$7,-1),0),もと第11表!$1:$1,0)-1),0)</f>
        <v>-</v>
      </c>
      <c r="F20" s="61">
        <f ca="1">IFERROR(OFFSET(もと第11表!$A$1,MATCH($B20,もと第11表!$C:$C,0)-1,MATCH(OFFSET(F$3,MATCH("*",F$4:F$7,-1),0),もと第11表!$1:$1,0)-1),0)</f>
        <v>20</v>
      </c>
      <c r="G20" s="61" t="str">
        <f ca="1">IFERROR(OFFSET(もと第11表!$A$1,MATCH($B20,もと第11表!$C:$C,0)-1,MATCH(OFFSET(G$3,MATCH("*",G$4:G$7,-1),0),もと第11表!$1:$1,0)-1),0)</f>
        <v>Ｘ</v>
      </c>
      <c r="H20" s="61" t="str">
        <f ca="1">IFERROR(OFFSET(もと第11表!$A$1,MATCH($B20,もと第11表!$C:$C,0)-1,MATCH(OFFSET(H$3,MATCH("*",H$4:H$7,-1),0),もと第11表!$1:$1,0)-1),0)</f>
        <v>Ｘ</v>
      </c>
      <c r="I20" s="61">
        <f ca="1">IFERROR(OFFSET(もと第11表!$A$1,MATCH($B20,もと第11表!$C:$C,0)-1,MATCH(OFFSET(I$3,MATCH("*",I$4:I$7,-1),0),もと第11表!$1:$1,0)-1),0)</f>
        <v>0</v>
      </c>
    </row>
    <row r="21" spans="1:9" ht="17.25" customHeight="1" x14ac:dyDescent="0.15">
      <c r="A21" s="22" t="s">
        <v>11</v>
      </c>
      <c r="B21" s="23" t="s">
        <v>47</v>
      </c>
      <c r="C21" s="60">
        <f ca="1">IFERROR(OFFSET(もと第11表!$A$1,MATCH($B21,もと第11表!$C:$C,0)-1,MATCH(OFFSET(C$3,MATCH("*",C$4:C$7,-1),0),もと第11表!$1:$1,0)-1),0)</f>
        <v>17</v>
      </c>
      <c r="D21" s="61">
        <f ca="1">IFERROR(OFFSET(もと第11表!$A$1,MATCH($B21,もと第11表!$C:$C,0)-1,MATCH(OFFSET(D$3,MATCH("*",D$4:D$7,-1),0),もと第11表!$1:$1,0)-1),0)</f>
        <v>5698</v>
      </c>
      <c r="E21" s="61" t="str">
        <f ca="1">IFERROR(OFFSET(もと第11表!$A$1,MATCH($B21,もと第11表!$C:$C,0)-1,MATCH(OFFSET(E$3,MATCH("*",E$4:E$7,-1),0),もと第11表!$1:$1,0)-1),0)</f>
        <v>-</v>
      </c>
      <c r="F21" s="61">
        <f ca="1">IFERROR(OFFSET(もと第11表!$A$1,MATCH($B21,もと第11表!$C:$C,0)-1,MATCH(OFFSET(F$3,MATCH("*",F$4:F$7,-1),0),もと第11表!$1:$1,0)-1),0)</f>
        <v>837</v>
      </c>
      <c r="G21" s="61" t="str">
        <f ca="1">IFERROR(OFFSET(もと第11表!$A$1,MATCH($B21,もと第11表!$C:$C,0)-1,MATCH(OFFSET(G$3,MATCH("*",G$4:G$7,-1),0),もと第11表!$1:$1,0)-1),0)</f>
        <v>Ｘ</v>
      </c>
      <c r="H21" s="61" t="str">
        <f ca="1">IFERROR(OFFSET(もと第11表!$A$1,MATCH($B21,もと第11表!$C:$C,0)-1,MATCH(OFFSET(H$3,MATCH("*",H$4:H$7,-1),0),もと第11表!$1:$1,0)-1),0)</f>
        <v>Ｘ</v>
      </c>
      <c r="I21" s="61">
        <f ca="1">IFERROR(OFFSET(もと第11表!$A$1,MATCH($B21,もと第11表!$C:$C,0)-1,MATCH(OFFSET(I$3,MATCH("*",I$4:I$7,-1),0),もと第11表!$1:$1,0)-1),0)</f>
        <v>0</v>
      </c>
    </row>
    <row r="22" spans="1:9" ht="17.25" customHeight="1" x14ac:dyDescent="0.15">
      <c r="A22" s="22" t="s">
        <v>12</v>
      </c>
      <c r="B22" s="23" t="s">
        <v>48</v>
      </c>
      <c r="C22" s="60">
        <f ca="1">IFERROR(OFFSET(もと第11表!$A$1,MATCH($B22,もと第11表!$C:$C,0)-1,MATCH(OFFSET(C$3,MATCH("*",C$4:C$7,-1),0),もと第11表!$1:$1,0)-1),0)</f>
        <v>17</v>
      </c>
      <c r="D22" s="61">
        <f ca="1">IFERROR(OFFSET(もと第11表!$A$1,MATCH($B22,もと第11表!$C:$C,0)-1,MATCH(OFFSET(D$3,MATCH("*",D$4:D$7,-1),0),もと第11表!$1:$1,0)-1),0)</f>
        <v>23220</v>
      </c>
      <c r="E22" s="61" t="str">
        <f ca="1">IFERROR(OFFSET(もと第11表!$A$1,MATCH($B22,もと第11表!$C:$C,0)-1,MATCH(OFFSET(E$3,MATCH("*",E$4:E$7,-1),0),もと第11表!$1:$1,0)-1),0)</f>
        <v>-</v>
      </c>
      <c r="F22" s="61">
        <f ca="1">IFERROR(OFFSET(もと第11表!$A$1,MATCH($B22,もと第11表!$C:$C,0)-1,MATCH(OFFSET(F$3,MATCH("*",F$4:F$7,-1),0),もと第11表!$1:$1,0)-1),0)</f>
        <v>366</v>
      </c>
      <c r="G22" s="61">
        <f ca="1">IFERROR(OFFSET(もと第11表!$A$1,MATCH($B22,もと第11表!$C:$C,0)-1,MATCH(OFFSET(G$3,MATCH("*",G$4:G$7,-1),0),もと第11表!$1:$1,0)-1),0)</f>
        <v>22854</v>
      </c>
      <c r="H22" s="61" t="str">
        <f ca="1">IFERROR(OFFSET(もと第11表!$A$1,MATCH($B22,もと第11表!$C:$C,0)-1,MATCH(OFFSET(H$3,MATCH("*",H$4:H$7,-1),0),もと第11表!$1:$1,0)-1),0)</f>
        <v>-</v>
      </c>
      <c r="I22" s="61">
        <f ca="1">IFERROR(OFFSET(もと第11表!$A$1,MATCH($B22,もと第11表!$C:$C,0)-1,MATCH(OFFSET(I$3,MATCH("*",I$4:I$7,-1),0),もと第11表!$1:$1,0)-1),0)</f>
        <v>0</v>
      </c>
    </row>
    <row r="23" spans="1:9" ht="17.25" customHeight="1" x14ac:dyDescent="0.15">
      <c r="A23" s="22" t="s">
        <v>13</v>
      </c>
      <c r="B23" s="23" t="s">
        <v>49</v>
      </c>
      <c r="C23" s="60">
        <f ca="1">IFERROR(OFFSET(もと第11表!$A$1,MATCH($B23,もと第11表!$C:$C,0)-1,MATCH(OFFSET(C$3,MATCH("*",C$4:C$7,-1),0),もと第11表!$1:$1,0)-1),0)</f>
        <v>11</v>
      </c>
      <c r="D23" s="61">
        <f ca="1">IFERROR(OFFSET(もと第11表!$A$1,MATCH($B23,もと第11表!$C:$C,0)-1,MATCH(OFFSET(D$3,MATCH("*",D$4:D$7,-1),0),もと第11表!$1:$1,0)-1),0)</f>
        <v>229</v>
      </c>
      <c r="E23" s="61" t="str">
        <f ca="1">IFERROR(OFFSET(もと第11表!$A$1,MATCH($B23,もと第11表!$C:$C,0)-1,MATCH(OFFSET(E$3,MATCH("*",E$4:E$7,-1),0),もと第11表!$1:$1,0)-1),0)</f>
        <v>Ｘ</v>
      </c>
      <c r="F23" s="61">
        <f ca="1">IFERROR(OFFSET(もと第11表!$A$1,MATCH($B23,もと第11表!$C:$C,0)-1,MATCH(OFFSET(F$3,MATCH("*",F$4:F$7,-1),0),もと第11表!$1:$1,0)-1),0)</f>
        <v>129</v>
      </c>
      <c r="G23" s="61" t="str">
        <f ca="1">IFERROR(OFFSET(もと第11表!$A$1,MATCH($B23,もと第11表!$C:$C,0)-1,MATCH(OFFSET(G$3,MATCH("*",G$4:G$7,-1),0),もと第11表!$1:$1,0)-1),0)</f>
        <v>Ｘ</v>
      </c>
      <c r="H23" s="61" t="str">
        <f ca="1">IFERROR(OFFSET(もと第11表!$A$1,MATCH($B23,もと第11表!$C:$C,0)-1,MATCH(OFFSET(H$3,MATCH("*",H$4:H$7,-1),0),もと第11表!$1:$1,0)-1),0)</f>
        <v>Ｘ</v>
      </c>
      <c r="I23" s="61">
        <f ca="1">IFERROR(OFFSET(もと第11表!$A$1,MATCH($B23,もと第11表!$C:$C,0)-1,MATCH(OFFSET(I$3,MATCH("*",I$4:I$7,-1),0),もと第11表!$1:$1,0)-1),0)</f>
        <v>0</v>
      </c>
    </row>
    <row r="24" spans="1:9" ht="17.25" customHeight="1" x14ac:dyDescent="0.15">
      <c r="A24" s="22" t="s">
        <v>34</v>
      </c>
      <c r="B24" s="23" t="s">
        <v>50</v>
      </c>
      <c r="C24" s="60">
        <f ca="1">IFERROR(OFFSET(もと第11表!$A$1,MATCH($B24,もと第11表!$C:$C,0)-1,MATCH(OFFSET(C$3,MATCH("*",C$4:C$7,-1),0),もと第11表!$1:$1,0)-1),0)</f>
        <v>42</v>
      </c>
      <c r="D24" s="61">
        <f ca="1">IFERROR(OFFSET(もと第11表!$A$1,MATCH($B24,もと第11表!$C:$C,0)-1,MATCH(OFFSET(D$3,MATCH("*",D$4:D$7,-1),0),もと第11表!$1:$1,0)-1),0)</f>
        <v>4058</v>
      </c>
      <c r="E24" s="61" t="str">
        <f ca="1">IFERROR(OFFSET(もと第11表!$A$1,MATCH($B24,もと第11表!$C:$C,0)-1,MATCH(OFFSET(E$3,MATCH("*",E$4:E$7,-1),0),もと第11表!$1:$1,0)-1),0)</f>
        <v>Ｘ</v>
      </c>
      <c r="F24" s="61">
        <f ca="1">IFERROR(OFFSET(もと第11表!$A$1,MATCH($B24,もと第11表!$C:$C,0)-1,MATCH(OFFSET(F$3,MATCH("*",F$4:F$7,-1),0),もと第11表!$1:$1,0)-1),0)</f>
        <v>867</v>
      </c>
      <c r="G24" s="61">
        <f ca="1">IFERROR(OFFSET(もと第11表!$A$1,MATCH($B24,もと第11表!$C:$C,0)-1,MATCH(OFFSET(G$3,MATCH("*",G$4:G$7,-1),0),もと第11表!$1:$1,0)-1),0)</f>
        <v>190</v>
      </c>
      <c r="H24" s="61" t="str">
        <f ca="1">IFERROR(OFFSET(もと第11表!$A$1,MATCH($B24,もと第11表!$C:$C,0)-1,MATCH(OFFSET(H$3,MATCH("*",H$4:H$7,-1),0),もと第11表!$1:$1,0)-1),0)</f>
        <v>Ｘ</v>
      </c>
      <c r="I24" s="61">
        <f ca="1">IFERROR(OFFSET(もと第11表!$A$1,MATCH($B24,もと第11表!$C:$C,0)-1,MATCH(OFFSET(I$3,MATCH("*",I$4:I$7,-1),0),もと第11表!$1:$1,0)-1),0)</f>
        <v>0</v>
      </c>
    </row>
    <row r="25" spans="1:9" ht="8.25" customHeight="1" x14ac:dyDescent="0.15">
      <c r="A25" s="22"/>
      <c r="B25" s="12"/>
      <c r="C25" s="24"/>
      <c r="D25" s="25"/>
      <c r="E25" s="25"/>
      <c r="F25" s="25"/>
      <c r="G25" s="25"/>
      <c r="H25" s="25"/>
      <c r="I25" s="20"/>
    </row>
    <row r="26" spans="1:9" ht="17.25" customHeight="1" x14ac:dyDescent="0.15">
      <c r="A26" s="117" t="s">
        <v>3</v>
      </c>
      <c r="B26" s="118"/>
      <c r="C26" s="57">
        <f t="shared" ref="C26:I26" ca="1" si="1">SUM(C27:C33)</f>
        <v>218</v>
      </c>
      <c r="D26" s="58">
        <f t="shared" ca="1" si="1"/>
        <v>23235</v>
      </c>
      <c r="E26" s="58">
        <f t="shared" ca="1" si="1"/>
        <v>1835</v>
      </c>
      <c r="F26" s="58">
        <f t="shared" ca="1" si="1"/>
        <v>5652</v>
      </c>
      <c r="G26" s="58">
        <f t="shared" ca="1" si="1"/>
        <v>1563</v>
      </c>
      <c r="H26" s="58">
        <f t="shared" ca="1" si="1"/>
        <v>0</v>
      </c>
      <c r="I26" s="58">
        <f t="shared" ca="1" si="1"/>
        <v>0</v>
      </c>
    </row>
    <row r="27" spans="1:9" ht="17.25" customHeight="1" x14ac:dyDescent="0.15">
      <c r="A27" s="22" t="s">
        <v>14</v>
      </c>
      <c r="B27" s="23" t="s">
        <v>51</v>
      </c>
      <c r="C27" s="60">
        <f ca="1">IFERROR(OFFSET(もと第11表!$A$1,MATCH($B27,もと第11表!$C:$C,0)-1,MATCH(OFFSET(C$3,MATCH("*",C$4:C$7,-1),0),もと第11表!$1:$1,0)-1),0)</f>
        <v>15</v>
      </c>
      <c r="D27" s="61">
        <f ca="1">IFERROR(OFFSET(もと第11表!$A$1,MATCH($B27,もと第11表!$C:$C,0)-1,MATCH(OFFSET(D$3,MATCH("*",D$4:D$7,-1),0),もと第11表!$1:$1,0)-1),0)</f>
        <v>1710</v>
      </c>
      <c r="E27" s="61" t="str">
        <f ca="1">IFERROR(OFFSET(もと第11表!$A$1,MATCH($B27,もと第11表!$C:$C,0)-1,MATCH(OFFSET(E$3,MATCH("*",E$4:E$7,-1),0),もと第11表!$1:$1,0)-1),0)</f>
        <v>Ｘ</v>
      </c>
      <c r="F27" s="61">
        <f ca="1">IFERROR(OFFSET(もと第11表!$A$1,MATCH($B27,もと第11表!$C:$C,0)-1,MATCH(OFFSET(F$3,MATCH("*",F$4:F$7,-1),0),もと第11表!$1:$1,0)-1),0)</f>
        <v>589</v>
      </c>
      <c r="G27" s="61" t="str">
        <f ca="1">IFERROR(OFFSET(もと第11表!$A$1,MATCH($B27,もと第11表!$C:$C,0)-1,MATCH(OFFSET(G$3,MATCH("*",G$4:G$7,-1),0),もと第11表!$1:$1,0)-1),0)</f>
        <v>Ｘ</v>
      </c>
      <c r="H27" s="61" t="str">
        <f ca="1">IFERROR(OFFSET(もと第11表!$A$1,MATCH($B27,もと第11表!$C:$C,0)-1,MATCH(OFFSET(H$3,MATCH("*",H$4:H$7,-1),0),もと第11表!$1:$1,0)-1),0)</f>
        <v>-</v>
      </c>
      <c r="I27" s="61">
        <f ca="1">IFERROR(OFFSET(もと第11表!$A$1,MATCH($B27,もと第11表!$C:$C,0)-1,MATCH(OFFSET(I$3,MATCH("*",I$4:I$7,-1),0),もと第11表!$1:$1,0)-1),0)</f>
        <v>0</v>
      </c>
    </row>
    <row r="28" spans="1:9" ht="17.25" customHeight="1" x14ac:dyDescent="0.15">
      <c r="A28" s="22" t="s">
        <v>15</v>
      </c>
      <c r="B28" s="23" t="s">
        <v>52</v>
      </c>
      <c r="C28" s="60">
        <f ca="1">IFERROR(OFFSET(もと第11表!$A$1,MATCH($B28,もと第11表!$C:$C,0)-1,MATCH(OFFSET(C$3,MATCH("*",C$4:C$7,-1),0),もと第11表!$1:$1,0)-1),0)</f>
        <v>60</v>
      </c>
      <c r="D28" s="61">
        <f ca="1">IFERROR(OFFSET(もと第11表!$A$1,MATCH($B28,もと第11表!$C:$C,0)-1,MATCH(OFFSET(D$3,MATCH("*",D$4:D$7,-1),0),もと第11表!$1:$1,0)-1),0)</f>
        <v>865</v>
      </c>
      <c r="E28" s="61" t="str">
        <f ca="1">IFERROR(OFFSET(もと第11表!$A$1,MATCH($B28,もと第11表!$C:$C,0)-1,MATCH(OFFSET(E$3,MATCH("*",E$4:E$7,-1),0),もと第11表!$1:$1,0)-1),0)</f>
        <v>Ｘ</v>
      </c>
      <c r="F28" s="61">
        <f ca="1">IFERROR(OFFSET(もと第11表!$A$1,MATCH($B28,もと第11表!$C:$C,0)-1,MATCH(OFFSET(F$3,MATCH("*",F$4:F$7,-1),0),もと第11表!$1:$1,0)-1),0)</f>
        <v>792</v>
      </c>
      <c r="G28" s="61" t="str">
        <f ca="1">IFERROR(OFFSET(もと第11表!$A$1,MATCH($B28,もと第11表!$C:$C,0)-1,MATCH(OFFSET(G$3,MATCH("*",G$4:G$7,-1),0),もと第11表!$1:$1,0)-1),0)</f>
        <v>Ｘ</v>
      </c>
      <c r="H28" s="61" t="str">
        <f ca="1">IFERROR(OFFSET(もと第11表!$A$1,MATCH($B28,もと第11表!$C:$C,0)-1,MATCH(OFFSET(H$3,MATCH("*",H$4:H$7,-1),0),もと第11表!$1:$1,0)-1),0)</f>
        <v>-</v>
      </c>
      <c r="I28" s="61">
        <f ca="1">IFERROR(OFFSET(もと第11表!$A$1,MATCH($B28,もと第11表!$C:$C,0)-1,MATCH(OFFSET(I$3,MATCH("*",I$4:I$7,-1),0),もと第11表!$1:$1,0)-1),0)</f>
        <v>0</v>
      </c>
    </row>
    <row r="29" spans="1:9" ht="17.25" customHeight="1" x14ac:dyDescent="0.15">
      <c r="A29" s="22" t="s">
        <v>16</v>
      </c>
      <c r="B29" s="23" t="s">
        <v>53</v>
      </c>
      <c r="C29" s="60">
        <f ca="1">IFERROR(OFFSET(もと第11表!$A$1,MATCH($B29,もと第11表!$C:$C,0)-1,MATCH(OFFSET(C$3,MATCH("*",C$4:C$7,-1),0),もと第11表!$1:$1,0)-1),0)</f>
        <v>19</v>
      </c>
      <c r="D29" s="61">
        <f ca="1">IFERROR(OFFSET(もと第11表!$A$1,MATCH($B29,もと第11表!$C:$C,0)-1,MATCH(OFFSET(D$3,MATCH("*",D$4:D$7,-1),0),もと第11表!$1:$1,0)-1),0)</f>
        <v>636</v>
      </c>
      <c r="E29" s="61" t="str">
        <f ca="1">IFERROR(OFFSET(もと第11表!$A$1,MATCH($B29,もと第11表!$C:$C,0)-1,MATCH(OFFSET(E$3,MATCH("*",E$4:E$7,-1),0),もと第11表!$1:$1,0)-1),0)</f>
        <v>-</v>
      </c>
      <c r="F29" s="61" t="str">
        <f ca="1">IFERROR(OFFSET(もと第11表!$A$1,MATCH($B29,もと第11表!$C:$C,0)-1,MATCH(OFFSET(F$3,MATCH("*",F$4:F$7,-1),0),もと第11表!$1:$1,0)-1),0)</f>
        <v>Ｘ</v>
      </c>
      <c r="G29" s="61" t="str">
        <f ca="1">IFERROR(OFFSET(もと第11表!$A$1,MATCH($B29,もと第11表!$C:$C,0)-1,MATCH(OFFSET(G$3,MATCH("*",G$4:G$7,-1),0),もと第11表!$1:$1,0)-1),0)</f>
        <v>Ｘ</v>
      </c>
      <c r="H29" s="61" t="str">
        <f ca="1">IFERROR(OFFSET(もと第11表!$A$1,MATCH($B29,もと第11表!$C:$C,0)-1,MATCH(OFFSET(H$3,MATCH("*",H$4:H$7,-1),0),もと第11表!$1:$1,0)-1),0)</f>
        <v>-</v>
      </c>
      <c r="I29" s="61">
        <f ca="1">IFERROR(OFFSET(もと第11表!$A$1,MATCH($B29,もと第11表!$C:$C,0)-1,MATCH(OFFSET(I$3,MATCH("*",I$4:I$7,-1),0),もと第11表!$1:$1,0)-1),0)</f>
        <v>0</v>
      </c>
    </row>
    <row r="30" spans="1:9" ht="17.25" customHeight="1" x14ac:dyDescent="0.15">
      <c r="A30" s="22" t="s">
        <v>17</v>
      </c>
      <c r="B30" s="23" t="s">
        <v>54</v>
      </c>
      <c r="C30" s="60">
        <f ca="1">IFERROR(OFFSET(もと第11表!$A$1,MATCH($B30,もと第11表!$C:$C,0)-1,MATCH(OFFSET(C$3,MATCH("*",C$4:C$7,-1),0),もと第11表!$1:$1,0)-1),0)</f>
        <v>49</v>
      </c>
      <c r="D30" s="61">
        <f ca="1">IFERROR(OFFSET(もと第11表!$A$1,MATCH($B30,もと第11表!$C:$C,0)-1,MATCH(OFFSET(D$3,MATCH("*",D$4:D$7,-1),0),もと第11表!$1:$1,0)-1),0)</f>
        <v>15282</v>
      </c>
      <c r="E30" s="61" t="str">
        <f ca="1">IFERROR(OFFSET(もと第11表!$A$1,MATCH($B30,もと第11表!$C:$C,0)-1,MATCH(OFFSET(E$3,MATCH("*",E$4:E$7,-1),0),もと第11表!$1:$1,0)-1),0)</f>
        <v>Ｘ</v>
      </c>
      <c r="F30" s="61">
        <f ca="1">IFERROR(OFFSET(もと第11表!$A$1,MATCH($B30,もと第11表!$C:$C,0)-1,MATCH(OFFSET(F$3,MATCH("*",F$4:F$7,-1),0),もと第11表!$1:$1,0)-1),0)</f>
        <v>2862</v>
      </c>
      <c r="G30" s="61">
        <f ca="1">IFERROR(OFFSET(もと第11表!$A$1,MATCH($B30,もと第11表!$C:$C,0)-1,MATCH(OFFSET(G$3,MATCH("*",G$4:G$7,-1),0),もと第11表!$1:$1,0)-1),0)</f>
        <v>1563</v>
      </c>
      <c r="H30" s="61" t="str">
        <f ca="1">IFERROR(OFFSET(もと第11表!$A$1,MATCH($B30,もと第11表!$C:$C,0)-1,MATCH(OFFSET(H$3,MATCH("*",H$4:H$7,-1),0),もと第11表!$1:$1,0)-1),0)</f>
        <v>Ｘ</v>
      </c>
      <c r="I30" s="61">
        <f ca="1">IFERROR(OFFSET(もと第11表!$A$1,MATCH($B30,もと第11表!$C:$C,0)-1,MATCH(OFFSET(I$3,MATCH("*",I$4:I$7,-1),0),もと第11表!$1:$1,0)-1),0)</f>
        <v>0</v>
      </c>
    </row>
    <row r="31" spans="1:9" ht="17.25" customHeight="1" x14ac:dyDescent="0.15">
      <c r="A31" s="22" t="s">
        <v>18</v>
      </c>
      <c r="B31" s="23" t="s">
        <v>55</v>
      </c>
      <c r="C31" s="60">
        <f ca="1">IFERROR(OFFSET(もと第11表!$A$1,MATCH($B31,もと第11表!$C:$C,0)-1,MATCH(OFFSET(C$3,MATCH("*",C$4:C$7,-1),0),もと第11表!$1:$1,0)-1),0)</f>
        <v>27</v>
      </c>
      <c r="D31" s="61">
        <f ca="1">IFERROR(OFFSET(もと第11表!$A$1,MATCH($B31,もと第11表!$C:$C,0)-1,MATCH(OFFSET(D$3,MATCH("*",D$4:D$7,-1),0),もと第11表!$1:$1,0)-1),0)</f>
        <v>1326</v>
      </c>
      <c r="E31" s="61" t="str">
        <f ca="1">IFERROR(OFFSET(もと第11表!$A$1,MATCH($B31,もと第11表!$C:$C,0)-1,MATCH(OFFSET(E$3,MATCH("*",E$4:E$7,-1),0),もと第11表!$1:$1,0)-1),0)</f>
        <v>Ｘ</v>
      </c>
      <c r="F31" s="61" t="str">
        <f ca="1">IFERROR(OFFSET(もと第11表!$A$1,MATCH($B31,もと第11表!$C:$C,0)-1,MATCH(OFFSET(F$3,MATCH("*",F$4:F$7,-1),0),もと第11表!$1:$1,0)-1),0)</f>
        <v>Ｘ</v>
      </c>
      <c r="G31" s="61" t="str">
        <f ca="1">IFERROR(OFFSET(もと第11表!$A$1,MATCH($B31,もと第11表!$C:$C,0)-1,MATCH(OFFSET(G$3,MATCH("*",G$4:G$7,-1),0),もと第11表!$1:$1,0)-1),0)</f>
        <v>-</v>
      </c>
      <c r="H31" s="61" t="str">
        <f ca="1">IFERROR(OFFSET(もと第11表!$A$1,MATCH($B31,もと第11表!$C:$C,0)-1,MATCH(OFFSET(H$3,MATCH("*",H$4:H$7,-1),0),もと第11表!$1:$1,0)-1),0)</f>
        <v>-</v>
      </c>
      <c r="I31" s="61">
        <f ca="1">IFERROR(OFFSET(もと第11表!$A$1,MATCH($B31,もと第11表!$C:$C,0)-1,MATCH(OFFSET(I$3,MATCH("*",I$4:I$7,-1),0),もと第11表!$1:$1,0)-1),0)</f>
        <v>0</v>
      </c>
    </row>
    <row r="32" spans="1:9" ht="17.25" customHeight="1" x14ac:dyDescent="0.15">
      <c r="A32" s="22" t="s">
        <v>19</v>
      </c>
      <c r="B32" s="23" t="s">
        <v>56</v>
      </c>
      <c r="C32" s="60">
        <f ca="1">IFERROR(OFFSET(もと第11表!$A$1,MATCH($B32,もと第11表!$C:$C,0)-1,MATCH(OFFSET(C$3,MATCH("*",C$4:C$7,-1),0),もと第11表!$1:$1,0)-1),0)</f>
        <v>15</v>
      </c>
      <c r="D32" s="61">
        <f ca="1">IFERROR(OFFSET(もと第11表!$A$1,MATCH($B32,もと第11表!$C:$C,0)-1,MATCH(OFFSET(D$3,MATCH("*",D$4:D$7,-1),0),もと第11表!$1:$1,0)-1),0)</f>
        <v>208</v>
      </c>
      <c r="E32" s="61" t="str">
        <f ca="1">IFERROR(OFFSET(もと第11表!$A$1,MATCH($B32,もと第11表!$C:$C,0)-1,MATCH(OFFSET(E$3,MATCH("*",E$4:E$7,-1),0),もと第11表!$1:$1,0)-1),0)</f>
        <v>-</v>
      </c>
      <c r="F32" s="61">
        <f ca="1">IFERROR(OFFSET(もと第11表!$A$1,MATCH($B32,もと第11表!$C:$C,0)-1,MATCH(OFFSET(F$3,MATCH("*",F$4:F$7,-1),0),もと第11表!$1:$1,0)-1),0)</f>
        <v>176</v>
      </c>
      <c r="G32" s="61" t="str">
        <f ca="1">IFERROR(OFFSET(もと第11表!$A$1,MATCH($B32,もと第11表!$C:$C,0)-1,MATCH(OFFSET(G$3,MATCH("*",G$4:G$7,-1),0),もと第11表!$1:$1,0)-1),0)</f>
        <v>Ｘ</v>
      </c>
      <c r="H32" s="61" t="str">
        <f ca="1">IFERROR(OFFSET(もと第11表!$A$1,MATCH($B32,もと第11表!$C:$C,0)-1,MATCH(OFFSET(H$3,MATCH("*",H$4:H$7,-1),0),もと第11表!$1:$1,0)-1),0)</f>
        <v>Ｘ</v>
      </c>
      <c r="I32" s="61">
        <f ca="1">IFERROR(OFFSET(もと第11表!$A$1,MATCH($B32,もと第11表!$C:$C,0)-1,MATCH(OFFSET(I$3,MATCH("*",I$4:I$7,-1),0),もと第11表!$1:$1,0)-1),0)</f>
        <v>0</v>
      </c>
    </row>
    <row r="33" spans="1:14" ht="17.25" customHeight="1" x14ac:dyDescent="0.15">
      <c r="A33" s="22" t="s">
        <v>20</v>
      </c>
      <c r="B33" s="23" t="s">
        <v>57</v>
      </c>
      <c r="C33" s="60">
        <f ca="1">IFERROR(OFFSET(もと第11表!$A$1,MATCH($B33,もと第11表!$C:$C,0)-1,MATCH(OFFSET(C$3,MATCH("*",C$4:C$7,-1),0),もと第11表!$1:$1,0)-1),0)</f>
        <v>33</v>
      </c>
      <c r="D33" s="61">
        <f ca="1">IFERROR(OFFSET(もと第11表!$A$1,MATCH($B33,もと第11表!$C:$C,0)-1,MATCH(OFFSET(D$3,MATCH("*",D$4:D$7,-1),0),もと第11表!$1:$1,0)-1),0)</f>
        <v>3208</v>
      </c>
      <c r="E33" s="61">
        <f ca="1">IFERROR(OFFSET(もと第11表!$A$1,MATCH($B33,もと第11表!$C:$C,0)-1,MATCH(OFFSET(E$3,MATCH("*",E$4:E$7,-1),0),もと第11表!$1:$1,0)-1),0)</f>
        <v>1835</v>
      </c>
      <c r="F33" s="61">
        <f ca="1">IFERROR(OFFSET(もと第11表!$A$1,MATCH($B33,もと第11表!$C:$C,0)-1,MATCH(OFFSET(F$3,MATCH("*",F$4:F$7,-1),0),もと第11表!$1:$1,0)-1),0)</f>
        <v>1233</v>
      </c>
      <c r="G33" s="61" t="str">
        <f ca="1">IFERROR(OFFSET(もと第11表!$A$1,MATCH($B33,もと第11表!$C:$C,0)-1,MATCH(OFFSET(G$3,MATCH("*",G$4:G$7,-1),0),もと第11表!$1:$1,0)-1),0)</f>
        <v>Ｘ</v>
      </c>
      <c r="H33" s="61" t="str">
        <f ca="1">IFERROR(OFFSET(もと第11表!$A$1,MATCH($B33,もと第11表!$C:$C,0)-1,MATCH(OFFSET(H$3,MATCH("*",H$4:H$7,-1),0),もと第11表!$1:$1,0)-1),0)</f>
        <v>Ｘ</v>
      </c>
      <c r="I33" s="61">
        <f ca="1">IFERROR(OFFSET(もと第11表!$A$1,MATCH($B33,もと第11表!$C:$C,0)-1,MATCH(OFFSET(I$3,MATCH("*",I$4:I$7,-1),0),もと第11表!$1:$1,0)-1),0)</f>
        <v>0</v>
      </c>
    </row>
    <row r="34" spans="1:14" ht="7.5" customHeight="1" x14ac:dyDescent="0.15">
      <c r="A34" s="22"/>
      <c r="B34" s="12"/>
      <c r="C34" s="24"/>
      <c r="D34" s="25"/>
      <c r="E34" s="25"/>
      <c r="F34" s="25"/>
      <c r="G34" s="25"/>
      <c r="H34" s="25"/>
      <c r="I34" s="20"/>
    </row>
    <row r="35" spans="1:14" ht="17.25" customHeight="1" x14ac:dyDescent="0.15">
      <c r="A35" s="117" t="s">
        <v>4</v>
      </c>
      <c r="B35" s="118"/>
      <c r="C35" s="57">
        <f t="shared" ref="C35:I35" ca="1" si="2">SUM(C36:C42)</f>
        <v>235</v>
      </c>
      <c r="D35" s="58">
        <f t="shared" ca="1" si="2"/>
        <v>36063</v>
      </c>
      <c r="E35" s="58">
        <f t="shared" ca="1" si="2"/>
        <v>0</v>
      </c>
      <c r="F35" s="58">
        <f t="shared" ca="1" si="2"/>
        <v>6944</v>
      </c>
      <c r="G35" s="58">
        <f t="shared" ca="1" si="2"/>
        <v>26771</v>
      </c>
      <c r="H35" s="58">
        <f t="shared" ca="1" si="2"/>
        <v>2080</v>
      </c>
      <c r="I35" s="58">
        <f t="shared" ca="1" si="2"/>
        <v>0</v>
      </c>
    </row>
    <row r="36" spans="1:14" ht="17.25" customHeight="1" x14ac:dyDescent="0.15">
      <c r="A36" s="22" t="s">
        <v>21</v>
      </c>
      <c r="B36" s="13" t="s">
        <v>22</v>
      </c>
      <c r="C36" s="60">
        <f ca="1">IFERROR(OFFSET(もと第11表!$A$1,MATCH($B36,もと第11表!$C:$C,0)-1,MATCH(OFFSET(C$3,MATCH("*",C$4:C$7,-1),0),もと第11表!$1:$1,0)-1),0)</f>
        <v>142</v>
      </c>
      <c r="D36" s="61">
        <f ca="1">IFERROR(OFFSET(もと第11表!$A$1,MATCH($B36,もと第11表!$C:$C,0)-1,MATCH(OFFSET(D$3,MATCH("*",D$4:D$7,-1),0),もと第11表!$1:$1,0)-1),0)</f>
        <v>32624</v>
      </c>
      <c r="E36" s="61" t="str">
        <f ca="1">IFERROR(OFFSET(もと第11表!$A$1,MATCH($B36,もと第11表!$C:$C,0)-1,MATCH(OFFSET(E$3,MATCH("*",E$4:E$7,-1),0),もと第11表!$1:$1,0)-1),0)</f>
        <v>-</v>
      </c>
      <c r="F36" s="61">
        <f ca="1">IFERROR(OFFSET(もと第11表!$A$1,MATCH($B36,もと第11表!$C:$C,0)-1,MATCH(OFFSET(F$3,MATCH("*",F$4:F$7,-1),0),もと第11表!$1:$1,0)-1),0)</f>
        <v>5448</v>
      </c>
      <c r="G36" s="61">
        <f ca="1">IFERROR(OFFSET(もと第11表!$A$1,MATCH($B36,もと第11表!$C:$C,0)-1,MATCH(OFFSET(G$3,MATCH("*",G$4:G$7,-1),0),もと第11表!$1:$1,0)-1),0)</f>
        <v>25096</v>
      </c>
      <c r="H36" s="61">
        <f ca="1">IFERROR(OFFSET(もと第11表!$A$1,MATCH($B36,もと第11表!$C:$C,0)-1,MATCH(OFFSET(H$3,MATCH("*",H$4:H$7,-1),0),もと第11表!$1:$1,0)-1),0)</f>
        <v>2080</v>
      </c>
      <c r="I36" s="61">
        <f ca="1">IFERROR(OFFSET(もと第11表!$A$1,MATCH($B36,もと第11表!$C:$C,0)-1,MATCH(OFFSET(I$3,MATCH("*",I$4:I$7,-1),0),もと第11表!$1:$1,0)-1),0)</f>
        <v>0</v>
      </c>
    </row>
    <row r="37" spans="1:14" ht="17.25" customHeight="1" x14ac:dyDescent="0.15">
      <c r="A37" s="22" t="s">
        <v>23</v>
      </c>
      <c r="B37" s="13" t="s">
        <v>24</v>
      </c>
      <c r="C37" s="60">
        <f ca="1">IFERROR(OFFSET(もと第11表!$A$1,MATCH($B37,もと第11表!$C:$C,0)-1,MATCH(OFFSET(C$3,MATCH("*",C$4:C$7,-1),0),もと第11表!$1:$1,0)-1),0)</f>
        <v>6</v>
      </c>
      <c r="D37" s="61">
        <f ca="1">IFERROR(OFFSET(もと第11表!$A$1,MATCH($B37,もと第11表!$C:$C,0)-1,MATCH(OFFSET(D$3,MATCH("*",D$4:D$7,-1),0),もと第11表!$1:$1,0)-1),0)</f>
        <v>1714</v>
      </c>
      <c r="E37" s="61" t="str">
        <f ca="1">IFERROR(OFFSET(もと第11表!$A$1,MATCH($B37,もと第11表!$C:$C,0)-1,MATCH(OFFSET(E$3,MATCH("*",E$4:E$7,-1),0),もと第11表!$1:$1,0)-1),0)</f>
        <v>-</v>
      </c>
      <c r="F37" s="61">
        <f ca="1">IFERROR(OFFSET(もと第11表!$A$1,MATCH($B37,もと第11表!$C:$C,0)-1,MATCH(OFFSET(F$3,MATCH("*",F$4:F$7,-1),0),もと第11表!$1:$1,0)-1),0)</f>
        <v>54</v>
      </c>
      <c r="G37" s="61">
        <f ca="1">IFERROR(OFFSET(もと第11表!$A$1,MATCH($B37,もと第11表!$C:$C,0)-1,MATCH(OFFSET(G$3,MATCH("*",G$4:G$7,-1),0),もと第11表!$1:$1,0)-1),0)</f>
        <v>1660</v>
      </c>
      <c r="H37" s="61" t="str">
        <f ca="1">IFERROR(OFFSET(もと第11表!$A$1,MATCH($B37,もと第11表!$C:$C,0)-1,MATCH(OFFSET(H$3,MATCH("*",H$4:H$7,-1),0),もと第11表!$1:$1,0)-1),0)</f>
        <v>-</v>
      </c>
      <c r="I37" s="61">
        <f ca="1">IFERROR(OFFSET(もと第11表!$A$1,MATCH($B37,もと第11表!$C:$C,0)-1,MATCH(OFFSET(I$3,MATCH("*",I$4:I$7,-1),0),もと第11表!$1:$1,0)-1),0)</f>
        <v>0</v>
      </c>
    </row>
    <row r="38" spans="1:14" ht="17.25" customHeight="1" x14ac:dyDescent="0.15">
      <c r="A38" s="22" t="s">
        <v>25</v>
      </c>
      <c r="B38" s="13" t="s">
        <v>26</v>
      </c>
      <c r="C38" s="60">
        <f ca="1">IFERROR(OFFSET(もと第11表!$A$1,MATCH($B38,もと第11表!$C:$C,0)-1,MATCH(OFFSET(C$3,MATCH("*",C$4:C$7,-1),0),もと第11表!$1:$1,0)-1),0)</f>
        <v>52</v>
      </c>
      <c r="D38" s="61">
        <f ca="1">IFERROR(OFFSET(もと第11表!$A$1,MATCH($B38,もと第11表!$C:$C,0)-1,MATCH(OFFSET(D$3,MATCH("*",D$4:D$7,-1),0),もと第11表!$1:$1,0)-1),0)</f>
        <v>265</v>
      </c>
      <c r="E38" s="61" t="str">
        <f ca="1">IFERROR(OFFSET(もと第11表!$A$1,MATCH($B38,もと第11表!$C:$C,0)-1,MATCH(OFFSET(E$3,MATCH("*",E$4:E$7,-1),0),もと第11表!$1:$1,0)-1),0)</f>
        <v>-</v>
      </c>
      <c r="F38" s="61">
        <f ca="1">IFERROR(OFFSET(もと第11表!$A$1,MATCH($B38,もと第11表!$C:$C,0)-1,MATCH(OFFSET(F$3,MATCH("*",F$4:F$7,-1),0),もと第11表!$1:$1,0)-1),0)</f>
        <v>250</v>
      </c>
      <c r="G38" s="61">
        <f ca="1">IFERROR(OFFSET(もと第11表!$A$1,MATCH($B38,もと第11表!$C:$C,0)-1,MATCH(OFFSET(G$3,MATCH("*",G$4:G$7,-1),0),もと第11表!$1:$1,0)-1),0)</f>
        <v>15</v>
      </c>
      <c r="H38" s="61" t="str">
        <f ca="1">IFERROR(OFFSET(もと第11表!$A$1,MATCH($B38,もと第11表!$C:$C,0)-1,MATCH(OFFSET(H$3,MATCH("*",H$4:H$7,-1),0),もと第11表!$1:$1,0)-1),0)</f>
        <v>-</v>
      </c>
      <c r="I38" s="61">
        <f ca="1">IFERROR(OFFSET(もと第11表!$A$1,MATCH($B38,もと第11表!$C:$C,0)-1,MATCH(OFFSET(I$3,MATCH("*",I$4:I$7,-1),0),もと第11表!$1:$1,0)-1),0)</f>
        <v>0</v>
      </c>
    </row>
    <row r="39" spans="1:14" ht="17.25" customHeight="1" x14ac:dyDescent="0.15">
      <c r="A39" s="22" t="s">
        <v>27</v>
      </c>
      <c r="B39" s="13" t="s">
        <v>28</v>
      </c>
      <c r="C39" s="60">
        <f ca="1">IFERROR(OFFSET(もと第11表!$A$1,MATCH($B39,もと第11表!$C:$C,0)-1,MATCH(OFFSET(C$3,MATCH("*",C$4:C$7,-1),0),もと第11表!$1:$1,0)-1),0)</f>
        <v>2</v>
      </c>
      <c r="D39" s="61" t="str">
        <f ca="1">IFERROR(OFFSET(もと第11表!$A$1,MATCH($B39,もと第11表!$C:$C,0)-1,MATCH(OFFSET(D$3,MATCH("*",D$4:D$7,-1),0),もと第11表!$1:$1,0)-1),0)</f>
        <v>Ｘ</v>
      </c>
      <c r="E39" s="61" t="str">
        <f ca="1">IFERROR(OFFSET(もと第11表!$A$1,MATCH($B39,もと第11表!$C:$C,0)-1,MATCH(OFFSET(E$3,MATCH("*",E$4:E$7,-1),0),もと第11表!$1:$1,0)-1),0)</f>
        <v>-</v>
      </c>
      <c r="F39" s="61" t="str">
        <f ca="1">IFERROR(OFFSET(もと第11表!$A$1,MATCH($B39,もと第11表!$C:$C,0)-1,MATCH(OFFSET(F$3,MATCH("*",F$4:F$7,-1),0),もと第11表!$1:$1,0)-1),0)</f>
        <v>-</v>
      </c>
      <c r="G39" s="61" t="str">
        <f ca="1">IFERROR(OFFSET(もと第11表!$A$1,MATCH($B39,もと第11表!$C:$C,0)-1,MATCH(OFFSET(G$3,MATCH("*",G$4:G$7,-1),0),もと第11表!$1:$1,0)-1),0)</f>
        <v>Ｘ</v>
      </c>
      <c r="H39" s="61" t="str">
        <f ca="1">IFERROR(OFFSET(もと第11表!$A$1,MATCH($B39,もと第11表!$C:$C,0)-1,MATCH(OFFSET(H$3,MATCH("*",H$4:H$7,-1),0),もと第11表!$1:$1,0)-1),0)</f>
        <v>-</v>
      </c>
      <c r="I39" s="61">
        <f ca="1">IFERROR(OFFSET(もと第11表!$A$1,MATCH($B39,もと第11表!$C:$C,0)-1,MATCH(OFFSET(I$3,MATCH("*",I$4:I$7,-1),0),もと第11表!$1:$1,0)-1),0)</f>
        <v>0</v>
      </c>
    </row>
    <row r="40" spans="1:14" ht="17.25" customHeight="1" x14ac:dyDescent="0.15">
      <c r="A40" s="22" t="s">
        <v>29</v>
      </c>
      <c r="B40" s="13" t="s">
        <v>30</v>
      </c>
      <c r="C40" s="60">
        <f ca="1">IFERROR(OFFSET(もと第11表!$A$1,MATCH($B40,もと第11表!$C:$C,0)-1,MATCH(OFFSET(C$3,MATCH("*",C$4:C$7,-1),0),もと第11表!$1:$1,0)-1),0)</f>
        <v>16</v>
      </c>
      <c r="D40" s="61" t="str">
        <f ca="1">IFERROR(OFFSET(もと第11表!$A$1,MATCH($B40,もと第11表!$C:$C,0)-1,MATCH(OFFSET(D$3,MATCH("*",D$4:D$7,-1),0),もと第11表!$1:$1,0)-1),0)</f>
        <v>Ｘ</v>
      </c>
      <c r="E40" s="61" t="str">
        <f ca="1">IFERROR(OFFSET(もと第11表!$A$1,MATCH($B40,もと第11表!$C:$C,0)-1,MATCH(OFFSET(E$3,MATCH("*",E$4:E$7,-1),0),もと第11表!$1:$1,0)-1),0)</f>
        <v>Ｘ</v>
      </c>
      <c r="F40" s="61">
        <f ca="1">IFERROR(OFFSET(もと第11表!$A$1,MATCH($B40,もと第11表!$C:$C,0)-1,MATCH(OFFSET(F$3,MATCH("*",F$4:F$7,-1),0),もと第11表!$1:$1,0)-1),0)</f>
        <v>756</v>
      </c>
      <c r="G40" s="61" t="str">
        <f ca="1">IFERROR(OFFSET(もと第11表!$A$1,MATCH($B40,もと第11表!$C:$C,0)-1,MATCH(OFFSET(G$3,MATCH("*",G$4:G$7,-1),0),もと第11表!$1:$1,0)-1),0)</f>
        <v>-</v>
      </c>
      <c r="H40" s="61" t="str">
        <f ca="1">IFERROR(OFFSET(もと第11表!$A$1,MATCH($B40,もと第11表!$C:$C,0)-1,MATCH(OFFSET(H$3,MATCH("*",H$4:H$7,-1),0),もと第11表!$1:$1,0)-1),0)</f>
        <v>-</v>
      </c>
      <c r="I40" s="61">
        <f ca="1">IFERROR(OFFSET(もと第11表!$A$1,MATCH($B40,もと第11表!$C:$C,0)-1,MATCH(OFFSET(I$3,MATCH("*",I$4:I$7,-1),0),もと第11表!$1:$1,0)-1),0)</f>
        <v>0</v>
      </c>
    </row>
    <row r="41" spans="1:14" ht="17.25" customHeight="1" x14ac:dyDescent="0.15">
      <c r="A41" s="22" t="s">
        <v>31</v>
      </c>
      <c r="B41" s="13" t="s">
        <v>32</v>
      </c>
      <c r="C41" s="60">
        <f ca="1">IFERROR(OFFSET(もと第11表!$A$1,MATCH($B41,もと第11表!$C:$C,0)-1,MATCH(OFFSET(C$3,MATCH("*",C$4:C$7,-1),0),もと第11表!$1:$1,0)-1),0)</f>
        <v>4</v>
      </c>
      <c r="D41" s="61">
        <f ca="1">IFERROR(OFFSET(もと第11表!$A$1,MATCH($B41,もと第11表!$C:$C,0)-1,MATCH(OFFSET(D$3,MATCH("*",D$4:D$7,-1),0),もと第11表!$1:$1,0)-1),0)</f>
        <v>26</v>
      </c>
      <c r="E41" s="61" t="str">
        <f ca="1">IFERROR(OFFSET(もと第11表!$A$1,MATCH($B41,もと第11表!$C:$C,0)-1,MATCH(OFFSET(E$3,MATCH("*",E$4:E$7,-1),0),もと第11表!$1:$1,0)-1),0)</f>
        <v>-</v>
      </c>
      <c r="F41" s="61">
        <f ca="1">IFERROR(OFFSET(もと第11表!$A$1,MATCH($B41,もと第11表!$C:$C,0)-1,MATCH(OFFSET(F$3,MATCH("*",F$4:F$7,-1),0),もと第11表!$1:$1,0)-1),0)</f>
        <v>26</v>
      </c>
      <c r="G41" s="61" t="str">
        <f ca="1">IFERROR(OFFSET(もと第11表!$A$1,MATCH($B41,もと第11表!$C:$C,0)-1,MATCH(OFFSET(G$3,MATCH("*",G$4:G$7,-1),0),もと第11表!$1:$1,0)-1),0)</f>
        <v>-</v>
      </c>
      <c r="H41" s="61" t="str">
        <f ca="1">IFERROR(OFFSET(もと第11表!$A$1,MATCH($B41,もと第11表!$C:$C,0)-1,MATCH(OFFSET(H$3,MATCH("*",H$4:H$7,-1),0),もと第11表!$1:$1,0)-1),0)</f>
        <v>-</v>
      </c>
      <c r="I41" s="61">
        <f ca="1">IFERROR(OFFSET(もと第11表!$A$1,MATCH($B41,もと第11表!$C:$C,0)-1,MATCH(OFFSET(I$3,MATCH("*",I$4:I$7,-1),0),もと第11表!$1:$1,0)-1),0)</f>
        <v>0</v>
      </c>
    </row>
    <row r="42" spans="1:14" ht="17.25" customHeight="1" x14ac:dyDescent="0.15">
      <c r="A42" s="22">
        <v>32</v>
      </c>
      <c r="B42" s="13" t="s">
        <v>33</v>
      </c>
      <c r="C42" s="60">
        <f ca="1">IFERROR(OFFSET(もと第11表!$A$1,MATCH($B42,もと第11表!$C:$C,0)-1,MATCH(OFFSET(C$3,MATCH("*",C$4:C$7,-1),0),もと第11表!$1:$1,0)-1),0)</f>
        <v>13</v>
      </c>
      <c r="D42" s="61">
        <f ca="1">IFERROR(OFFSET(もと第11表!$A$1,MATCH($B42,もと第11表!$C:$C,0)-1,MATCH(OFFSET(D$3,MATCH("*",D$4:D$7,-1),0),もと第11表!$1:$1,0)-1),0)</f>
        <v>1434</v>
      </c>
      <c r="E42" s="61" t="str">
        <f ca="1">IFERROR(OFFSET(もと第11表!$A$1,MATCH($B42,もと第11表!$C:$C,0)-1,MATCH(OFFSET(E$3,MATCH("*",E$4:E$7,-1),0),もと第11表!$1:$1,0)-1),0)</f>
        <v>Ｘ</v>
      </c>
      <c r="F42" s="61">
        <f ca="1">IFERROR(OFFSET(もと第11表!$A$1,MATCH($B42,もと第11表!$C:$C,0)-1,MATCH(OFFSET(F$3,MATCH("*",F$4:F$7,-1),0),もと第11表!$1:$1,0)-1),0)</f>
        <v>410</v>
      </c>
      <c r="G42" s="61" t="str">
        <f ca="1">IFERROR(OFFSET(もと第11表!$A$1,MATCH($B42,もと第11表!$C:$C,0)-1,MATCH(OFFSET(G$3,MATCH("*",G$4:G$7,-1),0),もと第11表!$1:$1,0)-1),0)</f>
        <v>Ｘ</v>
      </c>
      <c r="H42" s="61" t="str">
        <f ca="1">IFERROR(OFFSET(もと第11表!$A$1,MATCH($B42,もと第11表!$C:$C,0)-1,MATCH(OFFSET(H$3,MATCH("*",H$4:H$7,-1),0),もと第11表!$1:$1,0)-1),0)</f>
        <v>-</v>
      </c>
      <c r="I42" s="61">
        <f ca="1">IFERROR(OFFSET(もと第11表!$A$1,MATCH($B42,もと第11表!$C:$C,0)-1,MATCH(OFFSET(I$3,MATCH("*",I$4:I$7,-1),0),もと第11表!$1:$1,0)-1),0)</f>
        <v>0</v>
      </c>
    </row>
    <row r="43" spans="1:14" ht="6" customHeight="1" thickBot="1" x14ac:dyDescent="0.2">
      <c r="A43" s="26"/>
      <c r="B43" s="11"/>
      <c r="C43" s="27"/>
      <c r="D43" s="28"/>
      <c r="E43" s="28"/>
      <c r="F43" s="28"/>
      <c r="G43" s="28"/>
      <c r="H43" s="28"/>
      <c r="I43" s="28"/>
    </row>
    <row r="44" spans="1:14" s="9" customFormat="1" ht="18" customHeight="1" x14ac:dyDescent="0.15">
      <c r="A44" s="143" t="s">
        <v>58</v>
      </c>
      <c r="B44" s="143"/>
      <c r="C44" s="143"/>
      <c r="D44" s="143"/>
      <c r="E44" s="143"/>
      <c r="F44" s="143"/>
      <c r="G44" s="143"/>
      <c r="H44" s="143"/>
      <c r="I44" s="143"/>
      <c r="M44" s="10"/>
      <c r="N44" s="10"/>
    </row>
    <row r="45" spans="1:14" ht="18" customHeight="1" x14ac:dyDescent="0.15">
      <c r="A45" s="142" t="s">
        <v>38</v>
      </c>
      <c r="B45" s="142"/>
      <c r="C45" s="142"/>
      <c r="D45" s="142"/>
      <c r="E45" s="142"/>
      <c r="F45" s="142"/>
      <c r="G45" s="142"/>
      <c r="H45" s="142"/>
      <c r="I45" s="142"/>
      <c r="M45" s="6"/>
      <c r="N45" s="6"/>
    </row>
    <row r="46" spans="1:14" ht="18" customHeight="1" x14ac:dyDescent="0.15">
      <c r="A46" s="3" t="s">
        <v>39</v>
      </c>
    </row>
  </sheetData>
  <mergeCells count="19">
    <mergeCell ref="I4:I7"/>
    <mergeCell ref="A4:B7"/>
    <mergeCell ref="A45:I45"/>
    <mergeCell ref="A44:I44"/>
    <mergeCell ref="A26:B26"/>
    <mergeCell ref="A35:B35"/>
    <mergeCell ref="A10:B10"/>
    <mergeCell ref="A14:B14"/>
    <mergeCell ref="C4:C7"/>
    <mergeCell ref="D4:H4"/>
    <mergeCell ref="D5:H5"/>
    <mergeCell ref="D6:D7"/>
    <mergeCell ref="E6:F6"/>
    <mergeCell ref="G6:G7"/>
    <mergeCell ref="A11:B11"/>
    <mergeCell ref="A8:B8"/>
    <mergeCell ref="A9:B9"/>
    <mergeCell ref="A12:B12"/>
    <mergeCell ref="H6:H7"/>
  </mergeCells>
  <phoneticPr fontId="1"/>
  <pageMargins left="0.59055118110236227" right="0.59055118110236227" top="0.39370078740157483" bottom="0.59055118110236227" header="0.51181102362204722" footer="0.51181102362204722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Normal="100" zoomScaleSheetLayoutView="100" workbookViewId="0">
      <pane xSplit="3" ySplit="11" topLeftCell="D12" activePane="bottomRight" state="frozen"/>
      <selection activeCell="I28" sqref="I28"/>
      <selection pane="topRight" activeCell="I28" sqref="I28"/>
      <selection pane="bottomLeft" activeCell="I28" sqref="I28"/>
      <selection pane="bottomRight" activeCell="N18" sqref="N18"/>
    </sheetView>
  </sheetViews>
  <sheetFormatPr defaultColWidth="12" defaultRowHeight="15.75" customHeight="1" x14ac:dyDescent="0.15"/>
  <cols>
    <col min="1" max="1" width="7.6640625" style="38" customWidth="1"/>
    <col min="2" max="2" width="5.1640625" style="38" customWidth="1"/>
    <col min="3" max="3" width="19" style="38" customWidth="1"/>
    <col min="4" max="4" width="13.33203125" style="38" customWidth="1"/>
    <col min="5" max="9" width="15.33203125" style="38" customWidth="1"/>
    <col min="10" max="16384" width="12" style="38"/>
  </cols>
  <sheetData>
    <row r="1" spans="1:9" ht="15.75" customHeight="1" x14ac:dyDescent="0.15">
      <c r="A1" s="59"/>
      <c r="B1" s="59"/>
      <c r="C1" s="59"/>
      <c r="D1" s="59" t="str">
        <f t="shared" ref="D1:I1" ca="1" si="0">OFFSET(D$7,MATCH("*",D$8:D$11,-1),0)</f>
        <v>事業
所数</v>
      </c>
      <c r="E1" s="59" t="str">
        <f t="shared" ca="1" si="0"/>
        <v>合計</v>
      </c>
      <c r="F1" s="59" t="str">
        <f t="shared" ca="1" si="0"/>
        <v>工業用水道</v>
      </c>
      <c r="G1" s="59" t="str">
        <f t="shared" ca="1" si="0"/>
        <v>上水道</v>
      </c>
      <c r="H1" s="59" t="str">
        <f t="shared" ca="1" si="0"/>
        <v>井戸水</v>
      </c>
      <c r="I1" s="59" t="str">
        <f t="shared" ca="1" si="0"/>
        <v>その他
の淡水</v>
      </c>
    </row>
    <row r="3" spans="1:9" ht="15.75" customHeight="1" x14ac:dyDescent="0.15">
      <c r="B3" s="38" t="s">
        <v>75</v>
      </c>
    </row>
    <row r="5" spans="1:9" ht="15.75" customHeight="1" x14ac:dyDescent="0.15">
      <c r="B5" s="38" t="s">
        <v>76</v>
      </c>
    </row>
    <row r="8" spans="1:9" ht="19.5" customHeight="1" x14ac:dyDescent="0.15">
      <c r="B8" s="120" t="s">
        <v>59</v>
      </c>
      <c r="C8" s="120"/>
      <c r="D8" s="132" t="s">
        <v>60</v>
      </c>
      <c r="E8" s="146" t="s">
        <v>61</v>
      </c>
      <c r="F8" s="147"/>
      <c r="G8" s="147"/>
      <c r="H8" s="147"/>
      <c r="I8" s="148"/>
    </row>
    <row r="9" spans="1:9" ht="19.5" customHeight="1" x14ac:dyDescent="0.15">
      <c r="B9" s="120"/>
      <c r="C9" s="120"/>
      <c r="D9" s="120"/>
      <c r="E9" s="124" t="s">
        <v>62</v>
      </c>
      <c r="F9" s="125"/>
      <c r="G9" s="125"/>
      <c r="H9" s="125"/>
      <c r="I9" s="126"/>
    </row>
    <row r="10" spans="1:9" ht="19.5" customHeight="1" x14ac:dyDescent="0.15">
      <c r="B10" s="120"/>
      <c r="C10" s="120"/>
      <c r="D10" s="120"/>
      <c r="E10" s="127" t="s">
        <v>63</v>
      </c>
      <c r="F10" s="120" t="s">
        <v>64</v>
      </c>
      <c r="G10" s="120"/>
      <c r="H10" s="120" t="s">
        <v>65</v>
      </c>
      <c r="I10" s="132" t="s">
        <v>66</v>
      </c>
    </row>
    <row r="11" spans="1:9" ht="19.5" customHeight="1" x14ac:dyDescent="0.15">
      <c r="B11" s="120"/>
      <c r="C11" s="120"/>
      <c r="D11" s="120"/>
      <c r="E11" s="120"/>
      <c r="F11" s="39" t="s">
        <v>67</v>
      </c>
      <c r="G11" s="40" t="s">
        <v>68</v>
      </c>
      <c r="H11" s="120"/>
      <c r="I11" s="120"/>
    </row>
    <row r="12" spans="1:9" s="41" customFormat="1" ht="19.5" customHeight="1" x14ac:dyDescent="0.15">
      <c r="B12" s="42"/>
      <c r="C12" s="43"/>
      <c r="D12" s="44"/>
      <c r="E12" s="45"/>
      <c r="F12" s="46"/>
      <c r="G12" s="45"/>
      <c r="H12" s="45"/>
      <c r="I12" s="47"/>
    </row>
    <row r="13" spans="1:9" s="48" customFormat="1" ht="19.5" customHeight="1" x14ac:dyDescent="0.15">
      <c r="B13" s="144" t="s">
        <v>69</v>
      </c>
      <c r="C13" s="145"/>
      <c r="D13" s="29">
        <v>621</v>
      </c>
      <c r="E13" s="30">
        <v>152699</v>
      </c>
      <c r="F13" s="30">
        <v>22846</v>
      </c>
      <c r="G13" s="30">
        <v>18362</v>
      </c>
      <c r="H13" s="30">
        <v>59754</v>
      </c>
      <c r="I13" s="31">
        <v>51737</v>
      </c>
    </row>
    <row r="14" spans="1:9" s="41" customFormat="1" ht="13.5" customHeight="1" x14ac:dyDescent="0.15">
      <c r="B14" s="42"/>
      <c r="C14" s="49"/>
      <c r="D14" s="33"/>
      <c r="E14" s="33"/>
      <c r="F14" s="33"/>
      <c r="G14" s="33"/>
      <c r="H14" s="33"/>
      <c r="I14" s="34"/>
    </row>
    <row r="15" spans="1:9" ht="19.5" customHeight="1" x14ac:dyDescent="0.15">
      <c r="A15" s="50"/>
      <c r="B15" s="51" t="s">
        <v>77</v>
      </c>
      <c r="C15" s="52" t="s">
        <v>78</v>
      </c>
      <c r="D15" s="32">
        <v>142</v>
      </c>
      <c r="E15" s="33">
        <v>32624</v>
      </c>
      <c r="F15" s="33" t="s">
        <v>36</v>
      </c>
      <c r="G15" s="33">
        <v>5448</v>
      </c>
      <c r="H15" s="33">
        <v>25096</v>
      </c>
      <c r="I15" s="34">
        <v>2080</v>
      </c>
    </row>
    <row r="16" spans="1:9" ht="19.5" customHeight="1" x14ac:dyDescent="0.15">
      <c r="A16" s="50"/>
      <c r="B16" s="53">
        <v>10</v>
      </c>
      <c r="C16" s="52" t="s">
        <v>79</v>
      </c>
      <c r="D16" s="32">
        <v>6</v>
      </c>
      <c r="E16" s="33">
        <v>1714</v>
      </c>
      <c r="F16" s="33" t="s">
        <v>36</v>
      </c>
      <c r="G16" s="33">
        <v>54</v>
      </c>
      <c r="H16" s="33">
        <v>1660</v>
      </c>
      <c r="I16" s="34" t="s">
        <v>36</v>
      </c>
    </row>
    <row r="17" spans="1:9" ht="19.5" customHeight="1" x14ac:dyDescent="0.15">
      <c r="A17" s="50"/>
      <c r="B17" s="53">
        <v>11</v>
      </c>
      <c r="C17" s="52" t="s">
        <v>80</v>
      </c>
      <c r="D17" s="32">
        <v>52</v>
      </c>
      <c r="E17" s="33">
        <v>265</v>
      </c>
      <c r="F17" s="33" t="s">
        <v>36</v>
      </c>
      <c r="G17" s="33">
        <v>250</v>
      </c>
      <c r="H17" s="33">
        <v>15</v>
      </c>
      <c r="I17" s="34" t="s">
        <v>36</v>
      </c>
    </row>
    <row r="18" spans="1:9" ht="19.5" customHeight="1" x14ac:dyDescent="0.15">
      <c r="A18" s="50"/>
      <c r="B18" s="53">
        <v>12</v>
      </c>
      <c r="C18" s="52" t="s">
        <v>81</v>
      </c>
      <c r="D18" s="32">
        <v>20</v>
      </c>
      <c r="E18" s="33">
        <v>1068</v>
      </c>
      <c r="F18" s="33" t="s">
        <v>36</v>
      </c>
      <c r="G18" s="33">
        <v>500</v>
      </c>
      <c r="H18" s="33">
        <v>264</v>
      </c>
      <c r="I18" s="34">
        <v>304</v>
      </c>
    </row>
    <row r="19" spans="1:9" ht="19.5" customHeight="1" x14ac:dyDescent="0.15">
      <c r="A19" s="50"/>
      <c r="B19" s="53">
        <v>13</v>
      </c>
      <c r="C19" s="52" t="s">
        <v>82</v>
      </c>
      <c r="D19" s="32">
        <v>2</v>
      </c>
      <c r="E19" s="33" t="s">
        <v>40</v>
      </c>
      <c r="F19" s="33" t="s">
        <v>36</v>
      </c>
      <c r="G19" s="33" t="s">
        <v>36</v>
      </c>
      <c r="H19" s="33" t="s">
        <v>40</v>
      </c>
      <c r="I19" s="34" t="s">
        <v>36</v>
      </c>
    </row>
    <row r="20" spans="1:9" ht="19.5" customHeight="1" x14ac:dyDescent="0.15">
      <c r="A20" s="50"/>
      <c r="B20" s="53">
        <v>14</v>
      </c>
      <c r="C20" s="52" t="s">
        <v>83</v>
      </c>
      <c r="D20" s="32">
        <v>11</v>
      </c>
      <c r="E20" s="33">
        <v>37915</v>
      </c>
      <c r="F20" s="33" t="s">
        <v>40</v>
      </c>
      <c r="G20" s="33">
        <v>163</v>
      </c>
      <c r="H20" s="33">
        <v>529</v>
      </c>
      <c r="I20" s="34" t="s">
        <v>40</v>
      </c>
    </row>
    <row r="21" spans="1:9" ht="19.5" customHeight="1" x14ac:dyDescent="0.15">
      <c r="A21" s="50"/>
      <c r="B21" s="53">
        <v>15</v>
      </c>
      <c r="C21" s="52" t="s">
        <v>84</v>
      </c>
      <c r="D21" s="32">
        <v>16</v>
      </c>
      <c r="E21" s="33" t="s">
        <v>40</v>
      </c>
      <c r="F21" s="33" t="s">
        <v>40</v>
      </c>
      <c r="G21" s="33">
        <v>756</v>
      </c>
      <c r="H21" s="33" t="s">
        <v>36</v>
      </c>
      <c r="I21" s="34" t="s">
        <v>36</v>
      </c>
    </row>
    <row r="22" spans="1:9" ht="19.5" customHeight="1" x14ac:dyDescent="0.15">
      <c r="A22" s="50"/>
      <c r="B22" s="53">
        <v>16</v>
      </c>
      <c r="C22" s="52" t="s">
        <v>85</v>
      </c>
      <c r="D22" s="32">
        <v>9</v>
      </c>
      <c r="E22" s="33">
        <v>17760</v>
      </c>
      <c r="F22" s="33" t="s">
        <v>40</v>
      </c>
      <c r="G22" s="33">
        <v>1476</v>
      </c>
      <c r="H22" s="33">
        <v>2337</v>
      </c>
      <c r="I22" s="34" t="s">
        <v>40</v>
      </c>
    </row>
    <row r="23" spans="1:9" ht="19.5" customHeight="1" x14ac:dyDescent="0.15">
      <c r="A23" s="50"/>
      <c r="B23" s="53">
        <v>17</v>
      </c>
      <c r="C23" s="52" t="s">
        <v>86</v>
      </c>
      <c r="D23" s="32" t="s">
        <v>36</v>
      </c>
      <c r="E23" s="33" t="s">
        <v>36</v>
      </c>
      <c r="F23" s="33" t="s">
        <v>36</v>
      </c>
      <c r="G23" s="33" t="s">
        <v>36</v>
      </c>
      <c r="H23" s="33" t="s">
        <v>36</v>
      </c>
      <c r="I23" s="34" t="s">
        <v>36</v>
      </c>
    </row>
    <row r="24" spans="1:9" ht="19.5" customHeight="1" x14ac:dyDescent="0.15">
      <c r="A24" s="50"/>
      <c r="B24" s="53">
        <v>18</v>
      </c>
      <c r="C24" s="54" t="s">
        <v>87</v>
      </c>
      <c r="D24" s="32">
        <v>36</v>
      </c>
      <c r="E24" s="33">
        <v>2208</v>
      </c>
      <c r="F24" s="33" t="s">
        <v>40</v>
      </c>
      <c r="G24" s="33">
        <v>527</v>
      </c>
      <c r="H24" s="33">
        <v>1118</v>
      </c>
      <c r="I24" s="34" t="s">
        <v>40</v>
      </c>
    </row>
    <row r="25" spans="1:9" ht="19.5" customHeight="1" x14ac:dyDescent="0.15">
      <c r="A25" s="50"/>
      <c r="B25" s="53">
        <v>19</v>
      </c>
      <c r="C25" s="52" t="s">
        <v>88</v>
      </c>
      <c r="D25" s="32">
        <v>5</v>
      </c>
      <c r="E25" s="33">
        <v>31</v>
      </c>
      <c r="F25" s="33" t="s">
        <v>36</v>
      </c>
      <c r="G25" s="33">
        <v>20</v>
      </c>
      <c r="H25" s="33" t="s">
        <v>40</v>
      </c>
      <c r="I25" s="34" t="s">
        <v>40</v>
      </c>
    </row>
    <row r="26" spans="1:9" ht="19.5" customHeight="1" x14ac:dyDescent="0.15">
      <c r="A26" s="50"/>
      <c r="B26" s="53">
        <v>20</v>
      </c>
      <c r="C26" s="52" t="s">
        <v>89</v>
      </c>
      <c r="D26" s="32">
        <v>4</v>
      </c>
      <c r="E26" s="33">
        <v>26</v>
      </c>
      <c r="F26" s="33" t="s">
        <v>36</v>
      </c>
      <c r="G26" s="33">
        <v>26</v>
      </c>
      <c r="H26" s="33" t="s">
        <v>36</v>
      </c>
      <c r="I26" s="34" t="s">
        <v>36</v>
      </c>
    </row>
    <row r="27" spans="1:9" ht="19.5" customHeight="1" x14ac:dyDescent="0.15">
      <c r="A27" s="50"/>
      <c r="B27" s="53">
        <v>21</v>
      </c>
      <c r="C27" s="52" t="s">
        <v>90</v>
      </c>
      <c r="D27" s="32">
        <v>17</v>
      </c>
      <c r="E27" s="33">
        <v>5698</v>
      </c>
      <c r="F27" s="33" t="s">
        <v>36</v>
      </c>
      <c r="G27" s="33">
        <v>837</v>
      </c>
      <c r="H27" s="33" t="s">
        <v>40</v>
      </c>
      <c r="I27" s="34" t="s">
        <v>40</v>
      </c>
    </row>
    <row r="28" spans="1:9" ht="19.5" customHeight="1" x14ac:dyDescent="0.15">
      <c r="A28" s="50"/>
      <c r="B28" s="53">
        <v>22</v>
      </c>
      <c r="C28" s="52" t="s">
        <v>91</v>
      </c>
      <c r="D28" s="32">
        <v>17</v>
      </c>
      <c r="E28" s="33">
        <v>23220</v>
      </c>
      <c r="F28" s="33" t="s">
        <v>36</v>
      </c>
      <c r="G28" s="33">
        <v>366</v>
      </c>
      <c r="H28" s="33">
        <v>22854</v>
      </c>
      <c r="I28" s="34" t="s">
        <v>36</v>
      </c>
    </row>
    <row r="29" spans="1:9" ht="19.5" customHeight="1" x14ac:dyDescent="0.15">
      <c r="A29" s="50"/>
      <c r="B29" s="53">
        <v>23</v>
      </c>
      <c r="C29" s="52" t="s">
        <v>92</v>
      </c>
      <c r="D29" s="32">
        <v>11</v>
      </c>
      <c r="E29" s="33">
        <v>229</v>
      </c>
      <c r="F29" s="33" t="s">
        <v>40</v>
      </c>
      <c r="G29" s="33">
        <v>129</v>
      </c>
      <c r="H29" s="33" t="s">
        <v>40</v>
      </c>
      <c r="I29" s="34" t="s">
        <v>40</v>
      </c>
    </row>
    <row r="30" spans="1:9" ht="19.5" customHeight="1" x14ac:dyDescent="0.15">
      <c r="A30" s="50"/>
      <c r="B30" s="53">
        <v>24</v>
      </c>
      <c r="C30" s="52" t="s">
        <v>93</v>
      </c>
      <c r="D30" s="32">
        <v>42</v>
      </c>
      <c r="E30" s="33">
        <v>4058</v>
      </c>
      <c r="F30" s="33" t="s">
        <v>40</v>
      </c>
      <c r="G30" s="33">
        <v>867</v>
      </c>
      <c r="H30" s="33">
        <v>190</v>
      </c>
      <c r="I30" s="34" t="s">
        <v>40</v>
      </c>
    </row>
    <row r="31" spans="1:9" ht="19.5" customHeight="1" x14ac:dyDescent="0.15">
      <c r="A31" s="50"/>
      <c r="B31" s="53">
        <v>25</v>
      </c>
      <c r="C31" s="52" t="s">
        <v>94</v>
      </c>
      <c r="D31" s="32">
        <v>15</v>
      </c>
      <c r="E31" s="33">
        <v>1710</v>
      </c>
      <c r="F31" s="33" t="s">
        <v>40</v>
      </c>
      <c r="G31" s="33">
        <v>589</v>
      </c>
      <c r="H31" s="33" t="s">
        <v>40</v>
      </c>
      <c r="I31" s="34" t="s">
        <v>36</v>
      </c>
    </row>
    <row r="32" spans="1:9" ht="19.5" customHeight="1" x14ac:dyDescent="0.15">
      <c r="A32" s="50"/>
      <c r="B32" s="53">
        <v>26</v>
      </c>
      <c r="C32" s="52" t="s">
        <v>95</v>
      </c>
      <c r="D32" s="32">
        <v>60</v>
      </c>
      <c r="E32" s="33">
        <v>865</v>
      </c>
      <c r="F32" s="33" t="s">
        <v>40</v>
      </c>
      <c r="G32" s="33">
        <v>792</v>
      </c>
      <c r="H32" s="33" t="s">
        <v>40</v>
      </c>
      <c r="I32" s="34" t="s">
        <v>36</v>
      </c>
    </row>
    <row r="33" spans="1:9" ht="19.5" customHeight="1" x14ac:dyDescent="0.15">
      <c r="A33" s="50"/>
      <c r="B33" s="53">
        <v>27</v>
      </c>
      <c r="C33" s="52" t="s">
        <v>96</v>
      </c>
      <c r="D33" s="32">
        <v>19</v>
      </c>
      <c r="E33" s="33">
        <v>636</v>
      </c>
      <c r="F33" s="33" t="s">
        <v>36</v>
      </c>
      <c r="G33" s="33" t="s">
        <v>40</v>
      </c>
      <c r="H33" s="33" t="s">
        <v>40</v>
      </c>
      <c r="I33" s="34" t="s">
        <v>36</v>
      </c>
    </row>
    <row r="34" spans="1:9" ht="19.5" customHeight="1" x14ac:dyDescent="0.15">
      <c r="A34" s="50"/>
      <c r="B34" s="53">
        <v>28</v>
      </c>
      <c r="C34" s="52" t="s">
        <v>97</v>
      </c>
      <c r="D34" s="32">
        <v>49</v>
      </c>
      <c r="E34" s="33">
        <v>15282</v>
      </c>
      <c r="F34" s="33" t="s">
        <v>40</v>
      </c>
      <c r="G34" s="33">
        <v>2862</v>
      </c>
      <c r="H34" s="33">
        <v>1563</v>
      </c>
      <c r="I34" s="34" t="s">
        <v>40</v>
      </c>
    </row>
    <row r="35" spans="1:9" ht="19.5" customHeight="1" x14ac:dyDescent="0.15">
      <c r="A35" s="50"/>
      <c r="B35" s="53">
        <v>29</v>
      </c>
      <c r="C35" s="52" t="s">
        <v>98</v>
      </c>
      <c r="D35" s="32">
        <v>27</v>
      </c>
      <c r="E35" s="33">
        <v>1326</v>
      </c>
      <c r="F35" s="33" t="s">
        <v>40</v>
      </c>
      <c r="G35" s="33" t="s">
        <v>40</v>
      </c>
      <c r="H35" s="33" t="s">
        <v>36</v>
      </c>
      <c r="I35" s="34" t="s">
        <v>36</v>
      </c>
    </row>
    <row r="36" spans="1:9" ht="19.5" customHeight="1" x14ac:dyDescent="0.15">
      <c r="A36" s="50"/>
      <c r="B36" s="53">
        <v>30</v>
      </c>
      <c r="C36" s="52" t="s">
        <v>99</v>
      </c>
      <c r="D36" s="32">
        <v>15</v>
      </c>
      <c r="E36" s="33">
        <v>208</v>
      </c>
      <c r="F36" s="33" t="s">
        <v>36</v>
      </c>
      <c r="G36" s="33">
        <v>176</v>
      </c>
      <c r="H36" s="33" t="s">
        <v>40</v>
      </c>
      <c r="I36" s="34" t="s">
        <v>40</v>
      </c>
    </row>
    <row r="37" spans="1:9" ht="19.5" customHeight="1" x14ac:dyDescent="0.15">
      <c r="A37" s="50"/>
      <c r="B37" s="53">
        <v>31</v>
      </c>
      <c r="C37" s="52" t="s">
        <v>100</v>
      </c>
      <c r="D37" s="32">
        <v>33</v>
      </c>
      <c r="E37" s="33">
        <v>3208</v>
      </c>
      <c r="F37" s="33">
        <v>1835</v>
      </c>
      <c r="G37" s="33">
        <v>1233</v>
      </c>
      <c r="H37" s="33" t="s">
        <v>40</v>
      </c>
      <c r="I37" s="34" t="s">
        <v>40</v>
      </c>
    </row>
    <row r="38" spans="1:9" ht="19.5" customHeight="1" x14ac:dyDescent="0.15">
      <c r="A38" s="50"/>
      <c r="B38" s="55">
        <v>32</v>
      </c>
      <c r="C38" s="56" t="s">
        <v>101</v>
      </c>
      <c r="D38" s="35">
        <v>13</v>
      </c>
      <c r="E38" s="36">
        <v>1434</v>
      </c>
      <c r="F38" s="36" t="s">
        <v>40</v>
      </c>
      <c r="G38" s="36">
        <v>410</v>
      </c>
      <c r="H38" s="36" t="s">
        <v>40</v>
      </c>
      <c r="I38" s="37" t="s">
        <v>36</v>
      </c>
    </row>
  </sheetData>
  <mergeCells count="9">
    <mergeCell ref="B13:C13"/>
    <mergeCell ref="B8:C11"/>
    <mergeCell ref="D8:D11"/>
    <mergeCell ref="E8:I8"/>
    <mergeCell ref="E9:I9"/>
    <mergeCell ref="E10:E11"/>
    <mergeCell ref="F10:G10"/>
    <mergeCell ref="H10:H11"/>
    <mergeCell ref="I10:I11"/>
  </mergeCells>
  <phoneticPr fontId="14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38" sqref="D38"/>
    </sheetView>
  </sheetViews>
  <sheetFormatPr defaultRowHeight="11.25" x14ac:dyDescent="0.15"/>
  <sheetData>
    <row r="1" spans="1:10" ht="13.5" x14ac:dyDescent="0.15">
      <c r="A1" t="s">
        <v>102</v>
      </c>
      <c r="C1" s="119" t="s">
        <v>60</v>
      </c>
      <c r="D1" s="121" t="s">
        <v>61</v>
      </c>
      <c r="E1" s="122"/>
      <c r="F1" s="122"/>
      <c r="G1" s="122"/>
      <c r="H1" s="123"/>
      <c r="I1" s="133" t="s">
        <v>1</v>
      </c>
    </row>
    <row r="2" spans="1:10" ht="13.5" x14ac:dyDescent="0.15">
      <c r="C2" s="120"/>
      <c r="D2" s="124" t="s">
        <v>62</v>
      </c>
      <c r="E2" s="125"/>
      <c r="F2" s="125"/>
      <c r="G2" s="125"/>
      <c r="H2" s="126"/>
      <c r="I2" s="134"/>
    </row>
    <row r="3" spans="1:10" ht="12" x14ac:dyDescent="0.15">
      <c r="C3" s="120"/>
      <c r="D3" s="127" t="s">
        <v>63</v>
      </c>
      <c r="E3" s="120" t="s">
        <v>64</v>
      </c>
      <c r="F3" s="120"/>
      <c r="G3" s="120" t="s">
        <v>65</v>
      </c>
      <c r="H3" s="132" t="s">
        <v>66</v>
      </c>
      <c r="I3" s="134"/>
    </row>
    <row r="4" spans="1:10" ht="12" x14ac:dyDescent="0.15">
      <c r="C4" s="120"/>
      <c r="D4" s="120"/>
      <c r="E4" s="39" t="s">
        <v>67</v>
      </c>
      <c r="F4" s="62" t="s">
        <v>68</v>
      </c>
      <c r="G4" s="120"/>
      <c r="H4" s="120"/>
      <c r="I4" s="135"/>
    </row>
    <row r="7" spans="1:10" ht="13.5" x14ac:dyDescent="0.15">
      <c r="A7" t="s">
        <v>103</v>
      </c>
      <c r="C7" s="132" t="s">
        <v>60</v>
      </c>
      <c r="D7" s="146" t="s">
        <v>61</v>
      </c>
      <c r="E7" s="147"/>
      <c r="F7" s="147"/>
      <c r="G7" s="147"/>
      <c r="H7" s="148"/>
    </row>
    <row r="8" spans="1:10" ht="13.5" x14ac:dyDescent="0.15">
      <c r="A8">
        <v>2020</v>
      </c>
      <c r="C8" s="120"/>
      <c r="D8" s="124" t="s">
        <v>62</v>
      </c>
      <c r="E8" s="125"/>
      <c r="F8" s="125"/>
      <c r="G8" s="125"/>
      <c r="H8" s="126"/>
    </row>
    <row r="9" spans="1:10" ht="12" x14ac:dyDescent="0.15">
      <c r="A9" t="s">
        <v>104</v>
      </c>
      <c r="C9" s="120"/>
      <c r="D9" s="127" t="s">
        <v>63</v>
      </c>
      <c r="E9" s="120" t="s">
        <v>64</v>
      </c>
      <c r="F9" s="120"/>
      <c r="G9" s="120" t="s">
        <v>65</v>
      </c>
      <c r="H9" s="132" t="s">
        <v>66</v>
      </c>
    </row>
    <row r="10" spans="1:10" ht="12" x14ac:dyDescent="0.15">
      <c r="C10" s="120"/>
      <c r="D10" s="120"/>
      <c r="E10" s="39" t="s">
        <v>67</v>
      </c>
      <c r="F10" s="62" t="s">
        <v>68</v>
      </c>
      <c r="G10" s="120"/>
      <c r="H10" s="120"/>
    </row>
    <row r="12" spans="1:10" ht="12" thickBot="1" x14ac:dyDescent="0.2"/>
    <row r="13" spans="1:10" ht="12" x14ac:dyDescent="0.15">
      <c r="A13" t="s">
        <v>103</v>
      </c>
      <c r="C13" s="101" t="s">
        <v>60</v>
      </c>
      <c r="D13" s="104" t="s">
        <v>62</v>
      </c>
      <c r="E13" s="105"/>
      <c r="F13" s="105"/>
      <c r="G13" s="105"/>
      <c r="H13" s="105"/>
      <c r="I13" s="105"/>
      <c r="J13" s="106" t="s">
        <v>105</v>
      </c>
    </row>
    <row r="14" spans="1:10" ht="12" x14ac:dyDescent="0.15">
      <c r="A14">
        <v>2021</v>
      </c>
      <c r="C14" s="102"/>
      <c r="D14" s="107" t="s">
        <v>106</v>
      </c>
      <c r="E14" s="97"/>
      <c r="F14" s="97"/>
      <c r="G14" s="97"/>
      <c r="H14" s="97"/>
      <c r="I14" s="97"/>
      <c r="J14" s="107"/>
    </row>
    <row r="15" spans="1:10" ht="12" x14ac:dyDescent="0.15">
      <c r="C15" s="102"/>
      <c r="D15" s="108" t="s">
        <v>63</v>
      </c>
      <c r="E15" s="110" t="s">
        <v>64</v>
      </c>
      <c r="F15" s="111"/>
      <c r="G15" s="108" t="s">
        <v>65</v>
      </c>
      <c r="H15" s="112" t="s">
        <v>66</v>
      </c>
      <c r="I15" s="114" t="s">
        <v>107</v>
      </c>
      <c r="J15" s="107"/>
    </row>
    <row r="16" spans="1:10" ht="12" x14ac:dyDescent="0.15">
      <c r="C16" s="102"/>
      <c r="D16" s="109"/>
      <c r="E16" s="63" t="s">
        <v>67</v>
      </c>
      <c r="F16" s="64" t="s">
        <v>68</v>
      </c>
      <c r="G16" s="109"/>
      <c r="H16" s="113"/>
      <c r="I16" s="107"/>
      <c r="J16" s="107"/>
    </row>
    <row r="17" spans="3:10" ht="12.75" thickBot="1" x14ac:dyDescent="0.2">
      <c r="C17" s="103"/>
      <c r="D17" s="65" t="s">
        <v>108</v>
      </c>
      <c r="E17" s="66" t="s">
        <v>108</v>
      </c>
      <c r="F17" s="65" t="s">
        <v>108</v>
      </c>
      <c r="G17" s="65" t="s">
        <v>108</v>
      </c>
      <c r="H17" s="67" t="s">
        <v>108</v>
      </c>
      <c r="I17" s="65" t="s">
        <v>108</v>
      </c>
      <c r="J17" s="68" t="s">
        <v>108</v>
      </c>
    </row>
  </sheetData>
  <mergeCells count="24">
    <mergeCell ref="C13:C17"/>
    <mergeCell ref="D13:I13"/>
    <mergeCell ref="J13:J16"/>
    <mergeCell ref="D14:I14"/>
    <mergeCell ref="D15:D16"/>
    <mergeCell ref="E15:F15"/>
    <mergeCell ref="G15:G16"/>
    <mergeCell ref="H15:H16"/>
    <mergeCell ref="I15:I16"/>
    <mergeCell ref="C7:C10"/>
    <mergeCell ref="D7:H7"/>
    <mergeCell ref="D8:H8"/>
    <mergeCell ref="D9:D10"/>
    <mergeCell ref="E9:F9"/>
    <mergeCell ref="G9:G10"/>
    <mergeCell ref="H9:H10"/>
    <mergeCell ref="C1:C4"/>
    <mergeCell ref="D1:H1"/>
    <mergeCell ref="I1:I4"/>
    <mergeCell ref="D2:H2"/>
    <mergeCell ref="D3:D4"/>
    <mergeCell ref="E3:F3"/>
    <mergeCell ref="G3:G4"/>
    <mergeCell ref="H3:H4"/>
  </mergeCells>
  <phoneticPr fontId="1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第11表</vt:lpstr>
      <vt:lpstr>09-09</vt:lpstr>
      <vt:lpstr>もと第11表</vt:lpstr>
      <vt:lpstr>Sheet1</vt:lpstr>
      <vt:lpstr>もと第11表!Print_Area</vt:lpstr>
      <vt:lpstr>第11表!Print_Area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003170</cp:lastModifiedBy>
  <cp:lastPrinted>2023-04-17T22:10:53Z</cp:lastPrinted>
  <dcterms:created xsi:type="dcterms:W3CDTF">1997-12-11T01:56:16Z</dcterms:created>
  <dcterms:modified xsi:type="dcterms:W3CDTF">2023-04-17T22:10:55Z</dcterms:modified>
</cp:coreProperties>
</file>