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4400" windowHeight="12645" activeTab="2"/>
  </bookViews>
  <sheets>
    <sheet name="★簡易水道 H30末" sheetId="18" r:id="rId1"/>
    <sheet name="★交付金 H30末" sheetId="19" r:id="rId2"/>
    <sheet name="★水道施設災害 (東日本大震災)  H30末" sheetId="17" r:id="rId3"/>
  </sheets>
  <definedNames>
    <definedName name="_xlnm.Print_Area" localSheetId="0">'★簡易水道 H30末'!$A$1:$K$20</definedName>
    <definedName name="_xlnm.Print_Area" localSheetId="1">'★交付金 H30末'!$A$1:$J$24</definedName>
    <definedName name="_xlnm.Print_Area" localSheetId="2">'★水道施設災害 (東日本大震災)  H30末'!$A$1:$K$47</definedName>
  </definedNames>
  <calcPr calcId="145621"/>
</workbook>
</file>

<file path=xl/calcChain.xml><?xml version="1.0" encoding="utf-8"?>
<calcChain xmlns="http://schemas.openxmlformats.org/spreadsheetml/2006/main">
  <c r="I20" i="19" l="1"/>
  <c r="J14" i="18"/>
  <c r="I14" i="19" l="1"/>
  <c r="I16" i="19"/>
  <c r="I15" i="19"/>
  <c r="C16" i="18" l="1"/>
  <c r="J10" i="18"/>
  <c r="J8" i="18"/>
  <c r="J12" i="18"/>
  <c r="H16" i="18"/>
  <c r="G16" i="18"/>
  <c r="J11" i="18"/>
  <c r="J9" i="18"/>
  <c r="J13" i="18"/>
  <c r="J7" i="18"/>
  <c r="J6" i="18"/>
  <c r="J5" i="18"/>
  <c r="G21" i="19"/>
  <c r="F21" i="19"/>
  <c r="B21" i="19"/>
  <c r="I19" i="19"/>
  <c r="I18" i="19"/>
  <c r="I17" i="19"/>
  <c r="I13" i="19"/>
  <c r="I12" i="19"/>
  <c r="I11" i="19"/>
  <c r="I10" i="19"/>
  <c r="I9" i="19"/>
  <c r="I8" i="19"/>
  <c r="I7" i="19"/>
  <c r="I6" i="19"/>
  <c r="I5" i="19"/>
  <c r="J15" i="18"/>
  <c r="I21" i="19" l="1"/>
  <c r="J16" i="18"/>
  <c r="B47" i="17"/>
  <c r="J47" i="17"/>
  <c r="H47" i="17"/>
  <c r="G47" i="17"/>
</calcChain>
</file>

<file path=xl/sharedStrings.xml><?xml version="1.0" encoding="utf-8"?>
<sst xmlns="http://schemas.openxmlformats.org/spreadsheetml/2006/main" count="402" uniqueCount="147">
  <si>
    <t>備考</t>
    <rPh sb="0" eb="2">
      <t>ビコウ</t>
    </rPh>
    <phoneticPr fontId="2"/>
  </si>
  <si>
    <t>合計</t>
    <rPh sb="0" eb="2">
      <t>ゴウケイ</t>
    </rPh>
    <phoneticPr fontId="2"/>
  </si>
  <si>
    <t>市町村名</t>
  </si>
  <si>
    <t>地区名</t>
  </si>
  <si>
    <t>事業内訳</t>
  </si>
  <si>
    <t>補助率</t>
    <rPh sb="0" eb="3">
      <t>ホジョリツ</t>
    </rPh>
    <phoneticPr fontId="4"/>
  </si>
  <si>
    <t>工期</t>
    <rPh sb="0" eb="2">
      <t>コウキ</t>
    </rPh>
    <phoneticPr fontId="4"/>
  </si>
  <si>
    <t>事業種別</t>
    <rPh sb="0" eb="2">
      <t>ジギョウ</t>
    </rPh>
    <rPh sb="2" eb="4">
      <t>シュベツ</t>
    </rPh>
    <phoneticPr fontId="2"/>
  </si>
  <si>
    <t>被害原因</t>
    <rPh sb="0" eb="2">
      <t>ヒガイ</t>
    </rPh>
    <rPh sb="2" eb="4">
      <t>ゲンイン</t>
    </rPh>
    <phoneticPr fontId="2"/>
  </si>
  <si>
    <t>盛岡市</t>
    <rPh sb="0" eb="3">
      <t>モリオカシ</t>
    </rPh>
    <phoneticPr fontId="2"/>
  </si>
  <si>
    <t>一関市</t>
    <rPh sb="0" eb="3">
      <t>イチノセキシ</t>
    </rPh>
    <phoneticPr fontId="2"/>
  </si>
  <si>
    <t>宮古市</t>
    <rPh sb="0" eb="3">
      <t>ミヤコシ</t>
    </rPh>
    <phoneticPr fontId="2"/>
  </si>
  <si>
    <t>軽米町</t>
    <rPh sb="0" eb="3">
      <t>カルマイマチ</t>
    </rPh>
    <phoneticPr fontId="2"/>
  </si>
  <si>
    <t>H23.3.11
東日本大震災</t>
    <rPh sb="9" eb="10">
      <t>ヒガシ</t>
    </rPh>
    <rPh sb="10" eb="12">
      <t>ニホン</t>
    </rPh>
    <rPh sb="12" eb="15">
      <t>ダイシンサイ</t>
    </rPh>
    <phoneticPr fontId="2"/>
  </si>
  <si>
    <t>～</t>
    <phoneticPr fontId="2"/>
  </si>
  <si>
    <t>国庫補助額</t>
    <rPh sb="4" eb="5">
      <t>ガク</t>
    </rPh>
    <phoneticPr fontId="4"/>
  </si>
  <si>
    <t>山田町</t>
    <rPh sb="0" eb="3">
      <t>ヤマダマチ</t>
    </rPh>
    <phoneticPr fontId="2"/>
  </si>
  <si>
    <t>陸前高田市</t>
    <rPh sb="0" eb="5">
      <t>リクゼンタカタシ</t>
    </rPh>
    <phoneticPr fontId="2"/>
  </si>
  <si>
    <t>大船渡市</t>
    <rPh sb="0" eb="3">
      <t>オオフナト</t>
    </rPh>
    <rPh sb="3" eb="4">
      <t>シ</t>
    </rPh>
    <phoneticPr fontId="2"/>
  </si>
  <si>
    <t>22　補助事業</t>
    <rPh sb="3" eb="5">
      <t>ホジョ</t>
    </rPh>
    <rPh sb="5" eb="7">
      <t>ジギョウ</t>
    </rPh>
    <phoneticPr fontId="2"/>
  </si>
  <si>
    <t>奥州市</t>
    <rPh sb="0" eb="2">
      <t>オウシュウ</t>
    </rPh>
    <rPh sb="2" eb="3">
      <t>シ</t>
    </rPh>
    <phoneticPr fontId="2"/>
  </si>
  <si>
    <t>H28</t>
    <phoneticPr fontId="2"/>
  </si>
  <si>
    <t>釜石市</t>
    <rPh sb="0" eb="3">
      <t>カマイシシ</t>
    </rPh>
    <phoneticPr fontId="2"/>
  </si>
  <si>
    <t>岩手中部</t>
  </si>
  <si>
    <t>総事業費</t>
    <phoneticPr fontId="2"/>
  </si>
  <si>
    <t>補助基本額</t>
    <phoneticPr fontId="2"/>
  </si>
  <si>
    <t>～</t>
    <phoneticPr fontId="2"/>
  </si>
  <si>
    <t>89.4/100</t>
    <phoneticPr fontId="2"/>
  </si>
  <si>
    <t>釜石市上水道事業
（4回目）その3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</si>
  <si>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88.3/100
1/2</t>
    <phoneticPr fontId="2"/>
  </si>
  <si>
    <t>※実績ベースで記載。</t>
    <rPh sb="1" eb="3">
      <t>ジッセキ</t>
    </rPh>
    <rPh sb="7" eb="9">
      <t>キサイ</t>
    </rPh>
    <phoneticPr fontId="2"/>
  </si>
  <si>
    <t>※地区名に記載がないもの及び（上）と記載されているものは上水道事業である。</t>
    <rPh sb="1" eb="4">
      <t>チクメイ</t>
    </rPh>
    <rPh sb="5" eb="7">
      <t>キサイ</t>
    </rPh>
    <rPh sb="12" eb="13">
      <t>オヨ</t>
    </rPh>
    <rPh sb="15" eb="16">
      <t>ウエ</t>
    </rPh>
    <rPh sb="18" eb="20">
      <t>キサイ</t>
    </rPh>
    <rPh sb="28" eb="31">
      <t>ジョウスイドウ</t>
    </rPh>
    <rPh sb="31" eb="33">
      <t>ジギョウ</t>
    </rPh>
    <phoneticPr fontId="2"/>
  </si>
  <si>
    <t>大槌町</t>
    <rPh sb="0" eb="3">
      <t>オオツチチョウ</t>
    </rPh>
    <phoneticPr fontId="2"/>
  </si>
  <si>
    <t>88.3/100</t>
    <phoneticPr fontId="2"/>
  </si>
  <si>
    <t>※交付額確定報告から転記のこと。</t>
    <rPh sb="1" eb="3">
      <t>コウフ</t>
    </rPh>
    <rPh sb="3" eb="4">
      <t>ガク</t>
    </rPh>
    <rPh sb="4" eb="6">
      <t>カクテイ</t>
    </rPh>
    <rPh sb="6" eb="8">
      <t>ホウコク</t>
    </rPh>
    <rPh sb="10" eb="12">
      <t>テンキ</t>
    </rPh>
    <phoneticPr fontId="2"/>
  </si>
  <si>
    <t>88.7/100
1/2</t>
    <phoneticPr fontId="2"/>
  </si>
  <si>
    <t>89.5/100
1/2</t>
    <phoneticPr fontId="2"/>
  </si>
  <si>
    <t>89.5/100</t>
    <phoneticPr fontId="2"/>
  </si>
  <si>
    <t>矢巾町</t>
    <rPh sb="0" eb="2">
      <t>ヤハバ</t>
    </rPh>
    <rPh sb="2" eb="3">
      <t>マチ</t>
    </rPh>
    <phoneticPr fontId="2"/>
  </si>
  <si>
    <t>久慈市</t>
    <rPh sb="0" eb="3">
      <t>クジシ</t>
    </rPh>
    <phoneticPr fontId="2"/>
  </si>
  <si>
    <t>腹帯</t>
    <rPh sb="0" eb="1">
      <t>ハラ</t>
    </rPh>
    <rPh sb="1" eb="2">
      <t>タイ</t>
    </rPh>
    <phoneticPr fontId="2"/>
  </si>
  <si>
    <t>田野畑村</t>
    <rPh sb="0" eb="3">
      <t>タノハタ</t>
    </rPh>
    <rPh sb="3" eb="4">
      <t>ムラ</t>
    </rPh>
    <phoneticPr fontId="2"/>
  </si>
  <si>
    <t>机</t>
    <rPh sb="0" eb="1">
      <t>ツクエ</t>
    </rPh>
    <phoneticPr fontId="2"/>
  </si>
  <si>
    <t>H29</t>
    <phoneticPr fontId="2"/>
  </si>
  <si>
    <t>（1）簡易水道</t>
    <rPh sb="3" eb="5">
      <t>カンイ</t>
    </rPh>
    <rPh sb="5" eb="7">
      <t>スイドウ</t>
    </rPh>
    <phoneticPr fontId="2"/>
  </si>
  <si>
    <t>（3）　水道施設災害復旧（東日本大震災）</t>
    <rPh sb="4" eb="6">
      <t>スイドウ</t>
    </rPh>
    <rPh sb="6" eb="8">
      <t>シセツ</t>
    </rPh>
    <rPh sb="8" eb="10">
      <t>サイガイ</t>
    </rPh>
    <rPh sb="10" eb="12">
      <t>フッキュウ</t>
    </rPh>
    <rPh sb="13" eb="14">
      <t>ヒガシ</t>
    </rPh>
    <rPh sb="14" eb="15">
      <t>ヒ</t>
    </rPh>
    <rPh sb="15" eb="16">
      <t>ホン</t>
    </rPh>
    <rPh sb="16" eb="19">
      <t>ダイシンサイ</t>
    </rPh>
    <phoneticPr fontId="2"/>
  </si>
  <si>
    <t>H28</t>
    <phoneticPr fontId="2"/>
  </si>
  <si>
    <t>大槌町上水道事業
（2回目）その7</t>
    <rPh sb="0" eb="3">
      <t>オオツチチョウ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</si>
  <si>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89.3/100</t>
    <phoneticPr fontId="2"/>
  </si>
  <si>
    <t>釜石市上水道事業
（4回目）その4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</si>
  <si>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88.7/100</t>
    <phoneticPr fontId="2"/>
  </si>
  <si>
    <t>陸前高田市上水道事業
（5回目）その24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</si>
  <si>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（2）交付金事業</t>
    <rPh sb="3" eb="6">
      <t>コウフキン</t>
    </rPh>
    <rPh sb="6" eb="8">
      <t>ジギョウ</t>
    </rPh>
    <phoneticPr fontId="2"/>
  </si>
  <si>
    <t>総事業費</t>
    <phoneticPr fontId="2"/>
  </si>
  <si>
    <t>～</t>
  </si>
  <si>
    <t>H30</t>
    <phoneticPr fontId="2"/>
  </si>
  <si>
    <t>H30</t>
    <phoneticPr fontId="2"/>
  </si>
  <si>
    <t>緊急時給水拠点確保等事業（配水池）</t>
    <rPh sb="0" eb="3">
      <t>キンキュウジ</t>
    </rPh>
    <rPh sb="3" eb="5">
      <t>キュウスイ</t>
    </rPh>
    <rPh sb="5" eb="7">
      <t>キョテン</t>
    </rPh>
    <rPh sb="7" eb="9">
      <t>カクホ</t>
    </rPh>
    <rPh sb="9" eb="10">
      <t>トウ</t>
    </rPh>
    <rPh sb="10" eb="12">
      <t>ジギョウ</t>
    </rPh>
    <rPh sb="13" eb="16">
      <t>ハイスイチ</t>
    </rPh>
    <phoneticPr fontId="2"/>
  </si>
  <si>
    <t>H30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</si>
  <si>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</si>
  <si>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田老</t>
    <rPh sb="0" eb="2">
      <t>タロウ</t>
    </rPh>
    <phoneticPr fontId="2"/>
  </si>
  <si>
    <t>簡易水道再編推進事業
（統合簡易水道）</t>
    <rPh sb="0" eb="2">
      <t>カンイ</t>
    </rPh>
    <rPh sb="2" eb="4">
      <t>スイドウ</t>
    </rPh>
    <rPh sb="4" eb="6">
      <t>サイヘン</t>
    </rPh>
    <rPh sb="6" eb="8">
      <t>スイシン</t>
    </rPh>
    <rPh sb="8" eb="10">
      <t>ジギョウ</t>
    </rPh>
    <rPh sb="12" eb="14">
      <t>トウゴウ</t>
    </rPh>
    <rPh sb="14" eb="16">
      <t>カンイ</t>
    </rPh>
    <rPh sb="16" eb="18">
      <t>スイドウ</t>
    </rPh>
    <phoneticPr fontId="2"/>
  </si>
  <si>
    <t>H29</t>
  </si>
  <si>
    <t>水道未普及地域解消事業
（区域拡張）</t>
    <phoneticPr fontId="2"/>
  </si>
  <si>
    <t>去石田代</t>
    <rPh sb="0" eb="1">
      <t>サ</t>
    </rPh>
    <rPh sb="1" eb="2">
      <t>イシ</t>
    </rPh>
    <rPh sb="2" eb="4">
      <t>タシロ</t>
    </rPh>
    <phoneticPr fontId="2"/>
  </si>
  <si>
    <t>生活基盤近代化事業
（基幹改良）</t>
    <rPh sb="0" eb="2">
      <t>セイカツ</t>
    </rPh>
    <rPh sb="2" eb="4">
      <t>キバン</t>
    </rPh>
    <rPh sb="4" eb="7">
      <t>キンダイカ</t>
    </rPh>
    <rPh sb="7" eb="9">
      <t>ジギョウ</t>
    </rPh>
    <rPh sb="11" eb="13">
      <t>キカン</t>
    </rPh>
    <rPh sb="13" eb="15">
      <t>カイリョウ</t>
    </rPh>
    <phoneticPr fontId="2"/>
  </si>
  <si>
    <t>簡易水道再編推進事業
（統合整備）</t>
    <rPh sb="0" eb="2">
      <t>カンイ</t>
    </rPh>
    <rPh sb="2" eb="4">
      <t>スイドウ</t>
    </rPh>
    <rPh sb="4" eb="6">
      <t>サイヘン</t>
    </rPh>
    <rPh sb="6" eb="8">
      <t>スイシン</t>
    </rPh>
    <rPh sb="8" eb="10">
      <t>ジギョウ</t>
    </rPh>
    <rPh sb="12" eb="14">
      <t>トウゴウ</t>
    </rPh>
    <rPh sb="14" eb="16">
      <t>セイビ</t>
    </rPh>
    <phoneticPr fontId="2"/>
  </si>
  <si>
    <t>H29</t>
    <phoneticPr fontId="2"/>
  </si>
  <si>
    <t>旧 田河津</t>
    <rPh sb="0" eb="1">
      <t>キュウ</t>
    </rPh>
    <rPh sb="2" eb="4">
      <t>タガワ</t>
    </rPh>
    <rPh sb="4" eb="5">
      <t>ツ</t>
    </rPh>
    <phoneticPr fontId="2"/>
  </si>
  <si>
    <t>横田</t>
    <rPh sb="0" eb="2">
      <t>ヨコタ</t>
    </rPh>
    <phoneticPr fontId="2"/>
  </si>
  <si>
    <t>H29</t>
    <phoneticPr fontId="2"/>
  </si>
  <si>
    <t>葛巻町</t>
    <rPh sb="0" eb="2">
      <t>クズマキ</t>
    </rPh>
    <rPh sb="2" eb="3">
      <t>チョウ</t>
    </rPh>
    <phoneticPr fontId="2"/>
  </si>
  <si>
    <t>江刈</t>
    <rPh sb="0" eb="2">
      <t>エカリ</t>
    </rPh>
    <phoneticPr fontId="2"/>
  </si>
  <si>
    <t>H29</t>
    <phoneticPr fontId="2"/>
  </si>
  <si>
    <t>H30</t>
    <phoneticPr fontId="2"/>
  </si>
  <si>
    <t>小軽米</t>
    <rPh sb="0" eb="1">
      <t>ショウ</t>
    </rPh>
    <rPh sb="1" eb="3">
      <t>カルマイ</t>
    </rPh>
    <phoneticPr fontId="2"/>
  </si>
  <si>
    <t>H29</t>
    <phoneticPr fontId="2"/>
  </si>
  <si>
    <t>※H30実施事業のうち、H30に完了したもののみ計上。（H31に繰り越したものは記載しない）</t>
    <rPh sb="4" eb="6">
      <t>ジッシ</t>
    </rPh>
    <rPh sb="6" eb="8">
      <t>ジギョウ</t>
    </rPh>
    <rPh sb="16" eb="18">
      <t>カンリョウ</t>
    </rPh>
    <rPh sb="24" eb="26">
      <t>ケイジョウ</t>
    </rPh>
    <rPh sb="32" eb="33">
      <t>ク</t>
    </rPh>
    <rPh sb="34" eb="35">
      <t>コ</t>
    </rPh>
    <rPh sb="40" eb="42">
      <t>キサイ</t>
    </rPh>
    <phoneticPr fontId="2"/>
  </si>
  <si>
    <t>平成30年度</t>
    <rPh sb="0" eb="2">
      <t>ヘイセイ</t>
    </rPh>
    <rPh sb="4" eb="6">
      <t>ネンド</t>
    </rPh>
    <phoneticPr fontId="2"/>
  </si>
  <si>
    <t>山田町上水道事業
（3回目）その23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</si>
  <si>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H30</t>
    <phoneticPr fontId="2"/>
  </si>
  <si>
    <t>山田町上水道事業
（3回目）その24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</si>
  <si>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山田町上水道事業
（3回目）その25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</si>
  <si>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山田町上水道事業
（3回目）その27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</si>
  <si>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山田町上水道事業
（3回目）その28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</si>
  <si>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山田町上水道事業
（1回目）その3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</si>
  <si>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大槌町上水道事業
（2回目）その15</t>
    <rPh sb="0" eb="3">
      <t>オオツチチョウ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</si>
  <si>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釜石市上水道事業
（4回目）その13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</si>
  <si>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大船渡市上水道事業
（5回目）その19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</si>
  <si>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大船渡市上水道事業
（5回目）その4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</si>
  <si>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大船渡市上水道事業
（5回目）その20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</si>
  <si>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大船渡市上水道事業
（5回目）その21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</si>
  <si>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陸前高田市上水道事業
（5回目）その33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</si>
  <si>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（5回目）その31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</si>
  <si>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（5回目）その32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</si>
  <si>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山田町上水道事業
（2回目）その2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</si>
  <si>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山田町上水道事業
（3回目）その12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</si>
  <si>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山田町上水道事業
（3回目）その13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</si>
  <si>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山田町上水道事業
（3回目）その14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</si>
  <si>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山田町上水道事業
（3回目）その15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</si>
  <si>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山田町上水道事業
（3回目）その16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</si>
  <si>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山田町上水道事業
（3回目）その17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</si>
  <si>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大船渡市上水道事業
（5回目）その12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</si>
  <si>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陸前高田市上水道事業
（5回目）その23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</si>
  <si>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（5回目）その25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</si>
  <si>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（5回目）その27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</si>
  <si>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（5回目）その28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</si>
  <si>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山田町上水道事業
（3回目）その18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</si>
  <si>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山田町上水道事業
（3回目）その20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</si>
  <si>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山田町上水道事業
（3回目）その21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</si>
  <si>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山田町上水道事業
（3回目）その22</t>
    <rPh sb="0" eb="2">
      <t>ヤマダ</t>
    </rPh>
    <rPh sb="2" eb="3">
      <t>チョウ</t>
    </rPh>
    <rPh sb="3" eb="6">
      <t>ジョウスイドウ</t>
    </rPh>
    <rPh sb="6" eb="8">
      <t>ジギョウ</t>
    </rPh>
    <rPh sb="11" eb="12">
      <t>カイ</t>
    </rPh>
    <rPh sb="12" eb="13">
      <t>メ</t>
    </rPh>
    <phoneticPr fontId="2"/>
  </si>
  <si>
    <t>大槌町上水道事業
（2回目）その12</t>
    <rPh sb="0" eb="3">
      <t>オオツチチョウ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</si>
  <si>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陸前高田市上水道事業
（5回目）その29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</si>
  <si>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陸前高田市上水道事業
（5回目）その30</t>
    <rPh sb="0" eb="4">
      <t>リクゼンタカタ</t>
    </rPh>
    <rPh sb="4" eb="5">
      <t>シ</t>
    </rPh>
    <rPh sb="5" eb="7">
      <t>ジョウスイ</t>
    </rPh>
    <rPh sb="7" eb="8">
      <t>ドウ</t>
    </rPh>
    <rPh sb="8" eb="10">
      <t>ジギョウ</t>
    </rPh>
    <rPh sb="13" eb="14">
      <t>カイ</t>
    </rPh>
    <rPh sb="14" eb="15">
      <t>メ</t>
    </rPh>
    <phoneticPr fontId="2"/>
  </si>
  <si>
    <t>大船渡市上水道事業
（5回目）その18</t>
    <rPh sb="0" eb="4">
      <t>オオフナトシ</t>
    </rPh>
    <rPh sb="4" eb="6">
      <t>ジョウスイ</t>
    </rPh>
    <rPh sb="6" eb="7">
      <t>ドウ</t>
    </rPh>
    <rPh sb="7" eb="9">
      <t>ジギョウ</t>
    </rPh>
    <rPh sb="12" eb="13">
      <t>カイ</t>
    </rPh>
    <rPh sb="13" eb="14">
      <t>メ</t>
    </rPh>
    <phoneticPr fontId="2"/>
  </si>
  <si>
    <t>H29からの翌債</t>
    <rPh sb="6" eb="8">
      <t>ヨクサイ</t>
    </rPh>
    <phoneticPr fontId="2"/>
  </si>
  <si>
    <t>H28からの事故繰</t>
    <rPh sb="6" eb="8">
      <t>ジコ</t>
    </rPh>
    <rPh sb="8" eb="9">
      <t>クリ</t>
    </rPh>
    <phoneticPr fontId="2"/>
  </si>
  <si>
    <t>H28からの事故繰（H28本省繰越）</t>
    <rPh sb="6" eb="8">
      <t>ジコ</t>
    </rPh>
    <rPh sb="8" eb="9">
      <t>クリ</t>
    </rPh>
    <rPh sb="13" eb="15">
      <t>ホンショウ</t>
    </rPh>
    <rPh sb="15" eb="17">
      <t>クリコ</t>
    </rPh>
    <phoneticPr fontId="2"/>
  </si>
  <si>
    <r>
      <rPr>
        <sz val="10"/>
        <rFont val="ＭＳ 明朝"/>
        <family val="1"/>
        <charset val="128"/>
      </rPr>
      <t>山形</t>
    </r>
    <r>
      <rPr>
        <sz val="9"/>
        <rFont val="ＭＳ 明朝"/>
        <family val="1"/>
        <charset val="128"/>
      </rPr>
      <t xml:space="preserve">
</t>
    </r>
    <r>
      <rPr>
        <sz val="7"/>
        <rFont val="ＭＳ 明朝"/>
        <family val="1"/>
        <charset val="128"/>
      </rPr>
      <t>(川井・関・小国)</t>
    </r>
    <rPh sb="0" eb="2">
      <t>ヤマガタ</t>
    </rPh>
    <rPh sb="4" eb="6">
      <t>カワイ</t>
    </rPh>
    <rPh sb="7" eb="8">
      <t>セキ</t>
    </rPh>
    <rPh sb="9" eb="11">
      <t>オグニ</t>
    </rPh>
    <phoneticPr fontId="2"/>
  </si>
  <si>
    <t>西和賀町</t>
    <rPh sb="0" eb="1">
      <t>ニシ</t>
    </rPh>
    <rPh sb="1" eb="3">
      <t>ワガ</t>
    </rPh>
    <rPh sb="3" eb="4">
      <t>マチ</t>
    </rPh>
    <phoneticPr fontId="2"/>
  </si>
  <si>
    <t>湯田</t>
    <rPh sb="0" eb="2">
      <t>ユダ</t>
    </rPh>
    <phoneticPr fontId="2"/>
  </si>
  <si>
    <t>H29</t>
    <phoneticPr fontId="2"/>
  </si>
  <si>
    <t>一関市</t>
    <rPh sb="0" eb="3">
      <t>イチノセキシ</t>
    </rPh>
    <phoneticPr fontId="2"/>
  </si>
  <si>
    <t>二戸市</t>
    <rPh sb="0" eb="3">
      <t>ニノヘシ</t>
    </rPh>
    <phoneticPr fontId="2"/>
  </si>
  <si>
    <t>遠野市</t>
    <rPh sb="0" eb="3">
      <t>トオノシ</t>
    </rPh>
    <phoneticPr fontId="2"/>
  </si>
  <si>
    <t>大槌町</t>
    <rPh sb="0" eb="2">
      <t>オオツチ</t>
    </rPh>
    <rPh sb="2" eb="3">
      <t>チョウ</t>
    </rPh>
    <phoneticPr fontId="2"/>
  </si>
  <si>
    <t>岩泉町</t>
    <rPh sb="0" eb="2">
      <t>イワイズミ</t>
    </rPh>
    <rPh sb="2" eb="3">
      <t>マチ</t>
    </rPh>
    <phoneticPr fontId="2"/>
  </si>
  <si>
    <t>岩手町</t>
    <rPh sb="0" eb="2">
      <t>イワテ</t>
    </rPh>
    <rPh sb="2" eb="3">
      <t>チョウ</t>
    </rPh>
    <phoneticPr fontId="2"/>
  </si>
  <si>
    <t>H28</t>
    <phoneticPr fontId="2"/>
  </si>
  <si>
    <t>H30</t>
    <phoneticPr fontId="2"/>
  </si>
  <si>
    <t>H30</t>
    <phoneticPr fontId="2"/>
  </si>
  <si>
    <t>水道管路耐震化等推進事業（老朽管更新事業）</t>
    <rPh sb="0" eb="2">
      <t>スイドウ</t>
    </rPh>
    <rPh sb="2" eb="4">
      <t>カンロ</t>
    </rPh>
    <rPh sb="4" eb="7">
      <t>タイシンカ</t>
    </rPh>
    <rPh sb="7" eb="8">
      <t>トウ</t>
    </rPh>
    <rPh sb="8" eb="10">
      <t>スイシン</t>
    </rPh>
    <rPh sb="10" eb="12">
      <t>ジギョウ</t>
    </rPh>
    <rPh sb="13" eb="15">
      <t>ロウキュウ</t>
    </rPh>
    <rPh sb="15" eb="16">
      <t>カン</t>
    </rPh>
    <rPh sb="16" eb="18">
      <t>コウシン</t>
    </rPh>
    <rPh sb="18" eb="20">
      <t>ジギョウ</t>
    </rPh>
    <phoneticPr fontId="2"/>
  </si>
  <si>
    <t>水道管路耐震化等推進事業（水道管路緊急改善事業）</t>
    <rPh sb="0" eb="2">
      <t>スイドウ</t>
    </rPh>
    <rPh sb="2" eb="4">
      <t>カンロ</t>
    </rPh>
    <rPh sb="4" eb="6">
      <t>タイシン</t>
    </rPh>
    <rPh sb="6" eb="7">
      <t>カ</t>
    </rPh>
    <rPh sb="7" eb="8">
      <t>トウ</t>
    </rPh>
    <rPh sb="8" eb="10">
      <t>スイシン</t>
    </rPh>
    <rPh sb="10" eb="12">
      <t>ジギョウ</t>
    </rPh>
    <rPh sb="13" eb="15">
      <t>スイドウ</t>
    </rPh>
    <rPh sb="15" eb="17">
      <t>カンロ</t>
    </rPh>
    <rPh sb="17" eb="19">
      <t>キンキュウ</t>
    </rPh>
    <rPh sb="19" eb="21">
      <t>カイゼン</t>
    </rPh>
    <rPh sb="21" eb="23">
      <t>ジギョウ</t>
    </rPh>
    <phoneticPr fontId="2"/>
  </si>
  <si>
    <t>緊急時給水拠点確保等事業費(基幹水道構造物の耐震化事業)</t>
    <rPh sb="0" eb="3">
      <t>キンキュウジ</t>
    </rPh>
    <rPh sb="3" eb="5">
      <t>キュウスイ</t>
    </rPh>
    <rPh sb="5" eb="7">
      <t>キョテン</t>
    </rPh>
    <rPh sb="7" eb="9">
      <t>カクホ</t>
    </rPh>
    <rPh sb="9" eb="10">
      <t>トウ</t>
    </rPh>
    <rPh sb="10" eb="12">
      <t>ジギョウ</t>
    </rPh>
    <rPh sb="12" eb="13">
      <t>ヒ</t>
    </rPh>
    <rPh sb="14" eb="16">
      <t>キカン</t>
    </rPh>
    <rPh sb="16" eb="18">
      <t>スイドウ</t>
    </rPh>
    <rPh sb="18" eb="21">
      <t>コウゾウブツ</t>
    </rPh>
    <rPh sb="22" eb="25">
      <t>タイシンカ</t>
    </rPh>
    <rPh sb="25" eb="27">
      <t>ジギョウ</t>
    </rPh>
    <phoneticPr fontId="2"/>
  </si>
  <si>
    <t>緊急時給水拠点確保等事業費(重要給水施設配水管）</t>
    <rPh sb="0" eb="13">
      <t>キンキュウジキュウスイキョテンカクホトウジギョウヒ</t>
    </rPh>
    <rPh sb="14" eb="23">
      <t>ジュウヨウキュウスイシセツハイスイカン</t>
    </rPh>
    <phoneticPr fontId="2"/>
  </si>
  <si>
    <t>水道広域化施設整備事業（広域化促進地域上水道施設整備費）</t>
    <rPh sb="0" eb="2">
      <t>スイドウ</t>
    </rPh>
    <rPh sb="2" eb="5">
      <t>コウイキカ</t>
    </rPh>
    <rPh sb="5" eb="7">
      <t>シセツ</t>
    </rPh>
    <rPh sb="7" eb="9">
      <t>セイビ</t>
    </rPh>
    <rPh sb="9" eb="11">
      <t>ジギョウ</t>
    </rPh>
    <rPh sb="12" eb="15">
      <t>コウイキカ</t>
    </rPh>
    <rPh sb="15" eb="17">
      <t>ソクシン</t>
    </rPh>
    <rPh sb="17" eb="19">
      <t>チイキ</t>
    </rPh>
    <rPh sb="19" eb="22">
      <t>ジョウスイドウ</t>
    </rPh>
    <rPh sb="22" eb="24">
      <t>シセツ</t>
    </rPh>
    <rPh sb="24" eb="27">
      <t>セイビヒ</t>
    </rPh>
    <phoneticPr fontId="2"/>
  </si>
  <si>
    <t>緊急時給水拠点確保等事業費（配水池）</t>
    <rPh sb="0" eb="3">
      <t>キンキュウジ</t>
    </rPh>
    <rPh sb="3" eb="5">
      <t>キュウスイ</t>
    </rPh>
    <rPh sb="5" eb="7">
      <t>キョテン</t>
    </rPh>
    <rPh sb="7" eb="9">
      <t>カクホ</t>
    </rPh>
    <rPh sb="9" eb="10">
      <t>トウ</t>
    </rPh>
    <rPh sb="10" eb="13">
      <t>ジギョウヒ</t>
    </rPh>
    <rPh sb="14" eb="17">
      <t>ハイスイチ</t>
    </rPh>
    <phoneticPr fontId="2"/>
  </si>
  <si>
    <t>水道管路耐震化等推進事業費(水道管路緊急改善事業)</t>
    <rPh sb="0" eb="2">
      <t>スイドウ</t>
    </rPh>
    <rPh sb="2" eb="4">
      <t>カンロ</t>
    </rPh>
    <rPh sb="4" eb="13">
      <t>タイシンカトウスイシンジギョウヒ</t>
    </rPh>
    <rPh sb="14" eb="16">
      <t>スイドウ</t>
    </rPh>
    <rPh sb="16" eb="18">
      <t>カンロ</t>
    </rPh>
    <rPh sb="18" eb="20">
      <t>キンキュウ</t>
    </rPh>
    <rPh sb="20" eb="22">
      <t>カイゼン</t>
    </rPh>
    <rPh sb="22" eb="24">
      <t>ジギョウ</t>
    </rPh>
    <phoneticPr fontId="2"/>
  </si>
  <si>
    <t>生活基盤近代化事業（基幹改良）</t>
    <rPh sb="0" eb="9">
      <t>セイカツキバンキンダイカジギョウ</t>
    </rPh>
    <rPh sb="10" eb="12">
      <t>キカン</t>
    </rPh>
    <rPh sb="12" eb="14">
      <t>カイリョウ</t>
    </rPh>
    <phoneticPr fontId="2"/>
  </si>
  <si>
    <t>水道管路耐震化等推進事業（老朽管更新事業）</t>
    <rPh sb="10" eb="12">
      <t>ジギョウ</t>
    </rPh>
    <rPh sb="18" eb="20">
      <t>ジギョウ</t>
    </rPh>
    <phoneticPr fontId="2"/>
  </si>
  <si>
    <t>水道管路耐震化等推進事業（老朽管更新事業）</t>
    <rPh sb="0" eb="2">
      <t>スイドウ</t>
    </rPh>
    <rPh sb="2" eb="4">
      <t>カンロ</t>
    </rPh>
    <rPh sb="4" eb="6">
      <t>タイシン</t>
    </rPh>
    <rPh sb="6" eb="7">
      <t>カ</t>
    </rPh>
    <rPh sb="7" eb="8">
      <t>トウ</t>
    </rPh>
    <rPh sb="8" eb="10">
      <t>スイシン</t>
    </rPh>
    <rPh sb="10" eb="12">
      <t>ジギョウ</t>
    </rPh>
    <rPh sb="13" eb="15">
      <t>ロウキュウ</t>
    </rPh>
    <rPh sb="15" eb="16">
      <t>カン</t>
    </rPh>
    <rPh sb="16" eb="18">
      <t>コウシン</t>
    </rPh>
    <rPh sb="18" eb="20">
      <t>ジギョウ</t>
    </rPh>
    <phoneticPr fontId="2"/>
  </si>
  <si>
    <t>水道広域化施設整備費(水道広域化促進事業費)</t>
    <rPh sb="0" eb="2">
      <t>スイドウ</t>
    </rPh>
    <rPh sb="2" eb="5">
      <t>コウイキカ</t>
    </rPh>
    <rPh sb="5" eb="7">
      <t>シセツ</t>
    </rPh>
    <rPh sb="7" eb="10">
      <t>セイビヒ</t>
    </rPh>
    <rPh sb="11" eb="13">
      <t>スイドウ</t>
    </rPh>
    <rPh sb="13" eb="16">
      <t>コウイキカ</t>
    </rPh>
    <rPh sb="16" eb="18">
      <t>ソクシン</t>
    </rPh>
    <rPh sb="18" eb="21">
      <t>ジギョウヒ</t>
    </rPh>
    <phoneticPr fontId="2"/>
  </si>
  <si>
    <t>重要給水施設配水管（重要給水施設配水管）</t>
    <rPh sb="0" eb="2">
      <t>ジュウヨウ</t>
    </rPh>
    <rPh sb="2" eb="9">
      <t>キュウスイシセツハイスイカン</t>
    </rPh>
    <rPh sb="10" eb="12">
      <t>ジュウヨウ</t>
    </rPh>
    <rPh sb="12" eb="14">
      <t>キュウスイ</t>
    </rPh>
    <rPh sb="14" eb="16">
      <t>シセツ</t>
    </rPh>
    <rPh sb="16" eb="19">
      <t>ハイスイカン</t>
    </rPh>
    <phoneticPr fontId="2"/>
  </si>
  <si>
    <t>H28からの事故繰</t>
    <rPh sb="6" eb="8">
      <t>ジコ</t>
    </rPh>
    <rPh sb="8" eb="9">
      <t>クリ</t>
    </rPh>
    <phoneticPr fontId="2"/>
  </si>
  <si>
    <t>H29からの翌債</t>
    <rPh sb="6" eb="8">
      <t>ヨクサイ</t>
    </rPh>
    <phoneticPr fontId="2"/>
  </si>
  <si>
    <t>H29本省繰越</t>
    <rPh sb="3" eb="5">
      <t>ホンショウ</t>
    </rPh>
    <rPh sb="5" eb="7">
      <t>クリコ</t>
    </rPh>
    <phoneticPr fontId="2"/>
  </si>
  <si>
    <t>H30当初</t>
    <rPh sb="3" eb="5">
      <t>トウショ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</si>
</sst>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件&quot;&quot;数&quot;\ \ #,##0&quot;件&quot;"/>
    <numFmt numFmtId="177" formatCode="#,##0&quot;市町村&quot;"/>
    <numFmt numFmtId="178" formatCode="#,##0&quot;事業&quot;"/>
    <numFmt numFmtId="179" formatCode="#,##0_ "/>
    <numFmt numFmtId="180" formatCode="#\ ?/100"/>
    <numFmt numFmtId="181" formatCode="#\ ?/10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.05"/>
      <color indexed="8"/>
      <name val="ＭＳ Ｐゴシック"/>
      <family val="3"/>
      <charset val="128"/>
    </font>
    <font>
      <sz val="2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38" fontId="1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38" fontId="3" fillId="0" borderId="0" xfId="1" applyFont="1" applyFill="1" applyBorder="1" applyAlignment="1" applyProtection="1">
      <alignment vertical="center" wrapText="1"/>
      <protection locked="0"/>
    </xf>
    <xf numFmtId="0" fontId="3" fillId="0" borderId="0" xfId="6" applyFont="1" applyFill="1" applyBorder="1" applyAlignment="1" applyProtection="1">
      <alignment vertical="center"/>
      <protection locked="0"/>
    </xf>
    <xf numFmtId="0" fontId="3" fillId="0" borderId="0" xfId="6" applyFont="1" applyFill="1" applyBorder="1" applyAlignment="1" applyProtection="1">
      <alignment vertical="center" wrapText="1"/>
      <protection locked="0"/>
    </xf>
    <xf numFmtId="38" fontId="3" fillId="0" borderId="0" xfId="1" applyFont="1" applyFill="1" applyBorder="1" applyAlignment="1" applyProtection="1">
      <alignment vertical="center" wrapText="1"/>
    </xf>
    <xf numFmtId="38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6" applyFont="1" applyFill="1" applyBorder="1" applyAlignment="1" applyProtection="1">
      <alignment horizontal="center" vertical="center"/>
      <protection locked="0"/>
    </xf>
    <xf numFmtId="0" fontId="3" fillId="0" borderId="0" xfId="6" applyFont="1" applyFill="1" applyBorder="1" applyAlignment="1" applyProtection="1">
      <alignment horizontal="center" vertical="center" wrapText="1"/>
      <protection locked="0"/>
    </xf>
    <xf numFmtId="38" fontId="3" fillId="0" borderId="0" xfId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</xf>
    <xf numFmtId="178" fontId="3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179" fontId="8" fillId="0" borderId="2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179" fontId="12" fillId="0" borderId="9" xfId="0" applyNumberFormat="1" applyFont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 applyProtection="1">
      <alignment vertical="center"/>
    </xf>
    <xf numFmtId="0" fontId="13" fillId="0" borderId="10" xfId="6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Fill="1" applyBorder="1" applyAlignment="1" applyProtection="1">
      <alignment horizontal="center" vertical="center" wrapText="1"/>
    </xf>
    <xf numFmtId="12" fontId="15" fillId="0" borderId="9" xfId="0" quotePrefix="1" applyNumberFormat="1" applyFont="1" applyBorder="1" applyAlignment="1" applyProtection="1">
      <alignment horizontal="center" vertical="center" wrapText="1"/>
      <protection locked="0"/>
    </xf>
    <xf numFmtId="0" fontId="16" fillId="0" borderId="8" xfId="0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center" vertical="center"/>
    </xf>
    <xf numFmtId="179" fontId="12" fillId="0" borderId="9" xfId="0" applyNumberFormat="1" applyFont="1" applyFill="1" applyBorder="1" applyAlignment="1" applyProtection="1">
      <alignment vertical="center"/>
      <protection locked="0"/>
    </xf>
    <xf numFmtId="180" fontId="1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horizontal="center" vertical="center" wrapText="1"/>
    </xf>
    <xf numFmtId="12" fontId="1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/>
    <xf numFmtId="38" fontId="3" fillId="0" borderId="0" xfId="2" applyFont="1" applyFill="1" applyBorder="1" applyAlignment="1" applyProtection="1">
      <alignment vertical="center" wrapText="1"/>
      <protection locked="0"/>
    </xf>
    <xf numFmtId="38" fontId="3" fillId="0" borderId="0" xfId="2" applyFont="1" applyFill="1" applyBorder="1" applyAlignment="1" applyProtection="1">
      <alignment horizontal="center" vertical="center" wrapText="1"/>
      <protection locked="0"/>
    </xf>
    <xf numFmtId="38" fontId="15" fillId="0" borderId="16" xfId="2" applyFont="1" applyFill="1" applyBorder="1" applyAlignment="1" applyProtection="1">
      <alignment horizontal="center" vertical="center" wrapText="1"/>
    </xf>
    <xf numFmtId="38" fontId="15" fillId="0" borderId="17" xfId="2" applyFont="1" applyFill="1" applyBorder="1" applyAlignment="1" applyProtection="1">
      <alignment horizontal="center" vertical="center" wrapText="1"/>
    </xf>
    <xf numFmtId="0" fontId="13" fillId="0" borderId="18" xfId="6" applyFont="1" applyFill="1" applyBorder="1" applyAlignment="1" applyProtection="1">
      <alignment horizontal="center" vertical="center"/>
      <protection locked="0"/>
    </xf>
    <xf numFmtId="38" fontId="15" fillId="0" borderId="19" xfId="2" applyFont="1" applyFill="1" applyBorder="1" applyAlignment="1" applyProtection="1">
      <alignment horizontal="center" vertical="center" wrapText="1"/>
    </xf>
    <xf numFmtId="179" fontId="12" fillId="0" borderId="11" xfId="0" applyNumberFormat="1" applyFont="1" applyBorder="1" applyAlignment="1" applyProtection="1">
      <alignment vertical="center"/>
      <protection locked="0"/>
    </xf>
    <xf numFmtId="0" fontId="11" fillId="0" borderId="20" xfId="0" applyFont="1" applyFill="1" applyBorder="1" applyAlignment="1" applyProtection="1">
      <alignment horizontal="center" vertical="center"/>
    </xf>
    <xf numFmtId="38" fontId="6" fillId="0" borderId="0" xfId="2" applyFont="1" applyFill="1" applyBorder="1" applyAlignment="1" applyProtection="1">
      <alignment vertical="center" wrapText="1"/>
    </xf>
    <xf numFmtId="38" fontId="6" fillId="0" borderId="0" xfId="2" applyFont="1" applyFill="1" applyBorder="1" applyAlignment="1" applyProtection="1">
      <alignment horizontal="center" vertical="center" wrapText="1"/>
    </xf>
    <xf numFmtId="38" fontId="6" fillId="0" borderId="0" xfId="2" applyFont="1" applyFill="1" applyBorder="1" applyAlignment="1" applyProtection="1">
      <alignment vertical="center" wrapText="1"/>
      <protection locked="0"/>
    </xf>
    <xf numFmtId="38" fontId="6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/>
    </xf>
    <xf numFmtId="180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Fill="1" applyBorder="1" applyAlignment="1" applyProtection="1">
      <alignment horizontal="center" vertical="center" wrapText="1"/>
    </xf>
    <xf numFmtId="12" fontId="15" fillId="0" borderId="11" xfId="0" quotePrefix="1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/>
    <xf numFmtId="0" fontId="17" fillId="0" borderId="10" xfId="6" applyFont="1" applyFill="1" applyBorder="1" applyAlignment="1" applyProtection="1">
      <alignment horizontal="center" vertical="center"/>
      <protection locked="0"/>
    </xf>
    <xf numFmtId="0" fontId="18" fillId="0" borderId="8" xfId="0" applyFont="1" applyFill="1" applyBorder="1" applyAlignment="1">
      <alignment horizontal="center" vertical="center" wrapText="1"/>
    </xf>
    <xf numFmtId="12" fontId="3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 applyProtection="1">
      <alignment horizontal="center" vertical="center"/>
    </xf>
    <xf numFmtId="0" fontId="19" fillId="0" borderId="4" xfId="6" applyFont="1" applyFill="1" applyBorder="1" applyAlignment="1" applyProtection="1">
      <alignment vertical="center"/>
      <protection locked="0"/>
    </xf>
    <xf numFmtId="0" fontId="19" fillId="0" borderId="6" xfId="6" applyFont="1" applyFill="1" applyBorder="1" applyAlignment="1" applyProtection="1">
      <alignment horizontal="center" vertical="center"/>
      <protection locked="0"/>
    </xf>
    <xf numFmtId="0" fontId="19" fillId="0" borderId="5" xfId="6" applyFont="1" applyFill="1" applyBorder="1" applyAlignment="1" applyProtection="1">
      <alignment vertical="center"/>
      <protection locked="0"/>
    </xf>
    <xf numFmtId="0" fontId="19" fillId="0" borderId="3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177" fontId="3" fillId="0" borderId="7" xfId="0" applyNumberFormat="1" applyFont="1" applyFill="1" applyBorder="1" applyAlignment="1" applyProtection="1">
      <alignment horizontal="center" vertical="center"/>
    </xf>
    <xf numFmtId="3" fontId="17" fillId="0" borderId="9" xfId="0" applyNumberFormat="1" applyFont="1" applyFill="1" applyBorder="1" applyAlignment="1">
      <alignment horizontal="center" vertical="center" wrapText="1" shrinkToFit="1"/>
    </xf>
    <xf numFmtId="3" fontId="3" fillId="0" borderId="9" xfId="0" applyNumberFormat="1" applyFont="1" applyFill="1" applyBorder="1" applyAlignment="1">
      <alignment horizontal="center" vertical="center" shrinkToFit="1"/>
    </xf>
    <xf numFmtId="0" fontId="6" fillId="0" borderId="9" xfId="5" applyFont="1" applyFill="1" applyBorder="1" applyAlignment="1" applyProtection="1">
      <alignment horizontal="left" vertical="center" wrapText="1"/>
    </xf>
    <xf numFmtId="38" fontId="8" fillId="0" borderId="9" xfId="0" applyNumberFormat="1" applyFont="1" applyFill="1" applyBorder="1" applyAlignment="1" applyProtection="1">
      <alignment vertical="center"/>
    </xf>
    <xf numFmtId="181" fontId="3" fillId="0" borderId="9" xfId="0" applyNumberFormat="1" applyFont="1" applyFill="1" applyBorder="1" applyAlignment="1" applyProtection="1">
      <alignment horizontal="center" vertical="center"/>
      <protection locked="0"/>
    </xf>
    <xf numFmtId="38" fontId="8" fillId="0" borderId="9" xfId="0" applyNumberFormat="1" applyFont="1" applyFill="1" applyBorder="1" applyAlignment="1" applyProtection="1">
      <alignment vertical="center"/>
      <protection locked="0"/>
    </xf>
    <xf numFmtId="38" fontId="8" fillId="0" borderId="2" xfId="0" applyNumberFormat="1" applyFont="1" applyFill="1" applyBorder="1" applyAlignment="1" applyProtection="1">
      <alignment vertical="center"/>
    </xf>
    <xf numFmtId="38" fontId="8" fillId="0" borderId="2" xfId="0" applyNumberFormat="1" applyFont="1" applyFill="1" applyBorder="1" applyAlignment="1" applyProtection="1">
      <alignment horizontal="center" vertical="center"/>
    </xf>
    <xf numFmtId="0" fontId="3" fillId="0" borderId="16" xfId="6" applyFont="1" applyFill="1" applyBorder="1" applyAlignment="1" applyProtection="1">
      <alignment horizontal="center" vertical="center"/>
      <protection locked="0"/>
    </xf>
    <xf numFmtId="0" fontId="3" fillId="0" borderId="17" xfId="6" applyFont="1" applyFill="1" applyBorder="1" applyAlignment="1" applyProtection="1">
      <alignment horizontal="center" vertical="center"/>
      <protection locked="0"/>
    </xf>
    <xf numFmtId="0" fontId="3" fillId="0" borderId="4" xfId="6" applyFont="1" applyFill="1" applyBorder="1" applyAlignment="1" applyProtection="1">
      <alignment vertical="center"/>
      <protection locked="0"/>
    </xf>
    <xf numFmtId="0" fontId="3" fillId="0" borderId="6" xfId="6" applyFont="1" applyFill="1" applyBorder="1" applyAlignment="1" applyProtection="1">
      <alignment horizontal="center" vertical="center"/>
      <protection locked="0"/>
    </xf>
    <xf numFmtId="0" fontId="3" fillId="0" borderId="5" xfId="6" applyFont="1" applyFill="1" applyBorder="1" applyAlignment="1" applyProtection="1">
      <alignment vertical="center"/>
      <protection locked="0"/>
    </xf>
    <xf numFmtId="3" fontId="3" fillId="0" borderId="13" xfId="0" applyNumberFormat="1" applyFont="1" applyFill="1" applyBorder="1" applyAlignment="1">
      <alignment horizontal="center" vertical="center" shrinkToFit="1"/>
    </xf>
    <xf numFmtId="0" fontId="6" fillId="0" borderId="13" xfId="5" applyFont="1" applyFill="1" applyBorder="1" applyAlignment="1" applyProtection="1">
      <alignment horizontal="left" vertical="center" wrapText="1"/>
    </xf>
    <xf numFmtId="0" fontId="3" fillId="0" borderId="40" xfId="6" applyFont="1" applyFill="1" applyBorder="1" applyAlignment="1" applyProtection="1">
      <alignment horizontal="center" vertical="center"/>
      <protection locked="0"/>
    </xf>
    <xf numFmtId="0" fontId="17" fillId="0" borderId="41" xfId="6" applyFont="1" applyFill="1" applyBorder="1" applyAlignment="1" applyProtection="1">
      <alignment horizontal="center" vertical="center"/>
      <protection locked="0"/>
    </xf>
    <xf numFmtId="0" fontId="3" fillId="0" borderId="42" xfId="6" applyFont="1" applyFill="1" applyBorder="1" applyAlignment="1" applyProtection="1">
      <alignment horizontal="center" vertical="center"/>
      <protection locked="0"/>
    </xf>
    <xf numFmtId="38" fontId="8" fillId="0" borderId="13" xfId="0" applyNumberFormat="1" applyFont="1" applyFill="1" applyBorder="1" applyAlignment="1" applyProtection="1">
      <alignment vertical="center"/>
      <protection locked="0"/>
    </xf>
    <xf numFmtId="38" fontId="8" fillId="0" borderId="13" xfId="0" applyNumberFormat="1" applyFont="1" applyFill="1" applyBorder="1" applyAlignment="1" applyProtection="1">
      <alignment vertical="center"/>
    </xf>
    <xf numFmtId="181" fontId="3" fillId="0" borderId="13" xfId="0" applyNumberFormat="1" applyFont="1" applyFill="1" applyBorder="1" applyAlignment="1" applyProtection="1">
      <alignment horizontal="center" vertical="center"/>
      <protection locked="0"/>
    </xf>
    <xf numFmtId="3" fontId="3" fillId="0" borderId="11" xfId="0" applyNumberFormat="1" applyFont="1" applyFill="1" applyBorder="1" applyAlignment="1">
      <alignment horizontal="center" vertical="center" wrapText="1" shrinkToFit="1"/>
    </xf>
    <xf numFmtId="0" fontId="6" fillId="0" borderId="11" xfId="5" applyFont="1" applyFill="1" applyBorder="1" applyAlignment="1" applyProtection="1">
      <alignment horizontal="left" vertical="center" wrapText="1"/>
    </xf>
    <xf numFmtId="0" fontId="3" fillId="0" borderId="39" xfId="6" applyFont="1" applyFill="1" applyBorder="1" applyAlignment="1" applyProtection="1">
      <alignment horizontal="center" vertical="center"/>
      <protection locked="0"/>
    </xf>
    <xf numFmtId="0" fontId="17" fillId="0" borderId="18" xfId="6" applyFont="1" applyFill="1" applyBorder="1" applyAlignment="1" applyProtection="1">
      <alignment horizontal="center" vertical="center"/>
      <protection locked="0"/>
    </xf>
    <xf numFmtId="0" fontId="3" fillId="0" borderId="19" xfId="6" applyFont="1" applyFill="1" applyBorder="1" applyAlignment="1" applyProtection="1">
      <alignment horizontal="center" vertical="center"/>
      <protection locked="0"/>
    </xf>
    <xf numFmtId="38" fontId="8" fillId="0" borderId="11" xfId="0" applyNumberFormat="1" applyFont="1" applyFill="1" applyBorder="1" applyAlignment="1" applyProtection="1">
      <alignment vertical="center"/>
      <protection locked="0"/>
    </xf>
    <xf numFmtId="181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38" fontId="3" fillId="0" borderId="16" xfId="1" applyFont="1" applyFill="1" applyBorder="1" applyAlignment="1" applyProtection="1">
      <alignment horizontal="center" vertical="center" wrapText="1"/>
    </xf>
    <xf numFmtId="38" fontId="3" fillId="0" borderId="17" xfId="1" applyFont="1" applyFill="1" applyBorder="1" applyAlignment="1" applyProtection="1">
      <alignment horizontal="center" vertical="center" wrapText="1"/>
    </xf>
    <xf numFmtId="12" fontId="3" fillId="0" borderId="13" xfId="0" applyNumberFormat="1" applyFont="1" applyFill="1" applyBorder="1" applyAlignment="1" applyProtection="1">
      <alignment horizontal="center" vertical="center"/>
      <protection locked="0"/>
    </xf>
    <xf numFmtId="38" fontId="8" fillId="0" borderId="13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3" xfId="6" applyFont="1" applyFill="1" applyBorder="1" applyAlignment="1" applyProtection="1">
      <alignment horizontal="center" vertical="center"/>
      <protection locked="0"/>
    </xf>
    <xf numFmtId="0" fontId="3" fillId="0" borderId="24" xfId="6" applyFont="1" applyFill="1" applyBorder="1" applyAlignment="1" applyProtection="1">
      <alignment horizontal="center" vertical="center"/>
      <protection locked="0"/>
    </xf>
    <xf numFmtId="38" fontId="8" fillId="0" borderId="37" xfId="0" applyNumberFormat="1" applyFont="1" applyFill="1" applyBorder="1" applyAlignment="1" applyProtection="1">
      <alignment vertical="center"/>
      <protection locked="0"/>
    </xf>
    <xf numFmtId="38" fontId="8" fillId="0" borderId="37" xfId="0" applyNumberFormat="1" applyFont="1" applyFill="1" applyBorder="1" applyAlignment="1" applyProtection="1">
      <alignment vertical="center"/>
    </xf>
    <xf numFmtId="12" fontId="3" fillId="0" borderId="37" xfId="0" applyNumberFormat="1" applyFont="1" applyFill="1" applyBorder="1" applyAlignment="1" applyProtection="1">
      <alignment horizontal="center" vertical="center"/>
      <protection locked="0"/>
    </xf>
    <xf numFmtId="38" fontId="8" fillId="0" borderId="37" xfId="1" applyFont="1" applyFill="1" applyBorder="1" applyAlignment="1">
      <alignment vertical="center"/>
    </xf>
    <xf numFmtId="0" fontId="18" fillId="0" borderId="1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38" fontId="3" fillId="0" borderId="2" xfId="0" applyNumberFormat="1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38" fontId="3" fillId="0" borderId="23" xfId="1" applyFont="1" applyFill="1" applyBorder="1" applyAlignment="1" applyProtection="1">
      <alignment horizontal="center" vertical="center" wrapText="1"/>
    </xf>
    <xf numFmtId="38" fontId="3" fillId="0" borderId="28" xfId="1" applyFont="1" applyFill="1" applyBorder="1" applyAlignment="1" applyProtection="1">
      <alignment horizontal="center" vertical="center" wrapText="1"/>
    </xf>
    <xf numFmtId="38" fontId="3" fillId="0" borderId="24" xfId="1" applyFont="1" applyFill="1" applyBorder="1" applyAlignment="1" applyProtection="1">
      <alignment horizontal="center" vertical="center" wrapText="1"/>
    </xf>
    <xf numFmtId="38" fontId="3" fillId="0" borderId="29" xfId="1" applyFont="1" applyFill="1" applyBorder="1" applyAlignment="1" applyProtection="1">
      <alignment horizontal="center" vertical="center" wrapText="1"/>
    </xf>
    <xf numFmtId="38" fontId="3" fillId="0" borderId="30" xfId="1" applyFont="1" applyFill="1" applyBorder="1" applyAlignment="1" applyProtection="1">
      <alignment horizontal="center" vertical="center" wrapText="1"/>
    </xf>
    <xf numFmtId="38" fontId="3" fillId="0" borderId="31" xfId="1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38" fontId="3" fillId="0" borderId="14" xfId="2" applyFont="1" applyFill="1" applyBorder="1" applyAlignment="1" applyProtection="1">
      <alignment horizontal="center" vertical="center" wrapText="1"/>
    </xf>
    <xf numFmtId="38" fontId="3" fillId="0" borderId="1" xfId="2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15" fillId="0" borderId="36" xfId="0" applyFont="1" applyBorder="1" applyAlignment="1" applyProtection="1">
      <alignment horizontal="center" vertical="center" wrapText="1"/>
      <protection locked="0"/>
    </xf>
    <xf numFmtId="0" fontId="15" fillId="0" borderId="38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15" fillId="0" borderId="22" xfId="0" applyFont="1" applyFill="1" applyBorder="1" applyAlignment="1" applyProtection="1">
      <alignment horizontal="center" vertical="center" wrapText="1"/>
      <protection locked="0"/>
    </xf>
    <xf numFmtId="0" fontId="15" fillId="0" borderId="36" xfId="0" applyFont="1" applyFill="1" applyBorder="1" applyAlignment="1" applyProtection="1">
      <alignment horizontal="center" vertical="center" wrapText="1"/>
      <protection locked="0"/>
    </xf>
  </cellXfs>
  <cellStyles count="8">
    <cellStyle name="桁区切り" xfId="1" builtinId="6"/>
    <cellStyle name="桁区切り 2" xfId="2"/>
    <cellStyle name="桁区切り 2 2" xfId="7"/>
    <cellStyle name="標準" xfId="0" builtinId="0"/>
    <cellStyle name="標準 2" xfId="3"/>
    <cellStyle name="標準 3" xfId="4"/>
    <cellStyle name="標準_３次まで" xfId="5"/>
    <cellStyle name="標準_調査表（簡水）改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22</xdr:row>
      <xdr:rowOff>1</xdr:rowOff>
    </xdr:from>
    <xdr:to>
      <xdr:col>8</xdr:col>
      <xdr:colOff>107157</xdr:colOff>
      <xdr:row>58</xdr:row>
      <xdr:rowOff>47627</xdr:rowOff>
    </xdr:to>
    <xdr:sp macro="" textlink="">
      <xdr:nvSpPr>
        <xdr:cNvPr id="2" name="テキスト ボックス 1"/>
        <xdr:cNvSpPr txBox="1"/>
      </xdr:nvSpPr>
      <xdr:spPr>
        <a:xfrm>
          <a:off x="285750" y="8346282"/>
          <a:ext cx="6274595" cy="6477001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 b="1">
              <a:solidFill>
                <a:schemeClr val="bg1"/>
              </a:solidFill>
            </a:rPr>
            <a:t>青山さんへ</a:t>
          </a:r>
          <a:endParaRPr kumimoji="1" lang="en-US" altLang="ja-JP" sz="3200" b="1">
            <a:solidFill>
              <a:schemeClr val="bg1"/>
            </a:solidFill>
          </a:endParaRPr>
        </a:p>
        <a:p>
          <a:r>
            <a:rPr kumimoji="1" lang="ja-JP" altLang="en-US" sz="3200" b="1">
              <a:solidFill>
                <a:schemeClr val="bg1"/>
              </a:solidFill>
            </a:rPr>
            <a:t>現行版を朱書きにしています。</a:t>
          </a:r>
          <a:r>
            <a:rPr kumimoji="1" lang="en-US" altLang="ja-JP" sz="3200" b="1">
              <a:solidFill>
                <a:schemeClr val="bg1"/>
              </a:solidFill>
            </a:rPr>
            <a:t>H30</a:t>
          </a:r>
          <a:r>
            <a:rPr kumimoji="1" lang="ja-JP" altLang="en-US" sz="3200" b="1">
              <a:solidFill>
                <a:schemeClr val="bg1"/>
              </a:solidFill>
            </a:rPr>
            <a:t>年度版（</a:t>
          </a:r>
          <a:r>
            <a:rPr kumimoji="1" lang="en-US" altLang="ja-JP" sz="3200" b="1">
              <a:solidFill>
                <a:schemeClr val="bg1"/>
              </a:solidFill>
            </a:rPr>
            <a:t>H31.3.31</a:t>
          </a:r>
          <a:r>
            <a:rPr kumimoji="1" lang="ja-JP" altLang="en-US" sz="3200" b="1">
              <a:solidFill>
                <a:schemeClr val="bg1"/>
              </a:solidFill>
            </a:rPr>
            <a:t>時点）へと時点更新が終了したら、</a:t>
          </a:r>
          <a:r>
            <a:rPr kumimoji="1" lang="ja-JP" altLang="en-US" sz="3200" b="1" u="sng">
              <a:solidFill>
                <a:schemeClr val="accent2">
                  <a:lumMod val="60000"/>
                  <a:lumOff val="40000"/>
                </a:schemeClr>
              </a:solidFill>
            </a:rPr>
            <a:t>朱書きを黒に</a:t>
          </a:r>
          <a:r>
            <a:rPr kumimoji="1" lang="ja-JP" altLang="en-US" sz="3200" b="1">
              <a:solidFill>
                <a:schemeClr val="bg1"/>
              </a:solidFill>
            </a:rPr>
            <a:t>直してください。</a:t>
          </a:r>
          <a:endParaRPr kumimoji="1" lang="en-US" altLang="ja-JP" sz="3200" b="1">
            <a:solidFill>
              <a:schemeClr val="bg1"/>
            </a:solidFill>
          </a:endParaRPr>
        </a:p>
        <a:p>
          <a:r>
            <a:rPr kumimoji="1" lang="ja-JP" altLang="en-US" sz="3200" b="1">
              <a:solidFill>
                <a:schemeClr val="bg1"/>
              </a:solidFill>
            </a:rPr>
            <a:t>作業対象は、</a:t>
          </a:r>
          <a:endParaRPr kumimoji="1" lang="en-US" altLang="ja-JP" sz="3200" b="1">
            <a:solidFill>
              <a:schemeClr val="bg1"/>
            </a:solidFill>
          </a:endParaRPr>
        </a:p>
        <a:p>
          <a:r>
            <a:rPr kumimoji="1" lang="ja-JP" altLang="en-US" sz="3200" b="1">
              <a:solidFill>
                <a:schemeClr val="bg1"/>
              </a:solidFill>
            </a:rPr>
            <a:t>①簡易水道シート</a:t>
          </a:r>
          <a:endParaRPr kumimoji="1" lang="en-US" altLang="ja-JP" sz="3200" b="1">
            <a:solidFill>
              <a:schemeClr val="bg1"/>
            </a:solidFill>
          </a:endParaRPr>
        </a:p>
        <a:p>
          <a:r>
            <a:rPr kumimoji="1" lang="ja-JP" altLang="en-US" sz="3200" b="1">
              <a:solidFill>
                <a:schemeClr val="bg1"/>
              </a:solidFill>
            </a:rPr>
            <a:t>②交付金シート</a:t>
          </a:r>
          <a:endParaRPr kumimoji="1" lang="en-US" altLang="ja-JP" sz="3200" b="1">
            <a:solidFill>
              <a:schemeClr val="bg1"/>
            </a:solidFill>
          </a:endParaRPr>
        </a:p>
        <a:p>
          <a:r>
            <a:rPr kumimoji="1" lang="ja-JP" altLang="en-US" sz="3200" b="1">
              <a:solidFill>
                <a:schemeClr val="bg1"/>
              </a:solidFill>
            </a:rPr>
            <a:t>③台風</a:t>
          </a:r>
          <a:r>
            <a:rPr kumimoji="1" lang="en-US" altLang="ja-JP" sz="3200" b="1">
              <a:solidFill>
                <a:schemeClr val="bg1"/>
              </a:solidFill>
            </a:rPr>
            <a:t>10</a:t>
          </a:r>
          <a:r>
            <a:rPr kumimoji="1" lang="ja-JP" altLang="en-US" sz="3200" b="1">
              <a:solidFill>
                <a:schemeClr val="bg1"/>
              </a:solidFill>
            </a:rPr>
            <a:t>号シート　の３つです。</a:t>
          </a:r>
          <a:endParaRPr kumimoji="1" lang="en-US" altLang="ja-JP" sz="3200" b="1">
            <a:solidFill>
              <a:schemeClr val="bg1"/>
            </a:solidFill>
          </a:endParaRPr>
        </a:p>
        <a:p>
          <a:r>
            <a:rPr kumimoji="1" lang="ja-JP" altLang="en-US" sz="3200" b="1">
              <a:solidFill>
                <a:schemeClr val="bg1"/>
              </a:solidFill>
            </a:rPr>
            <a:t>（東日本は三河にて対応済み）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464344</xdr:colOff>
      <xdr:row>25</xdr:row>
      <xdr:rowOff>142874</xdr:rowOff>
    </xdr:from>
    <xdr:to>
      <xdr:col>8</xdr:col>
      <xdr:colOff>631033</xdr:colOff>
      <xdr:row>62</xdr:row>
      <xdr:rowOff>11906</xdr:rowOff>
    </xdr:to>
    <xdr:sp macro="" textlink="">
      <xdr:nvSpPr>
        <xdr:cNvPr id="2" name="テキスト ボックス 1"/>
        <xdr:cNvSpPr txBox="1"/>
      </xdr:nvSpPr>
      <xdr:spPr>
        <a:xfrm>
          <a:off x="464344" y="9227343"/>
          <a:ext cx="6274595" cy="6477001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 b="1">
              <a:solidFill>
                <a:schemeClr val="bg1"/>
              </a:solidFill>
            </a:rPr>
            <a:t>青山さんへ</a:t>
          </a:r>
          <a:endParaRPr kumimoji="1" lang="en-US" altLang="ja-JP" sz="3200" b="1">
            <a:solidFill>
              <a:schemeClr val="bg1"/>
            </a:solidFill>
          </a:endParaRPr>
        </a:p>
        <a:p>
          <a:r>
            <a:rPr kumimoji="1" lang="ja-JP" altLang="en-US" sz="3200" b="1">
              <a:solidFill>
                <a:schemeClr val="bg1"/>
              </a:solidFill>
            </a:rPr>
            <a:t>現行版を朱書きにしています。</a:t>
          </a:r>
          <a:r>
            <a:rPr kumimoji="1" lang="en-US" altLang="ja-JP" sz="3200" b="1">
              <a:solidFill>
                <a:schemeClr val="bg1"/>
              </a:solidFill>
            </a:rPr>
            <a:t>H30</a:t>
          </a:r>
          <a:r>
            <a:rPr kumimoji="1" lang="ja-JP" altLang="en-US" sz="3200" b="1">
              <a:solidFill>
                <a:schemeClr val="bg1"/>
              </a:solidFill>
            </a:rPr>
            <a:t>年度版（</a:t>
          </a:r>
          <a:r>
            <a:rPr kumimoji="1" lang="en-US" altLang="ja-JP" sz="3200" b="1">
              <a:solidFill>
                <a:schemeClr val="bg1"/>
              </a:solidFill>
            </a:rPr>
            <a:t>H31.3.31</a:t>
          </a:r>
          <a:r>
            <a:rPr kumimoji="1" lang="ja-JP" altLang="en-US" sz="3200" b="1">
              <a:solidFill>
                <a:schemeClr val="bg1"/>
              </a:solidFill>
            </a:rPr>
            <a:t>時点）へと時点更新が終了したら、</a:t>
          </a:r>
          <a:r>
            <a:rPr kumimoji="1" lang="ja-JP" altLang="en-US" sz="3200" b="1" u="sng">
              <a:solidFill>
                <a:schemeClr val="accent2">
                  <a:lumMod val="60000"/>
                  <a:lumOff val="40000"/>
                </a:schemeClr>
              </a:solidFill>
            </a:rPr>
            <a:t>朱書きを黒に</a:t>
          </a:r>
          <a:r>
            <a:rPr kumimoji="1" lang="ja-JP" altLang="en-US" sz="3200" b="1">
              <a:solidFill>
                <a:schemeClr val="bg1"/>
              </a:solidFill>
            </a:rPr>
            <a:t>直してください。</a:t>
          </a:r>
          <a:endParaRPr kumimoji="1" lang="en-US" altLang="ja-JP" sz="3200" b="1">
            <a:solidFill>
              <a:schemeClr val="bg1"/>
            </a:solidFill>
          </a:endParaRPr>
        </a:p>
        <a:p>
          <a:r>
            <a:rPr kumimoji="1" lang="ja-JP" altLang="en-US" sz="3200" b="1">
              <a:solidFill>
                <a:schemeClr val="bg1"/>
              </a:solidFill>
            </a:rPr>
            <a:t>作業対象は、</a:t>
          </a:r>
          <a:endParaRPr kumimoji="1" lang="en-US" altLang="ja-JP" sz="3200" b="1">
            <a:solidFill>
              <a:schemeClr val="bg1"/>
            </a:solidFill>
          </a:endParaRPr>
        </a:p>
        <a:p>
          <a:r>
            <a:rPr kumimoji="1" lang="ja-JP" altLang="en-US" sz="3200" b="1">
              <a:solidFill>
                <a:schemeClr val="bg1"/>
              </a:solidFill>
            </a:rPr>
            <a:t>①簡易水道シート</a:t>
          </a:r>
          <a:endParaRPr kumimoji="1" lang="en-US" altLang="ja-JP" sz="3200" b="1">
            <a:solidFill>
              <a:schemeClr val="bg1"/>
            </a:solidFill>
          </a:endParaRPr>
        </a:p>
        <a:p>
          <a:r>
            <a:rPr kumimoji="1" lang="ja-JP" altLang="en-US" sz="3200" b="1">
              <a:solidFill>
                <a:schemeClr val="bg1"/>
              </a:solidFill>
            </a:rPr>
            <a:t>②交付金シート</a:t>
          </a:r>
          <a:endParaRPr kumimoji="1" lang="en-US" altLang="ja-JP" sz="3200" b="1">
            <a:solidFill>
              <a:schemeClr val="bg1"/>
            </a:solidFill>
          </a:endParaRPr>
        </a:p>
        <a:p>
          <a:r>
            <a:rPr kumimoji="1" lang="ja-JP" altLang="en-US" sz="3200" b="1">
              <a:solidFill>
                <a:schemeClr val="bg1"/>
              </a:solidFill>
            </a:rPr>
            <a:t>③台風</a:t>
          </a:r>
          <a:r>
            <a:rPr kumimoji="1" lang="en-US" altLang="ja-JP" sz="3200" b="1">
              <a:solidFill>
                <a:schemeClr val="bg1"/>
              </a:solidFill>
            </a:rPr>
            <a:t>10</a:t>
          </a:r>
          <a:r>
            <a:rPr kumimoji="1" lang="ja-JP" altLang="en-US" sz="3200" b="1">
              <a:solidFill>
                <a:schemeClr val="bg1"/>
              </a:solidFill>
            </a:rPr>
            <a:t>号シート　の３つです。</a:t>
          </a:r>
          <a:endParaRPr kumimoji="1" lang="en-US" altLang="ja-JP" sz="3200" b="1">
            <a:solidFill>
              <a:schemeClr val="bg1"/>
            </a:solidFill>
          </a:endParaRPr>
        </a:p>
        <a:p>
          <a:r>
            <a:rPr kumimoji="1" lang="ja-JP" altLang="en-US" sz="3200" b="1">
              <a:solidFill>
                <a:schemeClr val="bg1"/>
              </a:solidFill>
            </a:rPr>
            <a:t>（東日本は三河にて対応済み）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275166</xdr:colOff>
      <xdr:row>4</xdr:row>
      <xdr:rowOff>190499</xdr:rowOff>
    </xdr:from>
    <xdr:to>
      <xdr:col>6</xdr:col>
      <xdr:colOff>349250</xdr:colOff>
      <xdr:row>5</xdr:row>
      <xdr:rowOff>253999</xdr:rowOff>
    </xdr:to>
    <xdr:sp macro="" textlink="">
      <xdr:nvSpPr>
        <xdr:cNvPr id="2" name="テキスト ボックス 1"/>
        <xdr:cNvSpPr txBox="1"/>
      </xdr:nvSpPr>
      <xdr:spPr>
        <a:xfrm>
          <a:off x="1005416" y="1852082"/>
          <a:ext cx="3481917" cy="4868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掲載事業</a:t>
          </a:r>
          <a:r>
            <a:rPr kumimoji="1" lang="en-US" altLang="ja-JP" sz="1100"/>
            <a:t>(※) </a:t>
          </a:r>
          <a:r>
            <a:rPr kumimoji="1" lang="ja-JP" altLang="en-US" sz="1100"/>
            <a:t>なし</a:t>
          </a:r>
          <a:endParaRPr kumimoji="1" lang="en-US" altLang="ja-JP" sz="1100"/>
        </a:p>
        <a:p>
          <a:r>
            <a:rPr kumimoji="1" lang="en-US" altLang="ja-JP" sz="1100"/>
            <a:t>※H30</a:t>
          </a:r>
          <a:r>
            <a:rPr kumimoji="1" lang="ja-JP" altLang="en-US" sz="1100"/>
            <a:t>年度に実施し、かつ、当年度中に完了した事業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view="pageBreakPreview" zoomScale="80" zoomScaleNormal="80" zoomScaleSheetLayoutView="80" workbookViewId="0">
      <selection activeCell="K27" sqref="K27"/>
    </sheetView>
  </sheetViews>
  <sheetFormatPr defaultRowHeight="14.25"/>
  <cols>
    <col min="1" max="1" width="9.625" style="1" customWidth="1"/>
    <col min="2" max="2" width="12.5" style="1" customWidth="1"/>
    <col min="3" max="3" width="21.5" style="1" customWidth="1"/>
    <col min="4" max="4" width="4.5" style="4" bestFit="1" customWidth="1"/>
    <col min="5" max="5" width="1.625" style="8" customWidth="1"/>
    <col min="6" max="6" width="4.5" style="4" bestFit="1" customWidth="1"/>
    <col min="7" max="8" width="15.125" style="1" customWidth="1"/>
    <col min="9" max="9" width="8" style="2" customWidth="1"/>
    <col min="10" max="10" width="15.125" style="1" customWidth="1"/>
    <col min="11" max="11" width="20.5" style="64" bestFit="1" customWidth="1"/>
    <col min="12" max="12" width="4.5" style="1" customWidth="1"/>
    <col min="13" max="13" width="9" style="13"/>
    <col min="14" max="16384" width="9" style="1"/>
  </cols>
  <sheetData>
    <row r="1" spans="1:18" ht="39.950000000000003" customHeight="1">
      <c r="A1" s="57" t="s">
        <v>19</v>
      </c>
      <c r="H1" s="132"/>
      <c r="I1" s="132"/>
    </row>
    <row r="2" spans="1:18" ht="24" customHeight="1" thickBot="1">
      <c r="A2" s="1" t="s">
        <v>44</v>
      </c>
      <c r="D2" s="1"/>
      <c r="E2" s="64"/>
      <c r="F2" s="1"/>
    </row>
    <row r="3" spans="1:18" s="64" customFormat="1" ht="33" customHeight="1">
      <c r="A3" s="133" t="s">
        <v>2</v>
      </c>
      <c r="B3" s="135" t="s">
        <v>3</v>
      </c>
      <c r="C3" s="135" t="s">
        <v>4</v>
      </c>
      <c r="D3" s="137" t="s">
        <v>6</v>
      </c>
      <c r="E3" s="138"/>
      <c r="F3" s="139"/>
      <c r="G3" s="143" t="s">
        <v>78</v>
      </c>
      <c r="H3" s="143"/>
      <c r="I3" s="143"/>
      <c r="J3" s="143"/>
      <c r="K3" s="126" t="s">
        <v>0</v>
      </c>
      <c r="M3" s="13"/>
    </row>
    <row r="4" spans="1:18" s="3" customFormat="1" ht="37.5" customHeight="1" thickBot="1">
      <c r="A4" s="134"/>
      <c r="B4" s="136"/>
      <c r="C4" s="136"/>
      <c r="D4" s="140"/>
      <c r="E4" s="141"/>
      <c r="F4" s="142"/>
      <c r="G4" s="65" t="s">
        <v>53</v>
      </c>
      <c r="H4" s="65" t="s">
        <v>25</v>
      </c>
      <c r="I4" s="12" t="s">
        <v>5</v>
      </c>
      <c r="J4" s="65" t="s">
        <v>15</v>
      </c>
      <c r="K4" s="127"/>
      <c r="M4" s="56"/>
    </row>
    <row r="5" spans="1:18" ht="35.25" customHeight="1">
      <c r="A5" s="74" t="s">
        <v>71</v>
      </c>
      <c r="B5" s="90" t="s">
        <v>72</v>
      </c>
      <c r="C5" s="91" t="s">
        <v>65</v>
      </c>
      <c r="D5" s="92" t="s">
        <v>121</v>
      </c>
      <c r="E5" s="93" t="s">
        <v>54</v>
      </c>
      <c r="F5" s="94" t="s">
        <v>58</v>
      </c>
      <c r="G5" s="95">
        <v>290515592</v>
      </c>
      <c r="H5" s="96">
        <v>281700000</v>
      </c>
      <c r="I5" s="97">
        <v>0.4</v>
      </c>
      <c r="J5" s="112">
        <f t="shared" ref="J5:J13" si="0">ROUNDDOWN(I5*H5,-3)</f>
        <v>112680000</v>
      </c>
      <c r="K5" s="73"/>
      <c r="M5" s="13" t="s">
        <v>117</v>
      </c>
      <c r="R5" s="1">
        <v>1</v>
      </c>
    </row>
    <row r="6" spans="1:18" ht="35.25" customHeight="1">
      <c r="A6" s="105" t="s">
        <v>12</v>
      </c>
      <c r="B6" s="78" t="s">
        <v>75</v>
      </c>
      <c r="C6" s="79" t="s">
        <v>66</v>
      </c>
      <c r="D6" s="85" t="s">
        <v>76</v>
      </c>
      <c r="E6" s="58" t="s">
        <v>54</v>
      </c>
      <c r="F6" s="86" t="s">
        <v>58</v>
      </c>
      <c r="G6" s="82">
        <v>26491320</v>
      </c>
      <c r="H6" s="80">
        <v>10800000</v>
      </c>
      <c r="I6" s="81">
        <v>0.4</v>
      </c>
      <c r="J6" s="113">
        <f t="shared" si="0"/>
        <v>4320000</v>
      </c>
      <c r="K6" s="66"/>
      <c r="M6" s="13" t="s">
        <v>117</v>
      </c>
      <c r="R6" s="1">
        <v>2</v>
      </c>
    </row>
    <row r="7" spans="1:18" ht="35.25" customHeight="1">
      <c r="A7" s="106" t="s">
        <v>17</v>
      </c>
      <c r="B7" s="90" t="s">
        <v>69</v>
      </c>
      <c r="C7" s="91" t="s">
        <v>61</v>
      </c>
      <c r="D7" s="92" t="s">
        <v>70</v>
      </c>
      <c r="E7" s="93" t="s">
        <v>14</v>
      </c>
      <c r="F7" s="94" t="s">
        <v>56</v>
      </c>
      <c r="G7" s="95">
        <v>339583320</v>
      </c>
      <c r="H7" s="96">
        <v>331385000</v>
      </c>
      <c r="I7" s="97">
        <v>0.4</v>
      </c>
      <c r="J7" s="112">
        <f t="shared" si="0"/>
        <v>132554000</v>
      </c>
      <c r="K7" s="59"/>
      <c r="M7" s="13" t="s">
        <v>117</v>
      </c>
      <c r="R7" s="1">
        <v>3</v>
      </c>
    </row>
    <row r="8" spans="1:18" ht="35.25" customHeight="1">
      <c r="A8" s="106" t="s">
        <v>119</v>
      </c>
      <c r="B8" s="90" t="s">
        <v>120</v>
      </c>
      <c r="C8" s="91" t="s">
        <v>61</v>
      </c>
      <c r="D8" s="92" t="s">
        <v>21</v>
      </c>
      <c r="E8" s="93" t="s">
        <v>14</v>
      </c>
      <c r="F8" s="94" t="s">
        <v>56</v>
      </c>
      <c r="G8" s="95">
        <v>904421160</v>
      </c>
      <c r="H8" s="96">
        <v>739793520</v>
      </c>
      <c r="I8" s="97">
        <v>0.4</v>
      </c>
      <c r="J8" s="112">
        <f>ROUNDDOWN(I8*H8,-3)-1000</f>
        <v>295916000</v>
      </c>
      <c r="K8" s="59"/>
      <c r="M8" s="13" t="s">
        <v>116</v>
      </c>
      <c r="R8" s="1">
        <v>4</v>
      </c>
    </row>
    <row r="9" spans="1:18" s="3" customFormat="1" ht="37.5" customHeight="1">
      <c r="A9" s="128" t="s">
        <v>11</v>
      </c>
      <c r="B9" s="107" t="s">
        <v>60</v>
      </c>
      <c r="C9" s="108" t="s">
        <v>61</v>
      </c>
      <c r="D9" s="109" t="s">
        <v>62</v>
      </c>
      <c r="E9" s="58" t="s">
        <v>54</v>
      </c>
      <c r="F9" s="110" t="s">
        <v>58</v>
      </c>
      <c r="G9" s="82">
        <v>103039560</v>
      </c>
      <c r="H9" s="82">
        <v>103039560</v>
      </c>
      <c r="I9" s="60">
        <v>0.33333333333333331</v>
      </c>
      <c r="J9" s="113">
        <f t="shared" si="0"/>
        <v>34346000</v>
      </c>
      <c r="K9" s="66"/>
      <c r="M9" s="13" t="s">
        <v>117</v>
      </c>
      <c r="R9" s="1">
        <v>5</v>
      </c>
    </row>
    <row r="10" spans="1:18" s="3" customFormat="1" ht="37.5" customHeight="1">
      <c r="A10" s="129"/>
      <c r="B10" s="107" t="s">
        <v>60</v>
      </c>
      <c r="C10" s="108" t="s">
        <v>61</v>
      </c>
      <c r="D10" s="109" t="s">
        <v>21</v>
      </c>
      <c r="E10" s="58" t="s">
        <v>54</v>
      </c>
      <c r="F10" s="110" t="s">
        <v>58</v>
      </c>
      <c r="G10" s="82">
        <v>65660760</v>
      </c>
      <c r="H10" s="82">
        <v>65589000</v>
      </c>
      <c r="I10" s="60">
        <v>0.33333333333333331</v>
      </c>
      <c r="J10" s="113">
        <f t="shared" ref="J10" si="1">ROUNDDOWN(I10*H10,-3)</f>
        <v>21863000</v>
      </c>
      <c r="K10" s="66"/>
      <c r="M10" s="13" t="s">
        <v>116</v>
      </c>
      <c r="R10" s="1">
        <v>6</v>
      </c>
    </row>
    <row r="11" spans="1:18" s="3" customFormat="1" ht="37.5" customHeight="1">
      <c r="A11" s="130"/>
      <c r="B11" s="107" t="s">
        <v>40</v>
      </c>
      <c r="C11" s="79" t="s">
        <v>63</v>
      </c>
      <c r="D11" s="85" t="s">
        <v>62</v>
      </c>
      <c r="E11" s="58" t="s">
        <v>54</v>
      </c>
      <c r="F11" s="86" t="s">
        <v>58</v>
      </c>
      <c r="G11" s="82">
        <v>19332000</v>
      </c>
      <c r="H11" s="82">
        <v>19332000</v>
      </c>
      <c r="I11" s="81">
        <v>0.4</v>
      </c>
      <c r="J11" s="113">
        <f t="shared" si="0"/>
        <v>7732000</v>
      </c>
      <c r="K11" s="59"/>
      <c r="M11" s="13" t="s">
        <v>117</v>
      </c>
      <c r="R11" s="1">
        <v>7</v>
      </c>
    </row>
    <row r="12" spans="1:18" s="3" customFormat="1" ht="37.5" customHeight="1">
      <c r="A12" s="131"/>
      <c r="B12" s="107" t="s">
        <v>64</v>
      </c>
      <c r="C12" s="79" t="s">
        <v>65</v>
      </c>
      <c r="D12" s="109" t="s">
        <v>62</v>
      </c>
      <c r="E12" s="58" t="s">
        <v>54</v>
      </c>
      <c r="F12" s="110" t="s">
        <v>58</v>
      </c>
      <c r="G12" s="82">
        <v>134259120</v>
      </c>
      <c r="H12" s="82">
        <v>129957000</v>
      </c>
      <c r="I12" s="111">
        <v>0.33333333333333331</v>
      </c>
      <c r="J12" s="113">
        <f t="shared" si="0"/>
        <v>43319000</v>
      </c>
      <c r="K12" s="59"/>
      <c r="M12" s="13" t="s">
        <v>117</v>
      </c>
      <c r="R12" s="1">
        <v>8</v>
      </c>
    </row>
    <row r="13" spans="1:18" ht="35.25" customHeight="1">
      <c r="A13" s="105" t="s">
        <v>41</v>
      </c>
      <c r="B13" s="78" t="s">
        <v>42</v>
      </c>
      <c r="C13" s="79" t="s">
        <v>61</v>
      </c>
      <c r="D13" s="85" t="s">
        <v>73</v>
      </c>
      <c r="E13" s="58" t="s">
        <v>14</v>
      </c>
      <c r="F13" s="86" t="s">
        <v>74</v>
      </c>
      <c r="G13" s="82">
        <v>34196296</v>
      </c>
      <c r="H13" s="80">
        <v>34196296</v>
      </c>
      <c r="I13" s="81">
        <v>0.4</v>
      </c>
      <c r="J13" s="113">
        <f t="shared" si="0"/>
        <v>13678000</v>
      </c>
      <c r="K13" s="59"/>
      <c r="M13" s="13" t="s">
        <v>117</v>
      </c>
      <c r="R13" s="1">
        <v>9</v>
      </c>
    </row>
    <row r="14" spans="1:18" ht="35.25" customHeight="1">
      <c r="A14" s="74" t="s">
        <v>39</v>
      </c>
      <c r="B14" s="77" t="s">
        <v>118</v>
      </c>
      <c r="C14" s="79" t="s">
        <v>66</v>
      </c>
      <c r="D14" s="85" t="s">
        <v>67</v>
      </c>
      <c r="E14" s="58" t="s">
        <v>14</v>
      </c>
      <c r="F14" s="86" t="s">
        <v>56</v>
      </c>
      <c r="G14" s="82">
        <v>800463010</v>
      </c>
      <c r="H14" s="80">
        <v>750000000</v>
      </c>
      <c r="I14" s="81">
        <v>0.4</v>
      </c>
      <c r="J14" s="113">
        <f>ROUNDDOWN(I14*H14,-3)</f>
        <v>300000000</v>
      </c>
      <c r="K14" s="59"/>
      <c r="M14" s="13" t="s">
        <v>117</v>
      </c>
      <c r="R14" s="1">
        <v>10</v>
      </c>
    </row>
    <row r="15" spans="1:18" ht="35.25" customHeight="1" thickBot="1">
      <c r="A15" s="75" t="s">
        <v>10</v>
      </c>
      <c r="B15" s="98" t="s">
        <v>68</v>
      </c>
      <c r="C15" s="99" t="s">
        <v>65</v>
      </c>
      <c r="D15" s="100" t="s">
        <v>67</v>
      </c>
      <c r="E15" s="101" t="s">
        <v>54</v>
      </c>
      <c r="F15" s="102" t="s">
        <v>58</v>
      </c>
      <c r="G15" s="103">
        <v>46316880</v>
      </c>
      <c r="H15" s="103">
        <v>40000000</v>
      </c>
      <c r="I15" s="104">
        <v>0.4</v>
      </c>
      <c r="J15" s="114">
        <f t="shared" ref="J15" si="2">ROUNDDOWN(I15*H15,-3)</f>
        <v>16000000</v>
      </c>
      <c r="K15" s="67"/>
      <c r="M15" s="13" t="s">
        <v>115</v>
      </c>
      <c r="R15" s="1">
        <v>11</v>
      </c>
    </row>
    <row r="16" spans="1:18" ht="35.25" customHeight="1" thickBot="1">
      <c r="A16" s="76" t="s">
        <v>1</v>
      </c>
      <c r="B16" s="68"/>
      <c r="C16" s="14">
        <f>COUNTA(C5:C15)</f>
        <v>11</v>
      </c>
      <c r="D16" s="87"/>
      <c r="E16" s="88"/>
      <c r="F16" s="89"/>
      <c r="G16" s="83">
        <f>SUM(G5:G15)</f>
        <v>2764279018</v>
      </c>
      <c r="H16" s="83">
        <f>SUM(H5:H15)</f>
        <v>2505792376</v>
      </c>
      <c r="I16" s="84"/>
      <c r="J16" s="83">
        <f>SUM(J5:J15)</f>
        <v>982408000</v>
      </c>
      <c r="K16" s="72"/>
    </row>
    <row r="17" spans="1:6" ht="19.5" customHeight="1">
      <c r="A17" s="13"/>
      <c r="B17" s="64"/>
      <c r="C17" s="64"/>
      <c r="D17" s="5"/>
      <c r="E17" s="9"/>
      <c r="F17" s="5"/>
    </row>
    <row r="18" spans="1:6">
      <c r="A18" s="15" t="s">
        <v>77</v>
      </c>
      <c r="D18" s="5"/>
      <c r="E18" s="9"/>
      <c r="F18" s="5"/>
    </row>
    <row r="19" spans="1:6">
      <c r="A19" s="15" t="s">
        <v>30</v>
      </c>
      <c r="D19" s="5"/>
      <c r="E19" s="9"/>
      <c r="F19" s="5"/>
    </row>
    <row r="20" spans="1:6">
      <c r="A20" s="15" t="s">
        <v>34</v>
      </c>
      <c r="D20" s="5"/>
      <c r="E20" s="9"/>
      <c r="F20" s="5"/>
    </row>
    <row r="21" spans="1:6">
      <c r="D21" s="5"/>
      <c r="E21" s="9"/>
      <c r="F21" s="5"/>
    </row>
    <row r="22" spans="1:6">
      <c r="D22" s="5"/>
      <c r="E22" s="9"/>
      <c r="F22" s="5"/>
    </row>
    <row r="23" spans="1:6">
      <c r="D23" s="5"/>
      <c r="E23" s="9"/>
      <c r="F23" s="5"/>
    </row>
    <row r="24" spans="1:6">
      <c r="D24" s="5"/>
      <c r="E24" s="9"/>
      <c r="F24" s="5"/>
    </row>
    <row r="25" spans="1:6">
      <c r="D25" s="6"/>
      <c r="E25" s="10"/>
      <c r="F25" s="6"/>
    </row>
    <row r="27" spans="1:6">
      <c r="D27" s="7"/>
      <c r="E27" s="11"/>
      <c r="F27" s="7"/>
    </row>
    <row r="28" spans="1:6">
      <c r="D28" s="7"/>
      <c r="E28" s="11"/>
      <c r="F28" s="7"/>
    </row>
    <row r="29" spans="1:6">
      <c r="D29" s="7"/>
      <c r="E29" s="11"/>
      <c r="F29" s="7"/>
    </row>
    <row r="30" spans="1:6">
      <c r="D30" s="7"/>
      <c r="E30" s="11"/>
      <c r="F30" s="7"/>
    </row>
    <row r="31" spans="1:6">
      <c r="D31" s="7"/>
      <c r="E31" s="11"/>
      <c r="F31" s="7"/>
    </row>
    <row r="32" spans="1:6">
      <c r="D32" s="7"/>
      <c r="E32" s="11"/>
      <c r="F32" s="7"/>
    </row>
    <row r="33" spans="4:6">
      <c r="D33" s="7"/>
      <c r="E33" s="11"/>
      <c r="F33" s="7"/>
    </row>
    <row r="34" spans="4:6">
      <c r="D34" s="7"/>
      <c r="E34" s="11"/>
      <c r="F34" s="7"/>
    </row>
    <row r="35" spans="4:6">
      <c r="D35" s="7"/>
      <c r="E35" s="11"/>
      <c r="F35" s="7"/>
    </row>
    <row r="36" spans="4:6">
      <c r="D36" s="7"/>
      <c r="E36" s="11"/>
      <c r="F36" s="7"/>
    </row>
    <row r="37" spans="4:6">
      <c r="D37" s="7"/>
      <c r="E37" s="11"/>
      <c r="F37" s="7"/>
    </row>
    <row r="38" spans="4:6">
      <c r="D38" s="7"/>
      <c r="E38" s="11"/>
      <c r="F38" s="7"/>
    </row>
    <row r="39" spans="4:6">
      <c r="D39" s="7"/>
      <c r="E39" s="11"/>
      <c r="F39" s="7"/>
    </row>
    <row r="40" spans="4:6">
      <c r="D40" s="7"/>
      <c r="E40" s="11"/>
      <c r="F40" s="7"/>
    </row>
    <row r="41" spans="4:6">
      <c r="D41" s="7"/>
      <c r="E41" s="11"/>
      <c r="F41" s="7"/>
    </row>
    <row r="42" spans="4:6">
      <c r="D42" s="7"/>
      <c r="E42" s="11"/>
      <c r="F42" s="7"/>
    </row>
    <row r="43" spans="4:6">
      <c r="D43" s="7"/>
      <c r="E43" s="11"/>
      <c r="F43" s="7"/>
    </row>
  </sheetData>
  <mergeCells count="8">
    <mergeCell ref="K3:K4"/>
    <mergeCell ref="A9:A12"/>
    <mergeCell ref="H1:I1"/>
    <mergeCell ref="A3:A4"/>
    <mergeCell ref="B3:B4"/>
    <mergeCell ref="C3:C4"/>
    <mergeCell ref="D3:F4"/>
    <mergeCell ref="G3:J3"/>
  </mergeCells>
  <phoneticPr fontId="2"/>
  <printOptions horizontalCentered="1"/>
  <pageMargins left="0.78740157480314965" right="0.78740157480314965" top="0.59055118110236227" bottom="0.78740157480314965" header="0.31496062992125984" footer="0.31496062992125984"/>
  <pageSetup paperSize="9" scale="68" orientation="portrait" r:id="rId1"/>
  <headerFooter alignWithMargins="0"/>
  <ignoredErrors>
    <ignoredError sqref="J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view="pageBreakPreview" topLeftCell="A13" zoomScale="80" zoomScaleNormal="80" zoomScaleSheetLayoutView="80" workbookViewId="0">
      <selection activeCell="Q17" sqref="Q17"/>
    </sheetView>
  </sheetViews>
  <sheetFormatPr defaultRowHeight="14.25"/>
  <cols>
    <col min="1" max="1" width="9.625" style="1" customWidth="1"/>
    <col min="2" max="2" width="21.5" style="1" customWidth="1"/>
    <col min="3" max="3" width="4.5" style="4" bestFit="1" customWidth="1"/>
    <col min="4" max="4" width="1.625" style="8" customWidth="1"/>
    <col min="5" max="5" width="4.5" style="4" bestFit="1" customWidth="1"/>
    <col min="6" max="7" width="15.125" style="1" customWidth="1"/>
    <col min="8" max="8" width="8" style="2" customWidth="1"/>
    <col min="9" max="9" width="15.125" style="1" customWidth="1"/>
    <col min="10" max="10" width="20.5" style="64" bestFit="1" customWidth="1"/>
    <col min="11" max="11" width="9" style="1"/>
    <col min="12" max="12" width="9" style="13"/>
    <col min="13" max="16384" width="9" style="1"/>
  </cols>
  <sheetData>
    <row r="1" spans="1:17" ht="39.950000000000003" customHeight="1">
      <c r="A1" s="57" t="s">
        <v>19</v>
      </c>
      <c r="G1" s="132"/>
      <c r="H1" s="132"/>
    </row>
    <row r="2" spans="1:17" ht="24" customHeight="1" thickBot="1">
      <c r="A2" s="1" t="s">
        <v>52</v>
      </c>
      <c r="C2" s="1"/>
      <c r="D2" s="64"/>
      <c r="E2" s="1"/>
    </row>
    <row r="3" spans="1:17" s="64" customFormat="1" ht="33" customHeight="1">
      <c r="A3" s="133" t="s">
        <v>2</v>
      </c>
      <c r="B3" s="135" t="s">
        <v>4</v>
      </c>
      <c r="C3" s="137" t="s">
        <v>6</v>
      </c>
      <c r="D3" s="138"/>
      <c r="E3" s="139"/>
      <c r="F3" s="143" t="s">
        <v>78</v>
      </c>
      <c r="G3" s="143"/>
      <c r="H3" s="143"/>
      <c r="I3" s="143"/>
      <c r="J3" s="126" t="s">
        <v>0</v>
      </c>
      <c r="L3" s="13"/>
    </row>
    <row r="4" spans="1:17" s="3" customFormat="1" ht="37.5" customHeight="1" thickBot="1">
      <c r="A4" s="134"/>
      <c r="B4" s="136"/>
      <c r="C4" s="140"/>
      <c r="D4" s="141"/>
      <c r="E4" s="142"/>
      <c r="F4" s="65" t="s">
        <v>53</v>
      </c>
      <c r="G4" s="65" t="s">
        <v>25</v>
      </c>
      <c r="H4" s="12" t="s">
        <v>5</v>
      </c>
      <c r="I4" s="65" t="s">
        <v>15</v>
      </c>
      <c r="J4" s="127"/>
      <c r="L4" s="56"/>
    </row>
    <row r="5" spans="1:17" s="3" customFormat="1" ht="37.5" customHeight="1">
      <c r="A5" s="115" t="s">
        <v>9</v>
      </c>
      <c r="B5" s="79" t="s">
        <v>142</v>
      </c>
      <c r="C5" s="116" t="s">
        <v>128</v>
      </c>
      <c r="D5" s="58" t="s">
        <v>54</v>
      </c>
      <c r="E5" s="117" t="s">
        <v>129</v>
      </c>
      <c r="F5" s="118">
        <v>284462280</v>
      </c>
      <c r="G5" s="119">
        <v>196874280</v>
      </c>
      <c r="H5" s="120">
        <v>0.33333333333333331</v>
      </c>
      <c r="I5" s="121">
        <f>ROUNDDOWN(H5*G5,-3)</f>
        <v>65624000</v>
      </c>
      <c r="J5" s="59"/>
      <c r="L5" s="13">
        <v>14</v>
      </c>
      <c r="M5" s="13" t="s">
        <v>143</v>
      </c>
    </row>
    <row r="6" spans="1:17" s="3" customFormat="1" ht="37.5" customHeight="1">
      <c r="A6" s="144" t="s">
        <v>122</v>
      </c>
      <c r="B6" s="79" t="s">
        <v>131</v>
      </c>
      <c r="C6" s="85" t="s">
        <v>55</v>
      </c>
      <c r="D6" s="58"/>
      <c r="E6" s="86"/>
      <c r="F6" s="82">
        <v>36180000</v>
      </c>
      <c r="G6" s="80">
        <v>36180000</v>
      </c>
      <c r="H6" s="60">
        <v>0.33333333333333298</v>
      </c>
      <c r="I6" s="113">
        <f t="shared" ref="I6:I17" si="0">ROUNDDOWN(H6*G6,-3)</f>
        <v>12060000</v>
      </c>
      <c r="J6" s="59"/>
      <c r="L6" s="13">
        <v>1</v>
      </c>
      <c r="M6" s="56" t="s">
        <v>146</v>
      </c>
    </row>
    <row r="7" spans="1:17" s="3" customFormat="1" ht="37.5" customHeight="1">
      <c r="A7" s="144"/>
      <c r="B7" s="79" t="s">
        <v>132</v>
      </c>
      <c r="C7" s="85" t="s">
        <v>55</v>
      </c>
      <c r="D7" s="58"/>
      <c r="E7" s="86"/>
      <c r="F7" s="95">
        <v>106276320</v>
      </c>
      <c r="G7" s="96">
        <v>48000000</v>
      </c>
      <c r="H7" s="60">
        <v>0.33333333333333331</v>
      </c>
      <c r="I7" s="113">
        <f t="shared" si="0"/>
        <v>16000000</v>
      </c>
      <c r="J7" s="122"/>
      <c r="L7" s="56">
        <v>2</v>
      </c>
      <c r="M7" s="56" t="s">
        <v>146</v>
      </c>
    </row>
    <row r="8" spans="1:17" s="3" customFormat="1" ht="37.5" customHeight="1">
      <c r="A8" s="147" t="s">
        <v>123</v>
      </c>
      <c r="B8" s="79" t="s">
        <v>133</v>
      </c>
      <c r="C8" s="85" t="s">
        <v>55</v>
      </c>
      <c r="D8" s="58"/>
      <c r="E8" s="86"/>
      <c r="F8" s="95">
        <v>39499920</v>
      </c>
      <c r="G8" s="96">
        <v>34000000</v>
      </c>
      <c r="H8" s="60">
        <v>0.5</v>
      </c>
      <c r="I8" s="113">
        <f t="shared" si="0"/>
        <v>17000000</v>
      </c>
      <c r="J8" s="122"/>
      <c r="L8" s="56">
        <v>4</v>
      </c>
      <c r="M8" s="56" t="s">
        <v>146</v>
      </c>
    </row>
    <row r="9" spans="1:17" s="3" customFormat="1" ht="37.5" customHeight="1">
      <c r="A9" s="147"/>
      <c r="B9" s="79" t="s">
        <v>131</v>
      </c>
      <c r="C9" s="85" t="s">
        <v>55</v>
      </c>
      <c r="D9" s="58"/>
      <c r="E9" s="86"/>
      <c r="F9" s="95">
        <v>282497496</v>
      </c>
      <c r="G9" s="96">
        <v>130708000</v>
      </c>
      <c r="H9" s="111">
        <v>0.25</v>
      </c>
      <c r="I9" s="112">
        <f t="shared" si="0"/>
        <v>32677000</v>
      </c>
      <c r="J9" s="122"/>
      <c r="L9" s="13">
        <v>3</v>
      </c>
      <c r="M9" s="56" t="s">
        <v>146</v>
      </c>
      <c r="Q9" s="3" t="s">
        <v>59</v>
      </c>
    </row>
    <row r="10" spans="1:17" s="3" customFormat="1" ht="37.5" customHeight="1">
      <c r="A10" s="147"/>
      <c r="B10" s="79" t="s">
        <v>57</v>
      </c>
      <c r="C10" s="85" t="s">
        <v>43</v>
      </c>
      <c r="D10" s="58" t="s">
        <v>54</v>
      </c>
      <c r="E10" s="86" t="s">
        <v>55</v>
      </c>
      <c r="F10" s="82">
        <v>240245184</v>
      </c>
      <c r="G10" s="80">
        <v>29712000</v>
      </c>
      <c r="H10" s="60">
        <v>0.25</v>
      </c>
      <c r="I10" s="113">
        <f t="shared" si="0"/>
        <v>7428000</v>
      </c>
      <c r="J10" s="59"/>
      <c r="L10" s="13">
        <v>12</v>
      </c>
      <c r="M10" s="13" t="s">
        <v>144</v>
      </c>
    </row>
    <row r="11" spans="1:17" s="3" customFormat="1" ht="37.5" customHeight="1">
      <c r="A11" s="144" t="s">
        <v>20</v>
      </c>
      <c r="B11" s="79" t="s">
        <v>134</v>
      </c>
      <c r="C11" s="85" t="s">
        <v>55</v>
      </c>
      <c r="D11" s="58"/>
      <c r="E11" s="86"/>
      <c r="F11" s="82">
        <v>30225960</v>
      </c>
      <c r="G11" s="80">
        <v>30200000</v>
      </c>
      <c r="H11" s="60">
        <v>0.25</v>
      </c>
      <c r="I11" s="113">
        <f t="shared" si="0"/>
        <v>7550000</v>
      </c>
      <c r="J11" s="59"/>
      <c r="L11" s="13">
        <v>5</v>
      </c>
      <c r="M11" s="56" t="s">
        <v>146</v>
      </c>
    </row>
    <row r="12" spans="1:17" s="3" customFormat="1" ht="37.5" customHeight="1">
      <c r="A12" s="144"/>
      <c r="B12" s="79" t="s">
        <v>133</v>
      </c>
      <c r="C12" s="85" t="s">
        <v>55</v>
      </c>
      <c r="D12" s="58"/>
      <c r="E12" s="86"/>
      <c r="F12" s="95">
        <v>6264000</v>
      </c>
      <c r="G12" s="96">
        <v>6264000</v>
      </c>
      <c r="H12" s="60">
        <v>0.25</v>
      </c>
      <c r="I12" s="112">
        <f t="shared" si="0"/>
        <v>1566000</v>
      </c>
      <c r="J12" s="122"/>
      <c r="L12" s="13">
        <v>6</v>
      </c>
      <c r="M12" s="56" t="s">
        <v>146</v>
      </c>
    </row>
    <row r="13" spans="1:17" s="3" customFormat="1" ht="37.5" customHeight="1">
      <c r="A13" s="144"/>
      <c r="B13" s="79" t="s">
        <v>135</v>
      </c>
      <c r="C13" s="85" t="s">
        <v>43</v>
      </c>
      <c r="D13" s="58" t="s">
        <v>54</v>
      </c>
      <c r="E13" s="86" t="s">
        <v>55</v>
      </c>
      <c r="F13" s="95">
        <v>360729720</v>
      </c>
      <c r="G13" s="96">
        <v>316995000</v>
      </c>
      <c r="H13" s="111">
        <v>0.33333333333333331</v>
      </c>
      <c r="I13" s="112">
        <f t="shared" si="0"/>
        <v>105665000</v>
      </c>
      <c r="J13" s="122"/>
      <c r="L13" s="13">
        <v>13</v>
      </c>
      <c r="M13" s="13" t="s">
        <v>144</v>
      </c>
    </row>
    <row r="14" spans="1:17" s="3" customFormat="1" ht="37.5" customHeight="1">
      <c r="A14" s="145" t="s">
        <v>124</v>
      </c>
      <c r="B14" s="79" t="s">
        <v>136</v>
      </c>
      <c r="C14" s="85" t="s">
        <v>130</v>
      </c>
      <c r="D14" s="58"/>
      <c r="E14" s="86"/>
      <c r="F14" s="82">
        <v>46532880</v>
      </c>
      <c r="G14" s="80">
        <v>46348000</v>
      </c>
      <c r="H14" s="60">
        <v>0.25</v>
      </c>
      <c r="I14" s="112">
        <f>ROUNDDOWN(H14*G14,-3)</f>
        <v>11587000</v>
      </c>
      <c r="J14" s="59"/>
      <c r="L14" s="13">
        <v>8</v>
      </c>
      <c r="M14" s="13" t="s">
        <v>145</v>
      </c>
    </row>
    <row r="15" spans="1:17" s="3" customFormat="1" ht="37.5" customHeight="1">
      <c r="A15" s="146"/>
      <c r="B15" s="79" t="s">
        <v>137</v>
      </c>
      <c r="C15" s="85" t="s">
        <v>130</v>
      </c>
      <c r="D15" s="58"/>
      <c r="E15" s="86"/>
      <c r="F15" s="82">
        <v>308346480</v>
      </c>
      <c r="G15" s="80">
        <v>302205600</v>
      </c>
      <c r="H15" s="60">
        <v>0.33333333333333331</v>
      </c>
      <c r="I15" s="113">
        <f>ROUNDDOWN(H15*G15,-3)</f>
        <v>100735000</v>
      </c>
      <c r="J15" s="59"/>
      <c r="L15" s="13">
        <v>9</v>
      </c>
      <c r="M15" s="13" t="s">
        <v>145</v>
      </c>
    </row>
    <row r="16" spans="1:17" ht="35.25" customHeight="1">
      <c r="A16" s="123" t="s">
        <v>38</v>
      </c>
      <c r="B16" s="99" t="s">
        <v>136</v>
      </c>
      <c r="C16" s="85" t="s">
        <v>55</v>
      </c>
      <c r="D16" s="58"/>
      <c r="E16" s="86"/>
      <c r="F16" s="82">
        <v>458710000</v>
      </c>
      <c r="G16" s="80">
        <v>443847000</v>
      </c>
      <c r="H16" s="60">
        <v>0.33333333333333331</v>
      </c>
      <c r="I16" s="112">
        <f t="shared" ref="I16" si="1">ROUNDDOWN(H16*G16,-3)</f>
        <v>147949000</v>
      </c>
      <c r="J16" s="59"/>
      <c r="L16" s="13">
        <v>7</v>
      </c>
      <c r="M16" s="56" t="s">
        <v>146</v>
      </c>
    </row>
    <row r="17" spans="1:13" s="3" customFormat="1" ht="37.5" customHeight="1">
      <c r="A17" s="105" t="s">
        <v>125</v>
      </c>
      <c r="B17" s="79" t="s">
        <v>140</v>
      </c>
      <c r="C17" s="85" t="s">
        <v>55</v>
      </c>
      <c r="D17" s="58"/>
      <c r="E17" s="86"/>
      <c r="F17" s="82">
        <v>40359600</v>
      </c>
      <c r="G17" s="80">
        <v>33534000</v>
      </c>
      <c r="H17" s="60">
        <v>0.33333333333333331</v>
      </c>
      <c r="I17" s="113">
        <f t="shared" si="0"/>
        <v>11178000</v>
      </c>
      <c r="J17" s="59"/>
      <c r="L17" s="13">
        <v>10</v>
      </c>
      <c r="M17" s="13" t="s">
        <v>145</v>
      </c>
    </row>
    <row r="18" spans="1:13" s="3" customFormat="1" ht="37.5" customHeight="1">
      <c r="A18" s="105" t="s">
        <v>126</v>
      </c>
      <c r="B18" s="79" t="s">
        <v>138</v>
      </c>
      <c r="C18" s="85" t="s">
        <v>55</v>
      </c>
      <c r="D18" s="58"/>
      <c r="E18" s="86"/>
      <c r="F18" s="82">
        <v>76480200</v>
      </c>
      <c r="G18" s="80">
        <v>69400000</v>
      </c>
      <c r="H18" s="81">
        <v>0.4</v>
      </c>
      <c r="I18" s="113">
        <f>ROUNDDOWN(H18*G18,-3)</f>
        <v>27760000</v>
      </c>
      <c r="J18" s="59"/>
      <c r="L18" s="13">
        <v>11</v>
      </c>
      <c r="M18" s="13" t="s">
        <v>145</v>
      </c>
    </row>
    <row r="19" spans="1:13" ht="35.25" customHeight="1">
      <c r="A19" s="125" t="s">
        <v>127</v>
      </c>
      <c r="B19" s="99" t="s">
        <v>139</v>
      </c>
      <c r="C19" s="85" t="s">
        <v>46</v>
      </c>
      <c r="D19" s="58" t="s">
        <v>54</v>
      </c>
      <c r="E19" s="86" t="s">
        <v>58</v>
      </c>
      <c r="F19" s="82">
        <v>57850000</v>
      </c>
      <c r="G19" s="80">
        <v>55850000</v>
      </c>
      <c r="H19" s="60">
        <v>0.5</v>
      </c>
      <c r="I19" s="112">
        <f t="shared" ref="I19" si="2">ROUNDDOWN(H19*G19,-3)</f>
        <v>27925000</v>
      </c>
      <c r="J19" s="59"/>
      <c r="L19" s="13">
        <v>15</v>
      </c>
      <c r="M19" s="13" t="s">
        <v>143</v>
      </c>
    </row>
    <row r="20" spans="1:13" ht="35.25" customHeight="1" thickBot="1">
      <c r="A20" s="123" t="s">
        <v>23</v>
      </c>
      <c r="B20" s="79" t="s">
        <v>141</v>
      </c>
      <c r="C20" s="85" t="s">
        <v>128</v>
      </c>
      <c r="D20" s="58" t="s">
        <v>54</v>
      </c>
      <c r="E20" s="86" t="s">
        <v>58</v>
      </c>
      <c r="F20" s="95">
        <v>4154842080</v>
      </c>
      <c r="G20" s="96">
        <v>3947874000</v>
      </c>
      <c r="H20" s="111">
        <v>0.33333333333333331</v>
      </c>
      <c r="I20" s="112">
        <f>ROUNDDOWN(H20*G20,-3)</f>
        <v>1315958000</v>
      </c>
      <c r="J20" s="122"/>
      <c r="L20" s="13">
        <v>16</v>
      </c>
      <c r="M20" s="13" t="s">
        <v>143</v>
      </c>
    </row>
    <row r="21" spans="1:13" ht="35.25" customHeight="1" thickBot="1">
      <c r="A21" s="76" t="s">
        <v>1</v>
      </c>
      <c r="B21" s="14">
        <f>COUNTA(B5:B20)</f>
        <v>16</v>
      </c>
      <c r="C21" s="69"/>
      <c r="D21" s="70"/>
      <c r="E21" s="71"/>
      <c r="F21" s="83">
        <f>SUM(F5:F20)</f>
        <v>6529502120</v>
      </c>
      <c r="G21" s="83">
        <f>SUM(G5:G20)</f>
        <v>5727991880</v>
      </c>
      <c r="H21" s="124"/>
      <c r="I21" s="83">
        <f>SUM(I5:I20)</f>
        <v>1908662000</v>
      </c>
      <c r="J21" s="72"/>
    </row>
    <row r="22" spans="1:13" ht="19.5" customHeight="1">
      <c r="A22" s="52" t="s">
        <v>31</v>
      </c>
      <c r="B22" s="64"/>
      <c r="C22" s="5"/>
      <c r="D22" s="9"/>
      <c r="E22" s="5"/>
    </row>
    <row r="23" spans="1:13">
      <c r="A23" s="15" t="s">
        <v>77</v>
      </c>
      <c r="C23" s="5"/>
      <c r="D23" s="9"/>
      <c r="E23" s="5"/>
    </row>
    <row r="24" spans="1:13">
      <c r="A24" s="15" t="s">
        <v>30</v>
      </c>
      <c r="C24" s="5"/>
      <c r="D24" s="9"/>
      <c r="E24" s="5"/>
    </row>
    <row r="25" spans="1:13">
      <c r="A25" s="15"/>
      <c r="C25" s="5"/>
      <c r="D25" s="9"/>
      <c r="E25" s="5"/>
    </row>
    <row r="26" spans="1:13">
      <c r="C26" s="5"/>
      <c r="D26" s="9"/>
      <c r="E26" s="5"/>
    </row>
    <row r="27" spans="1:13">
      <c r="C27" s="5"/>
      <c r="D27" s="9"/>
      <c r="E27" s="5"/>
    </row>
    <row r="28" spans="1:13">
      <c r="C28" s="5"/>
      <c r="D28" s="9"/>
      <c r="E28" s="5"/>
    </row>
    <row r="29" spans="1:13">
      <c r="C29" s="5"/>
      <c r="D29" s="9"/>
      <c r="E29" s="5"/>
    </row>
    <row r="30" spans="1:13">
      <c r="C30" s="6"/>
      <c r="D30" s="10"/>
      <c r="E30" s="6"/>
    </row>
    <row r="32" spans="1:13">
      <c r="C32" s="7"/>
      <c r="D32" s="11"/>
      <c r="E32" s="7"/>
    </row>
    <row r="33" spans="3:5">
      <c r="C33" s="7"/>
      <c r="D33" s="11"/>
      <c r="E33" s="7"/>
    </row>
    <row r="34" spans="3:5">
      <c r="C34" s="7"/>
      <c r="D34" s="11"/>
      <c r="E34" s="7"/>
    </row>
    <row r="35" spans="3:5">
      <c r="C35" s="7"/>
      <c r="D35" s="11"/>
      <c r="E35" s="7"/>
    </row>
    <row r="36" spans="3:5">
      <c r="C36" s="7"/>
      <c r="D36" s="11"/>
      <c r="E36" s="7"/>
    </row>
    <row r="37" spans="3:5">
      <c r="C37" s="7"/>
      <c r="D37" s="11"/>
      <c r="E37" s="7"/>
    </row>
    <row r="38" spans="3:5">
      <c r="C38" s="7"/>
      <c r="D38" s="11"/>
      <c r="E38" s="7"/>
    </row>
    <row r="39" spans="3:5">
      <c r="C39" s="7"/>
      <c r="D39" s="11"/>
      <c r="E39" s="7"/>
    </row>
    <row r="40" spans="3:5">
      <c r="C40" s="7"/>
      <c r="D40" s="11"/>
      <c r="E40" s="7"/>
    </row>
    <row r="41" spans="3:5">
      <c r="C41" s="7"/>
      <c r="D41" s="11"/>
      <c r="E41" s="7"/>
    </row>
    <row r="42" spans="3:5">
      <c r="C42" s="7"/>
      <c r="D42" s="11"/>
      <c r="E42" s="7"/>
    </row>
    <row r="43" spans="3:5">
      <c r="C43" s="7"/>
      <c r="D43" s="11"/>
      <c r="E43" s="7"/>
    </row>
    <row r="44" spans="3:5">
      <c r="C44" s="7"/>
      <c r="D44" s="11"/>
      <c r="E44" s="7"/>
    </row>
    <row r="45" spans="3:5">
      <c r="C45" s="7"/>
      <c r="D45" s="11"/>
      <c r="E45" s="7"/>
    </row>
    <row r="46" spans="3:5">
      <c r="C46" s="7"/>
      <c r="D46" s="11"/>
      <c r="E46" s="7"/>
    </row>
    <row r="47" spans="3:5">
      <c r="C47" s="7"/>
      <c r="D47" s="11"/>
      <c r="E47" s="7"/>
    </row>
    <row r="48" spans="3:5">
      <c r="C48" s="7"/>
      <c r="D48" s="11"/>
      <c r="E48" s="7"/>
    </row>
  </sheetData>
  <mergeCells count="10">
    <mergeCell ref="G1:H1"/>
    <mergeCell ref="A3:A4"/>
    <mergeCell ref="B3:B4"/>
    <mergeCell ref="C3:E4"/>
    <mergeCell ref="F3:I3"/>
    <mergeCell ref="A11:A13"/>
    <mergeCell ref="A14:A15"/>
    <mergeCell ref="J3:J4"/>
    <mergeCell ref="A8:A10"/>
    <mergeCell ref="A6:A7"/>
  </mergeCells>
  <phoneticPr fontId="2"/>
  <printOptions horizontalCentered="1"/>
  <pageMargins left="0.78740157480314965" right="0.78740157480314965" top="0.59055118110236227" bottom="0.78740157480314965" header="0.31496062992125984" footer="0.31496062992125984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view="pageBreakPreview" zoomScale="90" zoomScaleNormal="100" zoomScaleSheetLayoutView="90" workbookViewId="0">
      <selection activeCell="N16" sqref="N16"/>
    </sheetView>
  </sheetViews>
  <sheetFormatPr defaultRowHeight="14.25"/>
  <cols>
    <col min="1" max="1" width="9.625" style="1" customWidth="1"/>
    <col min="2" max="2" width="19.75" style="1" customWidth="1"/>
    <col min="3" max="3" width="14.125" style="1" customWidth="1"/>
    <col min="4" max="4" width="4.5" style="40" bestFit="1" customWidth="1"/>
    <col min="5" max="5" width="1.875" style="41" customWidth="1"/>
    <col min="6" max="6" width="4.5" style="40" bestFit="1" customWidth="1"/>
    <col min="7" max="8" width="17" style="1" customWidth="1"/>
    <col min="9" max="9" width="11.625" style="2" customWidth="1"/>
    <col min="10" max="10" width="17.125" style="1" customWidth="1"/>
    <col min="11" max="11" width="18.375" style="61" bestFit="1" customWidth="1"/>
    <col min="12" max="12" width="9" style="1"/>
    <col min="13" max="13" width="10.25" style="1" bestFit="1" customWidth="1"/>
    <col min="14" max="16384" width="9" style="1"/>
  </cols>
  <sheetData>
    <row r="1" spans="1:11" ht="39.950000000000003" customHeight="1">
      <c r="A1" s="39" t="s">
        <v>19</v>
      </c>
      <c r="H1" s="132"/>
      <c r="I1" s="132"/>
    </row>
    <row r="2" spans="1:11" ht="24" customHeight="1" thickBot="1">
      <c r="A2" s="1" t="s">
        <v>45</v>
      </c>
      <c r="D2" s="1"/>
      <c r="E2" s="61"/>
      <c r="F2" s="1"/>
    </row>
    <row r="3" spans="1:11" s="61" customFormat="1" ht="33" customHeight="1">
      <c r="A3" s="133" t="s">
        <v>2</v>
      </c>
      <c r="B3" s="135" t="s">
        <v>7</v>
      </c>
      <c r="C3" s="135" t="s">
        <v>8</v>
      </c>
      <c r="D3" s="148" t="s">
        <v>6</v>
      </c>
      <c r="E3" s="148"/>
      <c r="F3" s="148"/>
      <c r="G3" s="150" t="s">
        <v>78</v>
      </c>
      <c r="H3" s="150"/>
      <c r="I3" s="150"/>
      <c r="J3" s="150"/>
      <c r="K3" s="155" t="s">
        <v>0</v>
      </c>
    </row>
    <row r="4" spans="1:11" s="3" customFormat="1" ht="33" customHeight="1" thickBot="1">
      <c r="A4" s="134"/>
      <c r="B4" s="136"/>
      <c r="C4" s="136"/>
      <c r="D4" s="149"/>
      <c r="E4" s="149"/>
      <c r="F4" s="149"/>
      <c r="G4" s="62" t="s">
        <v>24</v>
      </c>
      <c r="H4" s="62" t="s">
        <v>25</v>
      </c>
      <c r="I4" s="12" t="s">
        <v>5</v>
      </c>
      <c r="J4" s="62" t="s">
        <v>15</v>
      </c>
      <c r="K4" s="156"/>
    </row>
    <row r="5" spans="1:11" s="15" customFormat="1" ht="33" customHeight="1">
      <c r="A5" s="151" t="s">
        <v>11</v>
      </c>
      <c r="B5" s="30"/>
      <c r="C5" s="31"/>
      <c r="D5" s="42"/>
      <c r="E5" s="29"/>
      <c r="F5" s="43"/>
      <c r="G5" s="27"/>
      <c r="H5" s="27"/>
      <c r="I5" s="32"/>
      <c r="J5" s="27"/>
      <c r="K5" s="33"/>
    </row>
    <row r="6" spans="1:11" s="15" customFormat="1" ht="33" customHeight="1">
      <c r="A6" s="152"/>
      <c r="B6" s="30"/>
      <c r="C6" s="31"/>
      <c r="D6" s="42"/>
      <c r="E6" s="29"/>
      <c r="F6" s="43"/>
      <c r="G6" s="27"/>
      <c r="H6" s="27"/>
      <c r="I6" s="32"/>
      <c r="J6" s="27"/>
      <c r="K6" s="33"/>
    </row>
    <row r="7" spans="1:11" s="15" customFormat="1" ht="33" customHeight="1">
      <c r="A7" s="151" t="s">
        <v>16</v>
      </c>
      <c r="B7" s="30" t="s">
        <v>79</v>
      </c>
      <c r="C7" s="37" t="s">
        <v>13</v>
      </c>
      <c r="D7" s="42" t="s">
        <v>80</v>
      </c>
      <c r="E7" s="29"/>
      <c r="F7" s="43"/>
      <c r="G7" s="27">
        <v>9687600</v>
      </c>
      <c r="H7" s="27">
        <v>9687600</v>
      </c>
      <c r="I7" s="38" t="s">
        <v>27</v>
      </c>
      <c r="J7" s="27">
        <v>8546000</v>
      </c>
      <c r="K7" s="34"/>
    </row>
    <row r="8" spans="1:11" s="15" customFormat="1" ht="33" customHeight="1">
      <c r="A8" s="152"/>
      <c r="B8" s="30" t="s">
        <v>81</v>
      </c>
      <c r="C8" s="37" t="s">
        <v>13</v>
      </c>
      <c r="D8" s="42" t="s">
        <v>80</v>
      </c>
      <c r="E8" s="29"/>
      <c r="F8" s="43"/>
      <c r="G8" s="27">
        <v>10669320</v>
      </c>
      <c r="H8" s="27">
        <v>10669320</v>
      </c>
      <c r="I8" s="38" t="s">
        <v>27</v>
      </c>
      <c r="J8" s="27">
        <v>9363000</v>
      </c>
      <c r="K8" s="34"/>
    </row>
    <row r="9" spans="1:11" s="15" customFormat="1" ht="33" customHeight="1">
      <c r="A9" s="152"/>
      <c r="B9" s="30" t="s">
        <v>82</v>
      </c>
      <c r="C9" s="37" t="s">
        <v>13</v>
      </c>
      <c r="D9" s="42" t="s">
        <v>80</v>
      </c>
      <c r="E9" s="29"/>
      <c r="F9" s="43"/>
      <c r="G9" s="27">
        <v>29085480</v>
      </c>
      <c r="H9" s="27">
        <v>29085480</v>
      </c>
      <c r="I9" s="38" t="s">
        <v>27</v>
      </c>
      <c r="J9" s="27">
        <v>24859000</v>
      </c>
      <c r="K9" s="34"/>
    </row>
    <row r="10" spans="1:11" s="15" customFormat="1" ht="33" customHeight="1">
      <c r="A10" s="152"/>
      <c r="B10" s="30" t="s">
        <v>83</v>
      </c>
      <c r="C10" s="37" t="s">
        <v>13</v>
      </c>
      <c r="D10" s="42" t="s">
        <v>80</v>
      </c>
      <c r="E10" s="29"/>
      <c r="F10" s="43"/>
      <c r="G10" s="27">
        <v>18781200</v>
      </c>
      <c r="H10" s="27">
        <v>18781200</v>
      </c>
      <c r="I10" s="38" t="s">
        <v>27</v>
      </c>
      <c r="J10" s="27">
        <v>16452000</v>
      </c>
      <c r="K10" s="34"/>
    </row>
    <row r="11" spans="1:11" s="15" customFormat="1" ht="33" customHeight="1">
      <c r="A11" s="152"/>
      <c r="B11" s="30" t="s">
        <v>84</v>
      </c>
      <c r="C11" s="37" t="s">
        <v>13</v>
      </c>
      <c r="D11" s="42" t="s">
        <v>80</v>
      </c>
      <c r="E11" s="29"/>
      <c r="F11" s="43"/>
      <c r="G11" s="27">
        <v>18813600</v>
      </c>
      <c r="H11" s="27">
        <v>18813600</v>
      </c>
      <c r="I11" s="38" t="s">
        <v>27</v>
      </c>
      <c r="J11" s="27">
        <v>15210000</v>
      </c>
      <c r="K11" s="34"/>
    </row>
    <row r="12" spans="1:11" s="15" customFormat="1" ht="33" customHeight="1">
      <c r="A12" s="152"/>
      <c r="B12" s="30" t="s">
        <v>85</v>
      </c>
      <c r="C12" s="37" t="s">
        <v>13</v>
      </c>
      <c r="D12" s="42" t="s">
        <v>80</v>
      </c>
      <c r="E12" s="29"/>
      <c r="F12" s="43"/>
      <c r="G12" s="35">
        <v>16092000</v>
      </c>
      <c r="H12" s="35">
        <v>16092000</v>
      </c>
      <c r="I12" s="38" t="s">
        <v>27</v>
      </c>
      <c r="J12" s="35">
        <v>14386000</v>
      </c>
      <c r="K12" s="26"/>
    </row>
    <row r="13" spans="1:11" s="15" customFormat="1" ht="33" customHeight="1">
      <c r="A13" s="152"/>
      <c r="B13" s="30" t="s">
        <v>95</v>
      </c>
      <c r="C13" s="37" t="s">
        <v>13</v>
      </c>
      <c r="D13" s="42" t="s">
        <v>43</v>
      </c>
      <c r="E13" s="29" t="s">
        <v>26</v>
      </c>
      <c r="F13" s="43" t="s">
        <v>55</v>
      </c>
      <c r="G13" s="35">
        <v>64540800</v>
      </c>
      <c r="H13" s="35">
        <v>61673400</v>
      </c>
      <c r="I13" s="38" t="s">
        <v>27</v>
      </c>
      <c r="J13" s="35">
        <v>55136000</v>
      </c>
      <c r="K13" s="26"/>
    </row>
    <row r="14" spans="1:11" s="15" customFormat="1" ht="33" customHeight="1">
      <c r="A14" s="152"/>
      <c r="B14" s="30" t="s">
        <v>96</v>
      </c>
      <c r="C14" s="37" t="s">
        <v>13</v>
      </c>
      <c r="D14" s="42" t="s">
        <v>43</v>
      </c>
      <c r="E14" s="29" t="s">
        <v>26</v>
      </c>
      <c r="F14" s="43" t="s">
        <v>55</v>
      </c>
      <c r="G14" s="35">
        <v>36871200</v>
      </c>
      <c r="H14" s="35">
        <v>36871200</v>
      </c>
      <c r="I14" s="38" t="s">
        <v>27</v>
      </c>
      <c r="J14" s="35">
        <v>30256000</v>
      </c>
      <c r="K14" s="26"/>
    </row>
    <row r="15" spans="1:11" s="15" customFormat="1" ht="33" customHeight="1">
      <c r="A15" s="152"/>
      <c r="B15" s="30" t="s">
        <v>97</v>
      </c>
      <c r="C15" s="37" t="s">
        <v>13</v>
      </c>
      <c r="D15" s="42" t="s">
        <v>43</v>
      </c>
      <c r="E15" s="29" t="s">
        <v>26</v>
      </c>
      <c r="F15" s="43" t="s">
        <v>55</v>
      </c>
      <c r="G15" s="35">
        <v>28558440</v>
      </c>
      <c r="H15" s="35">
        <v>28558440</v>
      </c>
      <c r="I15" s="38" t="s">
        <v>27</v>
      </c>
      <c r="J15" s="35">
        <v>24105000</v>
      </c>
      <c r="K15" s="26"/>
    </row>
    <row r="16" spans="1:11" s="15" customFormat="1" ht="33" customHeight="1">
      <c r="A16" s="152"/>
      <c r="B16" s="30" t="s">
        <v>98</v>
      </c>
      <c r="C16" s="37" t="s">
        <v>13</v>
      </c>
      <c r="D16" s="42" t="s">
        <v>43</v>
      </c>
      <c r="E16" s="29" t="s">
        <v>26</v>
      </c>
      <c r="F16" s="43" t="s">
        <v>55</v>
      </c>
      <c r="G16" s="35">
        <v>12290400</v>
      </c>
      <c r="H16" s="35">
        <v>12290400</v>
      </c>
      <c r="I16" s="38" t="s">
        <v>27</v>
      </c>
      <c r="J16" s="35">
        <v>10136000</v>
      </c>
      <c r="K16" s="26"/>
    </row>
    <row r="17" spans="1:13" s="15" customFormat="1" ht="33" customHeight="1">
      <c r="A17" s="152"/>
      <c r="B17" s="30" t="s">
        <v>99</v>
      </c>
      <c r="C17" s="37" t="s">
        <v>13</v>
      </c>
      <c r="D17" s="42" t="s">
        <v>43</v>
      </c>
      <c r="E17" s="29" t="s">
        <v>26</v>
      </c>
      <c r="F17" s="43" t="s">
        <v>55</v>
      </c>
      <c r="G17" s="35">
        <v>17971200</v>
      </c>
      <c r="H17" s="35">
        <v>17971200</v>
      </c>
      <c r="I17" s="38" t="s">
        <v>27</v>
      </c>
      <c r="J17" s="35">
        <v>16066000</v>
      </c>
      <c r="K17" s="26"/>
    </row>
    <row r="18" spans="1:13" s="15" customFormat="1" ht="33" customHeight="1">
      <c r="A18" s="152"/>
      <c r="B18" s="30" t="s">
        <v>100</v>
      </c>
      <c r="C18" s="37" t="s">
        <v>13</v>
      </c>
      <c r="D18" s="42" t="s">
        <v>43</v>
      </c>
      <c r="E18" s="29" t="s">
        <v>26</v>
      </c>
      <c r="F18" s="43" t="s">
        <v>55</v>
      </c>
      <c r="G18" s="35">
        <v>11631600</v>
      </c>
      <c r="H18" s="35">
        <v>11631600</v>
      </c>
      <c r="I18" s="38" t="s">
        <v>27</v>
      </c>
      <c r="J18" s="35">
        <v>9364000</v>
      </c>
      <c r="K18" s="26"/>
    </row>
    <row r="19" spans="1:13" s="15" customFormat="1" ht="33" customHeight="1">
      <c r="A19" s="152"/>
      <c r="B19" s="30" t="s">
        <v>101</v>
      </c>
      <c r="C19" s="37" t="s">
        <v>13</v>
      </c>
      <c r="D19" s="42" t="s">
        <v>43</v>
      </c>
      <c r="E19" s="29" t="s">
        <v>26</v>
      </c>
      <c r="F19" s="43" t="s">
        <v>55</v>
      </c>
      <c r="G19" s="35">
        <v>9027720</v>
      </c>
      <c r="H19" s="35">
        <v>9027720</v>
      </c>
      <c r="I19" s="38" t="s">
        <v>27</v>
      </c>
      <c r="J19" s="35">
        <v>7717000</v>
      </c>
      <c r="K19" s="26"/>
    </row>
    <row r="20" spans="1:13" s="15" customFormat="1" ht="33" customHeight="1">
      <c r="A20" s="152"/>
      <c r="B20" s="30" t="s">
        <v>107</v>
      </c>
      <c r="C20" s="37" t="s">
        <v>13</v>
      </c>
      <c r="D20" s="42" t="s">
        <v>21</v>
      </c>
      <c r="E20" s="29" t="s">
        <v>26</v>
      </c>
      <c r="F20" s="43" t="s">
        <v>55</v>
      </c>
      <c r="G20" s="35">
        <v>32659000</v>
      </c>
      <c r="H20" s="35">
        <v>32659000</v>
      </c>
      <c r="I20" s="38" t="s">
        <v>27</v>
      </c>
      <c r="J20" s="35">
        <v>26256000</v>
      </c>
      <c r="K20" s="26"/>
    </row>
    <row r="21" spans="1:13" s="15" customFormat="1" ht="33" customHeight="1">
      <c r="A21" s="152"/>
      <c r="B21" s="30" t="s">
        <v>108</v>
      </c>
      <c r="C21" s="37" t="s">
        <v>13</v>
      </c>
      <c r="D21" s="42" t="s">
        <v>21</v>
      </c>
      <c r="E21" s="29" t="s">
        <v>26</v>
      </c>
      <c r="F21" s="43" t="s">
        <v>55</v>
      </c>
      <c r="G21" s="35">
        <v>46819080</v>
      </c>
      <c r="H21" s="35">
        <v>43161120</v>
      </c>
      <c r="I21" s="38" t="s">
        <v>27</v>
      </c>
      <c r="J21" s="35">
        <v>37005000</v>
      </c>
      <c r="K21" s="26"/>
    </row>
    <row r="22" spans="1:13" s="15" customFormat="1" ht="33" customHeight="1">
      <c r="A22" s="152"/>
      <c r="B22" s="30" t="s">
        <v>109</v>
      </c>
      <c r="C22" s="37" t="s">
        <v>13</v>
      </c>
      <c r="D22" s="42" t="s">
        <v>21</v>
      </c>
      <c r="E22" s="29" t="s">
        <v>26</v>
      </c>
      <c r="F22" s="43" t="s">
        <v>55</v>
      </c>
      <c r="G22" s="35">
        <v>40521000</v>
      </c>
      <c r="H22" s="35">
        <v>40521600</v>
      </c>
      <c r="I22" s="38" t="s">
        <v>27</v>
      </c>
      <c r="J22" s="35">
        <v>34008000</v>
      </c>
      <c r="K22" s="26"/>
    </row>
    <row r="23" spans="1:13" s="15" customFormat="1" ht="33" customHeight="1">
      <c r="A23" s="154"/>
      <c r="B23" s="30" t="s">
        <v>110</v>
      </c>
      <c r="C23" s="37" t="s">
        <v>13</v>
      </c>
      <c r="D23" s="42" t="s">
        <v>21</v>
      </c>
      <c r="E23" s="29" t="s">
        <v>26</v>
      </c>
      <c r="F23" s="43" t="s">
        <v>55</v>
      </c>
      <c r="G23" s="35">
        <v>21362400</v>
      </c>
      <c r="H23" s="35">
        <v>21362400</v>
      </c>
      <c r="I23" s="38" t="s">
        <v>27</v>
      </c>
      <c r="J23" s="35">
        <v>18183000</v>
      </c>
      <c r="K23" s="26"/>
    </row>
    <row r="24" spans="1:13" s="15" customFormat="1" ht="33" customHeight="1">
      <c r="A24" s="151" t="s">
        <v>32</v>
      </c>
      <c r="B24" s="30" t="s">
        <v>86</v>
      </c>
      <c r="C24" s="31" t="s">
        <v>13</v>
      </c>
      <c r="D24" s="42" t="s">
        <v>80</v>
      </c>
      <c r="E24" s="29"/>
      <c r="F24" s="43"/>
      <c r="G24" s="35">
        <v>7128000</v>
      </c>
      <c r="H24" s="35">
        <v>7128000</v>
      </c>
      <c r="I24" s="38" t="s">
        <v>48</v>
      </c>
      <c r="J24" s="35">
        <v>6365000</v>
      </c>
      <c r="K24" s="26"/>
    </row>
    <row r="25" spans="1:13" s="15" customFormat="1" ht="33" customHeight="1">
      <c r="A25" s="152"/>
      <c r="B25" s="30" t="s">
        <v>47</v>
      </c>
      <c r="C25" s="31" t="s">
        <v>13</v>
      </c>
      <c r="D25" s="42" t="s">
        <v>21</v>
      </c>
      <c r="E25" s="29" t="s">
        <v>26</v>
      </c>
      <c r="F25" s="43" t="s">
        <v>55</v>
      </c>
      <c r="G25" s="35">
        <v>220513512</v>
      </c>
      <c r="H25" s="35">
        <v>206833065</v>
      </c>
      <c r="I25" s="38" t="s">
        <v>48</v>
      </c>
      <c r="J25" s="35">
        <v>177834000</v>
      </c>
      <c r="K25" s="26"/>
    </row>
    <row r="26" spans="1:13" s="15" customFormat="1" ht="33" customHeight="1">
      <c r="A26" s="152"/>
      <c r="B26" s="30" t="s">
        <v>111</v>
      </c>
      <c r="C26" s="31" t="s">
        <v>13</v>
      </c>
      <c r="D26" s="42" t="s">
        <v>21</v>
      </c>
      <c r="E26" s="29" t="s">
        <v>26</v>
      </c>
      <c r="F26" s="43" t="s">
        <v>55</v>
      </c>
      <c r="G26" s="35">
        <v>62305200</v>
      </c>
      <c r="H26" s="35">
        <v>62305200</v>
      </c>
      <c r="I26" s="38" t="s">
        <v>48</v>
      </c>
      <c r="J26" s="35">
        <v>55638000</v>
      </c>
      <c r="K26" s="26"/>
    </row>
    <row r="27" spans="1:13" s="15" customFormat="1" ht="33" customHeight="1">
      <c r="A27" s="157" t="s">
        <v>22</v>
      </c>
      <c r="B27" s="30" t="s">
        <v>87</v>
      </c>
      <c r="C27" s="31" t="s">
        <v>13</v>
      </c>
      <c r="D27" s="42" t="s">
        <v>80</v>
      </c>
      <c r="E27" s="29"/>
      <c r="F27" s="43"/>
      <c r="G27" s="35">
        <v>92080800</v>
      </c>
      <c r="H27" s="35">
        <v>90012600</v>
      </c>
      <c r="I27" s="36" t="s">
        <v>29</v>
      </c>
      <c r="J27" s="35">
        <v>78542000</v>
      </c>
      <c r="K27" s="33"/>
    </row>
    <row r="28" spans="1:13" s="15" customFormat="1" ht="33" customHeight="1">
      <c r="A28" s="158"/>
      <c r="B28" s="30" t="s">
        <v>49</v>
      </c>
      <c r="C28" s="31" t="s">
        <v>13</v>
      </c>
      <c r="D28" s="42" t="s">
        <v>21</v>
      </c>
      <c r="E28" s="29" t="s">
        <v>26</v>
      </c>
      <c r="F28" s="43" t="s">
        <v>55</v>
      </c>
      <c r="G28" s="35">
        <v>283855320</v>
      </c>
      <c r="H28" s="35">
        <v>283855320</v>
      </c>
      <c r="I28" s="36" t="s">
        <v>29</v>
      </c>
      <c r="J28" s="35">
        <v>247562000</v>
      </c>
      <c r="K28" s="33"/>
    </row>
    <row r="29" spans="1:13" s="15" customFormat="1" ht="33" customHeight="1">
      <c r="A29" s="158"/>
      <c r="B29" s="30" t="s">
        <v>28</v>
      </c>
      <c r="C29" s="31" t="s">
        <v>13</v>
      </c>
      <c r="D29" s="42" t="s">
        <v>21</v>
      </c>
      <c r="E29" s="29" t="s">
        <v>26</v>
      </c>
      <c r="F29" s="43" t="s">
        <v>55</v>
      </c>
      <c r="G29" s="35">
        <v>175961160</v>
      </c>
      <c r="H29" s="35">
        <v>175961160</v>
      </c>
      <c r="I29" s="36" t="s">
        <v>33</v>
      </c>
      <c r="J29" s="35">
        <v>148739000</v>
      </c>
      <c r="K29" s="33"/>
    </row>
    <row r="30" spans="1:13" s="15" customFormat="1" ht="33" customHeight="1">
      <c r="A30" s="158"/>
      <c r="B30" s="30" t="s">
        <v>49</v>
      </c>
      <c r="C30" s="31" t="s">
        <v>13</v>
      </c>
      <c r="D30" s="42" t="s">
        <v>21</v>
      </c>
      <c r="E30" s="29" t="s">
        <v>26</v>
      </c>
      <c r="F30" s="43" t="s">
        <v>55</v>
      </c>
      <c r="G30" s="35">
        <v>349211520</v>
      </c>
      <c r="H30" s="35">
        <v>349211520</v>
      </c>
      <c r="I30" s="36" t="s">
        <v>29</v>
      </c>
      <c r="J30" s="35">
        <v>289411000</v>
      </c>
      <c r="K30" s="33"/>
    </row>
    <row r="31" spans="1:13" s="15" customFormat="1" ht="33" customHeight="1">
      <c r="A31" s="151" t="s">
        <v>18</v>
      </c>
      <c r="B31" s="30" t="s">
        <v>114</v>
      </c>
      <c r="C31" s="31" t="s">
        <v>13</v>
      </c>
      <c r="D31" s="42" t="s">
        <v>80</v>
      </c>
      <c r="E31" s="29"/>
      <c r="F31" s="43"/>
      <c r="G31" s="35">
        <v>71987400</v>
      </c>
      <c r="H31" s="35">
        <v>66355200</v>
      </c>
      <c r="I31" s="53" t="s">
        <v>35</v>
      </c>
      <c r="J31" s="35">
        <v>58489000</v>
      </c>
      <c r="K31" s="33"/>
    </row>
    <row r="32" spans="1:13" s="15" customFormat="1" ht="33" customHeight="1">
      <c r="A32" s="152"/>
      <c r="B32" s="30" t="s">
        <v>88</v>
      </c>
      <c r="C32" s="31" t="s">
        <v>13</v>
      </c>
      <c r="D32" s="42" t="s">
        <v>80</v>
      </c>
      <c r="E32" s="29"/>
      <c r="F32" s="43"/>
      <c r="G32" s="27">
        <v>2978640</v>
      </c>
      <c r="H32" s="27">
        <v>2731320</v>
      </c>
      <c r="I32" s="53" t="s">
        <v>35</v>
      </c>
      <c r="J32" s="27">
        <v>1365000</v>
      </c>
      <c r="K32" s="33"/>
      <c r="M32" s="28"/>
    </row>
    <row r="33" spans="1:13" s="15" customFormat="1" ht="33" customHeight="1">
      <c r="A33" s="152"/>
      <c r="B33" s="30" t="s">
        <v>89</v>
      </c>
      <c r="C33" s="31" t="s">
        <v>13</v>
      </c>
      <c r="D33" s="42" t="s">
        <v>80</v>
      </c>
      <c r="E33" s="29"/>
      <c r="F33" s="43"/>
      <c r="G33" s="46">
        <v>12895200</v>
      </c>
      <c r="H33" s="46">
        <v>12796920</v>
      </c>
      <c r="I33" s="53" t="s">
        <v>35</v>
      </c>
      <c r="J33" s="46">
        <v>11239000</v>
      </c>
      <c r="K33" s="54"/>
      <c r="M33" s="28"/>
    </row>
    <row r="34" spans="1:13" s="15" customFormat="1" ht="33" customHeight="1">
      <c r="A34" s="152"/>
      <c r="B34" s="30" t="s">
        <v>90</v>
      </c>
      <c r="C34" s="31" t="s">
        <v>13</v>
      </c>
      <c r="D34" s="42" t="s">
        <v>80</v>
      </c>
      <c r="E34" s="44"/>
      <c r="F34" s="45"/>
      <c r="G34" s="46">
        <v>12100320</v>
      </c>
      <c r="H34" s="46">
        <v>10314000</v>
      </c>
      <c r="I34" s="53" t="s">
        <v>35</v>
      </c>
      <c r="J34" s="46">
        <v>9095000</v>
      </c>
      <c r="K34" s="54"/>
      <c r="M34" s="28"/>
    </row>
    <row r="35" spans="1:13" s="15" customFormat="1" ht="33" customHeight="1">
      <c r="A35" s="152"/>
      <c r="B35" s="30" t="s">
        <v>91</v>
      </c>
      <c r="C35" s="31" t="s">
        <v>13</v>
      </c>
      <c r="D35" s="42" t="s">
        <v>80</v>
      </c>
      <c r="E35" s="44"/>
      <c r="F35" s="45"/>
      <c r="G35" s="46">
        <v>2160000</v>
      </c>
      <c r="H35" s="46">
        <v>2160000</v>
      </c>
      <c r="I35" s="53" t="s">
        <v>35</v>
      </c>
      <c r="J35" s="46">
        <v>1915000</v>
      </c>
      <c r="K35" s="54"/>
      <c r="M35" s="28"/>
    </row>
    <row r="36" spans="1:13" s="15" customFormat="1" ht="33" customHeight="1">
      <c r="A36" s="154"/>
      <c r="B36" s="30" t="s">
        <v>102</v>
      </c>
      <c r="C36" s="31" t="s">
        <v>13</v>
      </c>
      <c r="D36" s="42" t="s">
        <v>43</v>
      </c>
      <c r="E36" s="29" t="s">
        <v>26</v>
      </c>
      <c r="F36" s="45" t="s">
        <v>55</v>
      </c>
      <c r="G36" s="46">
        <v>24418800</v>
      </c>
      <c r="H36" s="46">
        <v>22250160</v>
      </c>
      <c r="I36" s="53" t="s">
        <v>50</v>
      </c>
      <c r="J36" s="46">
        <v>19565000</v>
      </c>
      <c r="K36" s="54"/>
      <c r="M36" s="28"/>
    </row>
    <row r="37" spans="1:13" s="15" customFormat="1" ht="33" customHeight="1">
      <c r="A37" s="151" t="s">
        <v>17</v>
      </c>
      <c r="B37" s="30" t="s">
        <v>51</v>
      </c>
      <c r="C37" s="31" t="s">
        <v>13</v>
      </c>
      <c r="D37" s="42" t="s">
        <v>80</v>
      </c>
      <c r="E37" s="29"/>
      <c r="F37" s="43"/>
      <c r="G37" s="46">
        <v>7135560</v>
      </c>
      <c r="H37" s="46">
        <v>7135560</v>
      </c>
      <c r="I37" s="55" t="s">
        <v>36</v>
      </c>
      <c r="J37" s="46">
        <v>6159000</v>
      </c>
      <c r="K37" s="47"/>
      <c r="M37" s="28"/>
    </row>
    <row r="38" spans="1:13" s="15" customFormat="1" ht="33" customHeight="1">
      <c r="A38" s="152"/>
      <c r="B38" s="30" t="s">
        <v>93</v>
      </c>
      <c r="C38" s="31" t="s">
        <v>13</v>
      </c>
      <c r="D38" s="42" t="s">
        <v>80</v>
      </c>
      <c r="E38" s="29"/>
      <c r="F38" s="43"/>
      <c r="G38" s="46">
        <v>107616600</v>
      </c>
      <c r="H38" s="46">
        <v>105509520</v>
      </c>
      <c r="I38" s="55" t="s">
        <v>36</v>
      </c>
      <c r="J38" s="46">
        <v>88911000</v>
      </c>
      <c r="K38" s="47"/>
      <c r="M38" s="28"/>
    </row>
    <row r="39" spans="1:13" s="15" customFormat="1" ht="33" customHeight="1">
      <c r="A39" s="152"/>
      <c r="B39" s="30" t="s">
        <v>94</v>
      </c>
      <c r="C39" s="31" t="s">
        <v>13</v>
      </c>
      <c r="D39" s="42" t="s">
        <v>80</v>
      </c>
      <c r="E39" s="29"/>
      <c r="F39" s="43"/>
      <c r="G39" s="27">
        <v>66287000</v>
      </c>
      <c r="H39" s="27">
        <v>63839880</v>
      </c>
      <c r="I39" s="55" t="s">
        <v>37</v>
      </c>
      <c r="J39" s="27">
        <v>54851000</v>
      </c>
      <c r="K39" s="33"/>
      <c r="M39" s="28"/>
    </row>
    <row r="40" spans="1:13" s="15" customFormat="1" ht="33" customHeight="1">
      <c r="A40" s="152"/>
      <c r="B40" s="30" t="s">
        <v>92</v>
      </c>
      <c r="C40" s="31" t="s">
        <v>13</v>
      </c>
      <c r="D40" s="42" t="s">
        <v>80</v>
      </c>
      <c r="E40" s="29"/>
      <c r="F40" s="43"/>
      <c r="G40" s="46">
        <v>10800000</v>
      </c>
      <c r="H40" s="46">
        <v>10800000</v>
      </c>
      <c r="I40" s="55" t="s">
        <v>36</v>
      </c>
      <c r="J40" s="46">
        <v>9666000</v>
      </c>
      <c r="K40" s="33"/>
      <c r="M40" s="28"/>
    </row>
    <row r="41" spans="1:13" s="15" customFormat="1" ht="33" customHeight="1">
      <c r="A41" s="152"/>
      <c r="B41" s="30" t="s">
        <v>103</v>
      </c>
      <c r="C41" s="31" t="s">
        <v>13</v>
      </c>
      <c r="D41" s="42" t="s">
        <v>43</v>
      </c>
      <c r="E41" s="29" t="s">
        <v>26</v>
      </c>
      <c r="F41" s="45" t="s">
        <v>55</v>
      </c>
      <c r="G41" s="46">
        <v>323504280</v>
      </c>
      <c r="H41" s="46">
        <v>314753040</v>
      </c>
      <c r="I41" s="55" t="s">
        <v>36</v>
      </c>
      <c r="J41" s="46">
        <v>270637000</v>
      </c>
      <c r="K41" s="33"/>
      <c r="M41" s="28"/>
    </row>
    <row r="42" spans="1:13" s="15" customFormat="1" ht="33" customHeight="1">
      <c r="A42" s="152"/>
      <c r="B42" s="30" t="s">
        <v>104</v>
      </c>
      <c r="C42" s="31" t="s">
        <v>13</v>
      </c>
      <c r="D42" s="42" t="s">
        <v>43</v>
      </c>
      <c r="E42" s="29" t="s">
        <v>26</v>
      </c>
      <c r="F42" s="45" t="s">
        <v>55</v>
      </c>
      <c r="G42" s="46">
        <v>9502920</v>
      </c>
      <c r="H42" s="46">
        <v>9502920</v>
      </c>
      <c r="I42" s="55" t="s">
        <v>36</v>
      </c>
      <c r="J42" s="46">
        <v>8505000</v>
      </c>
      <c r="K42" s="33"/>
      <c r="M42" s="28"/>
    </row>
    <row r="43" spans="1:13" s="15" customFormat="1" ht="33" customHeight="1">
      <c r="A43" s="152"/>
      <c r="B43" s="30" t="s">
        <v>105</v>
      </c>
      <c r="C43" s="31" t="s">
        <v>13</v>
      </c>
      <c r="D43" s="42" t="s">
        <v>43</v>
      </c>
      <c r="E43" s="29" t="s">
        <v>26</v>
      </c>
      <c r="F43" s="45" t="s">
        <v>55</v>
      </c>
      <c r="G43" s="46">
        <v>56341440</v>
      </c>
      <c r="H43" s="46">
        <v>55455840</v>
      </c>
      <c r="I43" s="55" t="s">
        <v>36</v>
      </c>
      <c r="J43" s="46">
        <v>46552000</v>
      </c>
      <c r="K43" s="33"/>
      <c r="M43" s="28"/>
    </row>
    <row r="44" spans="1:13" s="15" customFormat="1" ht="33" customHeight="1">
      <c r="A44" s="152"/>
      <c r="B44" s="30" t="s">
        <v>106</v>
      </c>
      <c r="C44" s="31" t="s">
        <v>13</v>
      </c>
      <c r="D44" s="42" t="s">
        <v>43</v>
      </c>
      <c r="E44" s="29" t="s">
        <v>26</v>
      </c>
      <c r="F44" s="45" t="s">
        <v>55</v>
      </c>
      <c r="G44" s="46">
        <v>105334560</v>
      </c>
      <c r="H44" s="46">
        <v>103154040</v>
      </c>
      <c r="I44" s="55" t="s">
        <v>36</v>
      </c>
      <c r="J44" s="46">
        <v>90137000</v>
      </c>
      <c r="K44" s="33"/>
      <c r="M44" s="28"/>
    </row>
    <row r="45" spans="1:13" s="15" customFormat="1" ht="33" customHeight="1">
      <c r="A45" s="152"/>
      <c r="B45" s="30" t="s">
        <v>112</v>
      </c>
      <c r="C45" s="31" t="s">
        <v>13</v>
      </c>
      <c r="D45" s="42" t="s">
        <v>21</v>
      </c>
      <c r="E45" s="29" t="s">
        <v>26</v>
      </c>
      <c r="F45" s="43" t="s">
        <v>55</v>
      </c>
      <c r="G45" s="46">
        <v>28356480</v>
      </c>
      <c r="H45" s="46">
        <v>28356480</v>
      </c>
      <c r="I45" s="55" t="s">
        <v>36</v>
      </c>
      <c r="J45" s="46">
        <v>24594000</v>
      </c>
      <c r="K45" s="33"/>
      <c r="M45" s="28"/>
    </row>
    <row r="46" spans="1:13" s="15" customFormat="1" ht="33" customHeight="1" thickBot="1">
      <c r="A46" s="153"/>
      <c r="B46" s="30" t="s">
        <v>113</v>
      </c>
      <c r="C46" s="31" t="s">
        <v>13</v>
      </c>
      <c r="D46" s="42" t="s">
        <v>21</v>
      </c>
      <c r="E46" s="29" t="s">
        <v>26</v>
      </c>
      <c r="F46" s="43" t="s">
        <v>55</v>
      </c>
      <c r="G46" s="46">
        <v>10090440</v>
      </c>
      <c r="H46" s="46">
        <v>10090440</v>
      </c>
      <c r="I46" s="55" t="s">
        <v>36</v>
      </c>
      <c r="J46" s="46">
        <v>8732000</v>
      </c>
      <c r="K46" s="33"/>
      <c r="M46" s="28"/>
    </row>
    <row r="47" spans="1:13" s="15" customFormat="1" ht="33" customHeight="1" thickBot="1">
      <c r="A47" s="25" t="s">
        <v>1</v>
      </c>
      <c r="B47" s="14">
        <f>COUNTA(B5:B46)</f>
        <v>40</v>
      </c>
      <c r="C47" s="18"/>
      <c r="D47" s="22"/>
      <c r="E47" s="24"/>
      <c r="F47" s="23"/>
      <c r="G47" s="21">
        <f>SUM(G5:G46)</f>
        <v>2467947192</v>
      </c>
      <c r="H47" s="21">
        <f>SUM(H5:H46)</f>
        <v>2419369465</v>
      </c>
      <c r="I47" s="19"/>
      <c r="J47" s="21">
        <f>SUM(J5:J46)</f>
        <v>2071551000</v>
      </c>
      <c r="K47" s="20"/>
    </row>
    <row r="48" spans="1:13" s="15" customFormat="1" ht="12">
      <c r="D48" s="48"/>
      <c r="E48" s="49"/>
      <c r="F48" s="48"/>
      <c r="I48" s="17"/>
      <c r="K48" s="16"/>
    </row>
    <row r="49" spans="1:11" s="15" customFormat="1" ht="16.5" customHeight="1">
      <c r="A49" s="63" t="s">
        <v>77</v>
      </c>
      <c r="D49" s="48"/>
      <c r="E49" s="49"/>
      <c r="F49" s="48"/>
      <c r="I49" s="17"/>
      <c r="K49" s="16"/>
    </row>
    <row r="50" spans="1:11" s="15" customFormat="1" ht="13.5">
      <c r="A50" s="63" t="s">
        <v>30</v>
      </c>
      <c r="D50" s="48"/>
      <c r="E50" s="49"/>
      <c r="F50" s="48"/>
      <c r="I50" s="17"/>
      <c r="K50" s="16"/>
    </row>
    <row r="51" spans="1:11" s="15" customFormat="1" ht="13.5">
      <c r="A51" s="63" t="s">
        <v>34</v>
      </c>
      <c r="D51" s="50"/>
      <c r="E51" s="51"/>
      <c r="F51" s="50"/>
      <c r="I51" s="17"/>
      <c r="K51" s="16"/>
    </row>
    <row r="52" spans="1:11" s="15" customFormat="1" ht="12">
      <c r="D52" s="50"/>
      <c r="E52" s="51"/>
      <c r="F52" s="50"/>
      <c r="I52" s="17"/>
      <c r="K52" s="16"/>
    </row>
    <row r="53" spans="1:11" s="15" customFormat="1" ht="12">
      <c r="D53" s="50"/>
      <c r="E53" s="51"/>
      <c r="F53" s="50"/>
      <c r="I53" s="17"/>
      <c r="K53" s="16"/>
    </row>
    <row r="54" spans="1:11" s="15" customFormat="1" ht="12">
      <c r="D54" s="50"/>
      <c r="E54" s="51"/>
      <c r="F54" s="50"/>
      <c r="I54" s="17"/>
      <c r="K54" s="16"/>
    </row>
    <row r="55" spans="1:11" s="15" customFormat="1" ht="12">
      <c r="D55" s="50"/>
      <c r="E55" s="51"/>
      <c r="F55" s="50"/>
      <c r="I55" s="17"/>
      <c r="K55" s="16"/>
    </row>
    <row r="56" spans="1:11" s="15" customFormat="1" ht="12">
      <c r="D56" s="50"/>
      <c r="E56" s="51"/>
      <c r="F56" s="50"/>
      <c r="I56" s="17"/>
      <c r="K56" s="16"/>
    </row>
    <row r="57" spans="1:11" s="15" customFormat="1" ht="12">
      <c r="D57" s="50"/>
      <c r="E57" s="51"/>
      <c r="F57" s="50"/>
      <c r="I57" s="17"/>
      <c r="K57" s="16"/>
    </row>
    <row r="58" spans="1:11" s="15" customFormat="1" ht="12">
      <c r="D58" s="50"/>
      <c r="E58" s="51"/>
      <c r="F58" s="50"/>
      <c r="I58" s="17"/>
      <c r="K58" s="16"/>
    </row>
    <row r="59" spans="1:11" s="15" customFormat="1" ht="12">
      <c r="D59" s="50"/>
      <c r="E59" s="51"/>
      <c r="F59" s="50"/>
      <c r="I59" s="17"/>
      <c r="K59" s="16"/>
    </row>
    <row r="60" spans="1:11" s="15" customFormat="1" ht="12">
      <c r="D60" s="50"/>
      <c r="E60" s="51"/>
      <c r="F60" s="50"/>
      <c r="I60" s="17"/>
      <c r="K60" s="16"/>
    </row>
    <row r="61" spans="1:11" s="15" customFormat="1" ht="12">
      <c r="D61" s="50"/>
      <c r="E61" s="51"/>
      <c r="F61" s="50"/>
      <c r="I61" s="17"/>
      <c r="K61" s="16"/>
    </row>
    <row r="62" spans="1:11" s="15" customFormat="1" ht="12">
      <c r="D62" s="50"/>
      <c r="E62" s="51"/>
      <c r="F62" s="50"/>
      <c r="I62" s="17"/>
      <c r="K62" s="16"/>
    </row>
  </sheetData>
  <mergeCells count="13">
    <mergeCell ref="A37:A46"/>
    <mergeCell ref="A7:A23"/>
    <mergeCell ref="K3:K4"/>
    <mergeCell ref="A5:A6"/>
    <mergeCell ref="A24:A26"/>
    <mergeCell ref="A27:A30"/>
    <mergeCell ref="A31:A36"/>
    <mergeCell ref="H1:I1"/>
    <mergeCell ref="A3:A4"/>
    <mergeCell ref="B3:B4"/>
    <mergeCell ref="C3:C4"/>
    <mergeCell ref="D3:F4"/>
    <mergeCell ref="G3:J3"/>
  </mergeCells>
  <phoneticPr fontId="2"/>
  <printOptions horizontalCentered="1"/>
  <pageMargins left="0.53" right="0.43" top="0.42" bottom="0.38" header="0.31496062992125984" footer="0.31496062992125984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★簡易水道 H30末</vt:lpstr>
      <vt:lpstr>★交付金 H30末</vt:lpstr>
      <vt:lpstr>★水道施設災害 (東日本大震災)  H30末</vt:lpstr>
      <vt:lpstr>'★簡易水道 H30末'!Print_Area</vt:lpstr>
      <vt:lpstr>'★交付金 H30末'!Print_Area</vt:lpstr>
      <vt:lpstr>'★水道施設災害 (東日本大震災)  H30末'!Print_Area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県民くらしの安全課</dc:creator>
  <cp:lastModifiedBy>SS17081217</cp:lastModifiedBy>
  <cp:lastPrinted>2020-05-25T07:30:30Z</cp:lastPrinted>
  <dcterms:created xsi:type="dcterms:W3CDTF">1997-01-08T22:48:59Z</dcterms:created>
  <dcterms:modified xsi:type="dcterms:W3CDTF">2020-05-28T01:18:02Z</dcterms:modified>
</cp:coreProperties>
</file>