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025" yWindow="2370" windowWidth="27795" windowHeight="9420"/>
  </bookViews>
  <sheets>
    <sheet name="3" sheetId="2" r:id="rId1"/>
  </sheets>
  <definedNames>
    <definedName name="_xlnm.Print_Area" localSheetId="0">'3'!$A$1:$P$47</definedName>
  </definedNames>
  <calcPr calcId="145621"/>
</workbook>
</file>

<file path=xl/calcChain.xml><?xml version="1.0" encoding="utf-8"?>
<calcChain xmlns="http://schemas.openxmlformats.org/spreadsheetml/2006/main">
  <c r="E8" i="2" l="1"/>
  <c r="C8" i="2"/>
  <c r="O36" i="2" l="1"/>
  <c r="N36" i="2"/>
  <c r="L36" i="2"/>
  <c r="K36" i="2"/>
  <c r="I36" i="2"/>
  <c r="H36" i="2"/>
  <c r="G36" i="2"/>
  <c r="F36" i="2"/>
  <c r="E36" i="2"/>
  <c r="D36" i="2"/>
  <c r="C36" i="2"/>
  <c r="B36" i="2"/>
  <c r="O25" i="2"/>
  <c r="N25" i="2"/>
  <c r="L25" i="2"/>
  <c r="K25" i="2"/>
  <c r="I25" i="2"/>
  <c r="H25" i="2"/>
  <c r="G25" i="2"/>
  <c r="E25" i="2"/>
  <c r="D25" i="2"/>
  <c r="C25" i="2"/>
  <c r="B25" i="2"/>
  <c r="O9" i="2"/>
  <c r="N9" i="2"/>
  <c r="L9" i="2"/>
  <c r="K9" i="2"/>
  <c r="I9" i="2"/>
  <c r="H9" i="2"/>
  <c r="G9" i="2"/>
  <c r="F9" i="2"/>
  <c r="E9" i="2"/>
  <c r="D9" i="2"/>
  <c r="C9" i="2"/>
  <c r="B9" i="2"/>
  <c r="L8" i="2" l="1"/>
  <c r="M8" i="2" s="1"/>
  <c r="P44" i="2"/>
  <c r="P43" i="2"/>
  <c r="P42" i="2"/>
  <c r="P41" i="2"/>
  <c r="P40" i="2"/>
  <c r="P39" i="2"/>
  <c r="P38" i="2"/>
  <c r="P37" i="2"/>
  <c r="P35" i="2"/>
  <c r="P34" i="2"/>
  <c r="P33" i="2"/>
  <c r="P32" i="2"/>
  <c r="P31" i="2"/>
  <c r="P30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M44" i="2"/>
  <c r="M43" i="2"/>
  <c r="M42" i="2"/>
  <c r="M41" i="2"/>
  <c r="M40" i="2"/>
  <c r="M39" i="2"/>
  <c r="M38" i="2"/>
  <c r="M37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36" i="2"/>
  <c r="P36" i="2"/>
  <c r="P8" i="2" l="1"/>
</calcChain>
</file>

<file path=xl/sharedStrings.xml><?xml version="1.0" encoding="utf-8"?>
<sst xmlns="http://schemas.openxmlformats.org/spreadsheetml/2006/main" count="79" uniqueCount="71">
  <si>
    <t>行　　政</t>
    <phoneticPr fontId="3"/>
  </si>
  <si>
    <t>水 道 施 設 数</t>
    <phoneticPr fontId="3"/>
  </si>
  <si>
    <t xml:space="preserve">飲料水供給施設 </t>
    <phoneticPr fontId="3"/>
  </si>
  <si>
    <t>広域水道圏</t>
  </si>
  <si>
    <t>区 域 内</t>
    <phoneticPr fontId="3"/>
  </si>
  <si>
    <t>総数</t>
    <rPh sb="0" eb="2">
      <t>ソウスウ</t>
    </rPh>
    <phoneticPr fontId="3"/>
  </si>
  <si>
    <t>上水道</t>
    <rPh sb="0" eb="3">
      <t>ジョウスイドウ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</si>
  <si>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</si>
  <si>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</si>
  <si>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計　　画</t>
  </si>
  <si>
    <t>現　　在</t>
  </si>
  <si>
    <t>水 道</t>
  </si>
  <si>
    <t>施</t>
  </si>
  <si>
    <t>給 水</t>
  </si>
  <si>
    <t>現在人口</t>
  </si>
  <si>
    <t>給水人口</t>
  </si>
  <si>
    <t>普及率</t>
    <phoneticPr fontId="3"/>
  </si>
  <si>
    <t>設</t>
  </si>
  <si>
    <t>人 口</t>
  </si>
  <si>
    <t>市 町 村</t>
    <rPh sb="0" eb="1">
      <t>シ</t>
    </rPh>
    <rPh sb="2" eb="3">
      <t>マチ</t>
    </rPh>
    <rPh sb="4" eb="5">
      <t>ムラ</t>
    </rPh>
    <phoneticPr fontId="3"/>
  </si>
  <si>
    <t>（Ａ）</t>
  </si>
  <si>
    <t>（Ｂ）</t>
  </si>
  <si>
    <t>Ｂ／Ａ</t>
    <phoneticPr fontId="3"/>
  </si>
  <si>
    <t>数</t>
  </si>
  <si>
    <t>（Ｃ）</t>
    <phoneticPr fontId="3"/>
  </si>
  <si>
    <t>(B+C)/A</t>
    <phoneticPr fontId="3"/>
  </si>
  <si>
    <t xml:space="preserve">人 </t>
  </si>
  <si>
    <t xml:space="preserve">箇所   </t>
    <phoneticPr fontId="3"/>
  </si>
  <si>
    <t>％　</t>
  </si>
  <si>
    <t xml:space="preserve">箇所 </t>
  </si>
  <si>
    <t>総　　数</t>
    <phoneticPr fontId="3"/>
  </si>
  <si>
    <t>盛岡市</t>
  </si>
  <si>
    <t>八幡平市</t>
  </si>
  <si>
    <t>雫石町</t>
  </si>
  <si>
    <t>岩手町</t>
  </si>
  <si>
    <t>滝沢市</t>
  </si>
  <si>
    <t>紫波町</t>
  </si>
  <si>
    <t>矢巾町</t>
  </si>
  <si>
    <t>花巻市</t>
  </si>
  <si>
    <t>北上市</t>
  </si>
  <si>
    <t>西和賀町</t>
  </si>
  <si>
    <t>奥州市</t>
  </si>
  <si>
    <t>金ケ崎町</t>
  </si>
  <si>
    <t>一関市</t>
  </si>
  <si>
    <t>平泉町</t>
  </si>
  <si>
    <t>遠野市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</si>
  <si>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</si>
  <si>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</si>
  <si>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</si>
  <si>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</si>
  <si>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</si>
  <si>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</si>
  <si>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</si>
  <si>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</si>
  <si>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</si>
  <si>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普代村</t>
  </si>
  <si>
    <t>久慈市</t>
  </si>
  <si>
    <t>洋野町</t>
  </si>
  <si>
    <t>野田村</t>
  </si>
  <si>
    <t>二戸市</t>
  </si>
  <si>
    <t>軽米町</t>
  </si>
  <si>
    <t>九戸村</t>
  </si>
  <si>
    <t>一戸町</t>
  </si>
  <si>
    <t>葛巻町</t>
  </si>
  <si>
    <t>3　水道普及状況（広域水道圏・市町村別）</t>
    <phoneticPr fontId="3"/>
  </si>
  <si>
    <t>北上川流域広域水道圏</t>
    <phoneticPr fontId="3"/>
  </si>
  <si>
    <t>沿岸広域水道圏</t>
    <rPh sb="0" eb="2">
      <t>エンガン</t>
    </rPh>
    <phoneticPr fontId="3"/>
  </si>
  <si>
    <t>県北広域水道圏</t>
    <rPh sb="0" eb="2">
      <t>ケンポク</t>
    </rPh>
    <phoneticPr fontId="3"/>
  </si>
  <si>
    <t xml:space="preserve">       ※（　）内は、他行政区域の水道事業から給水している場合の箇所数であり、外数である。</t>
    <rPh sb="11" eb="12">
      <t>ナイ</t>
    </rPh>
    <rPh sb="14" eb="15">
      <t>タ</t>
    </rPh>
    <rPh sb="15" eb="17">
      <t>ギョウセイ</t>
    </rPh>
    <rPh sb="17" eb="19">
      <t>クイキ</t>
    </rPh>
    <rPh sb="20" eb="22">
      <t>スイドウ</t>
    </rPh>
    <rPh sb="22" eb="24">
      <t>ジギョウ</t>
    </rPh>
    <rPh sb="26" eb="28">
      <t>キュウスイ</t>
    </rPh>
    <rPh sb="32" eb="34">
      <t>バアイ</t>
    </rPh>
    <rPh sb="35" eb="37">
      <t>カショ</t>
    </rPh>
    <rPh sb="37" eb="38">
      <t>スウ</t>
    </rPh>
    <rPh sb="42" eb="43">
      <t>ソト</t>
    </rPh>
    <rPh sb="43" eb="44">
      <t>スウ</t>
    </rPh>
    <phoneticPr fontId="3"/>
  </si>
  <si>
    <r>
      <t>　　　 ※花巻市、北上市、紫波町は岩手中部水道企業団水道事業から給水しているため、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</t>
    </r>
    <rPh sb="5" eb="8">
      <t>ハナマキシ</t>
    </rPh>
    <rPh sb="9" eb="12">
      <t>キタカミシ</t>
    </rPh>
    <rPh sb="13" eb="16">
      <t>シワチョウ</t>
    </rPh>
    <rPh sb="17" eb="19">
      <t>イワテ</t>
    </rPh>
    <rPh sb="19" eb="21">
      <t>チュウブ</t>
    </rPh>
    <rPh sb="21" eb="23">
      <t>スイドウ</t>
    </rPh>
    <rPh sb="23" eb="25">
      <t>キギョウ</t>
    </rPh>
    <rPh sb="25" eb="26">
      <t>ダン</t>
    </rPh>
    <rPh sb="26" eb="28">
      <t>スイドウ</t>
    </rPh>
    <rPh sb="28" eb="30">
      <t>ジギョウ</t>
    </rPh>
    <rPh sb="32" eb="34">
      <t>キュウスイ</t>
    </rPh>
    <rPh sb="41" eb="43">
      <t>スイドウ</t>
    </rPh>
    <rPh sb="43" eb="45">
      <t>シセツ</t>
    </rPh>
    <rPh sb="45" eb="46">
      <t>スウ</t>
    </rPh>
    <phoneticPr fontId="3"/>
  </si>
  <si>
    <r>
      <t xml:space="preserve">　　　　 </t>
    </r>
    <r>
      <rPr>
        <b/>
        <u/>
        <sz val="12"/>
        <rFont val="ＭＳ 明朝"/>
        <family val="1"/>
        <charset val="128"/>
      </rPr>
      <t>の総数及び上水道施設数に１施設分を追加計上</t>
    </r>
    <r>
      <rPr>
        <sz val="12"/>
        <rFont val="ＭＳ 明朝"/>
        <family val="1"/>
        <charset val="128"/>
      </rPr>
      <t>している。</t>
    </r>
    <rPh sb="15" eb="16">
      <t>カズ</t>
    </rPh>
    <rPh sb="20" eb="21">
      <t>ブン</t>
    </rPh>
    <rPh sb="22" eb="24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</si>
</sst>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=0]&quot; &quot;;[&gt;0]\(* #\ \);General"/>
    <numFmt numFmtId="177" formatCode="[=0]&quot;－&quot;;[&lt;10]0;General"/>
    <numFmt numFmtId="178" formatCode="[=0]&quot; &quot;;[&gt;0]\(* #\);General"/>
    <numFmt numFmtId="179" formatCode="0.0_);[Red]\(0.0\)"/>
    <numFmt numFmtId="180" formatCode="0.0_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u/>
      <sz val="12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2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4" borderId="21" applyNumberFormat="0" applyFon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5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29" fillId="6" borderId="0" applyNumberFormat="0" applyBorder="0" applyAlignment="0" applyProtection="0">
      <alignment vertical="center"/>
    </xf>
  </cellStyleXfs>
  <cellXfs count="92">
    <xf numFmtId="0" fontId="0" fillId="0" borderId="0" xfId="0"/>
    <xf numFmtId="0" fontId="4" fillId="0" borderId="0" xfId="0" applyFont="1" applyBorder="1"/>
    <xf numFmtId="0" fontId="5" fillId="2" borderId="0" xfId="0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left" wrapText="1"/>
    </xf>
    <xf numFmtId="177" fontId="5" fillId="2" borderId="0" xfId="0" applyNumberFormat="1" applyFont="1" applyFill="1" applyBorder="1" applyAlignment="1">
      <alignment horizontal="right" wrapText="1"/>
    </xf>
    <xf numFmtId="38" fontId="5" fillId="2" borderId="0" xfId="1" applyFont="1" applyFill="1" applyBorder="1" applyAlignment="1">
      <alignment horizontal="right" wrapText="1"/>
    </xf>
    <xf numFmtId="0" fontId="6" fillId="0" borderId="0" xfId="0" applyFont="1" applyBorder="1"/>
    <xf numFmtId="0" fontId="8" fillId="0" borderId="0" xfId="0" applyFont="1" applyBorder="1"/>
    <xf numFmtId="3" fontId="9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178" fontId="9" fillId="3" borderId="13" xfId="0" applyNumberFormat="1" applyFont="1" applyFill="1" applyBorder="1" applyAlignment="1">
      <alignment horizontal="left" vertical="center" shrinkToFit="1"/>
    </xf>
    <xf numFmtId="179" fontId="9" fillId="3" borderId="14" xfId="0" applyNumberFormat="1" applyFont="1" applyFill="1" applyBorder="1" applyAlignment="1">
      <alignment horizontal="right" vertical="center" shrinkToFit="1"/>
    </xf>
    <xf numFmtId="0" fontId="8" fillId="0" borderId="0" xfId="0" applyFont="1" applyBorder="1" applyAlignment="1">
      <alignment vertical="center"/>
    </xf>
    <xf numFmtId="38" fontId="9" fillId="3" borderId="7" xfId="1" applyFont="1" applyFill="1" applyBorder="1" applyAlignment="1">
      <alignment horizontal="right" vertical="center" shrinkToFit="1"/>
    </xf>
    <xf numFmtId="177" fontId="9" fillId="3" borderId="0" xfId="0" applyNumberFormat="1" applyFont="1" applyFill="1" applyBorder="1" applyAlignment="1">
      <alignment horizontal="right" vertical="center" shrinkToFit="1"/>
    </xf>
    <xf numFmtId="178" fontId="9" fillId="3" borderId="6" xfId="0" applyNumberFormat="1" applyFont="1" applyFill="1" applyBorder="1" applyAlignment="1">
      <alignment horizontal="left" vertical="center" shrinkToFit="1"/>
    </xf>
    <xf numFmtId="38" fontId="9" fillId="3" borderId="0" xfId="1" applyFont="1" applyFill="1" applyBorder="1" applyAlignment="1">
      <alignment horizontal="right" vertical="center" shrinkToFit="1"/>
    </xf>
    <xf numFmtId="179" fontId="9" fillId="3" borderId="7" xfId="0" applyNumberFormat="1" applyFont="1" applyFill="1" applyBorder="1" applyAlignment="1">
      <alignment horizontal="right" vertical="center" shrinkToFit="1"/>
    </xf>
    <xf numFmtId="3" fontId="7" fillId="2" borderId="7" xfId="0" applyNumberFormat="1" applyFont="1" applyFill="1" applyBorder="1" applyAlignment="1">
      <alignment horizontal="right" vertical="center" shrinkToFit="1"/>
    </xf>
    <xf numFmtId="177" fontId="7" fillId="2" borderId="0" xfId="0" applyNumberFormat="1" applyFont="1" applyFill="1" applyBorder="1" applyAlignment="1">
      <alignment horizontal="right" vertical="center" shrinkToFit="1"/>
    </xf>
    <xf numFmtId="178" fontId="7" fillId="2" borderId="6" xfId="0" applyNumberFormat="1" applyFont="1" applyFill="1" applyBorder="1" applyAlignment="1">
      <alignment horizontal="left" vertical="center" shrinkToFit="1"/>
    </xf>
    <xf numFmtId="177" fontId="7" fillId="2" borderId="8" xfId="0" applyNumberFormat="1" applyFont="1" applyFill="1" applyBorder="1" applyAlignment="1">
      <alignment horizontal="right" vertical="center" shrinkToFit="1"/>
    </xf>
    <xf numFmtId="3" fontId="7" fillId="2" borderId="0" xfId="0" applyNumberFormat="1" applyFont="1" applyFill="1" applyBorder="1" applyAlignment="1">
      <alignment horizontal="right" vertical="center" shrinkToFit="1"/>
    </xf>
    <xf numFmtId="180" fontId="7" fillId="2" borderId="7" xfId="2" applyNumberFormat="1" applyFont="1" applyFill="1" applyBorder="1" applyAlignment="1">
      <alignment horizontal="right" vertical="center" shrinkToFit="1"/>
    </xf>
    <xf numFmtId="177" fontId="7" fillId="2" borderId="7" xfId="0" applyNumberFormat="1" applyFont="1" applyFill="1" applyBorder="1" applyAlignment="1">
      <alignment horizontal="right" vertical="center" shrinkToFit="1"/>
    </xf>
    <xf numFmtId="3" fontId="7" fillId="2" borderId="17" xfId="0" applyNumberFormat="1" applyFont="1" applyFill="1" applyBorder="1" applyAlignment="1">
      <alignment horizontal="right" vertical="center" shrinkToFit="1"/>
    </xf>
    <xf numFmtId="177" fontId="7" fillId="2" borderId="18" xfId="0" applyNumberFormat="1" applyFont="1" applyFill="1" applyBorder="1" applyAlignment="1">
      <alignment horizontal="right" vertical="center" shrinkToFit="1"/>
    </xf>
    <xf numFmtId="178" fontId="7" fillId="2" borderId="16" xfId="0" applyNumberFormat="1" applyFont="1" applyFill="1" applyBorder="1" applyAlignment="1">
      <alignment horizontal="left" vertical="center" shrinkToFit="1"/>
    </xf>
    <xf numFmtId="177" fontId="7" fillId="2" borderId="19" xfId="0" applyNumberFormat="1" applyFont="1" applyFill="1" applyBorder="1" applyAlignment="1">
      <alignment horizontal="right" vertical="center" shrinkToFit="1"/>
    </xf>
    <xf numFmtId="3" fontId="7" fillId="2" borderId="18" xfId="0" applyNumberFormat="1" applyFont="1" applyFill="1" applyBorder="1" applyAlignment="1">
      <alignment horizontal="right" vertical="center" shrinkToFit="1"/>
    </xf>
    <xf numFmtId="180" fontId="7" fillId="2" borderId="17" xfId="2" applyNumberFormat="1" applyFont="1" applyFill="1" applyBorder="1" applyAlignment="1">
      <alignment horizontal="right" vertical="center" shrinkToFit="1"/>
    </xf>
    <xf numFmtId="177" fontId="7" fillId="2" borderId="17" xfId="0" applyNumberFormat="1" applyFont="1" applyFill="1" applyBorder="1" applyAlignment="1">
      <alignment horizontal="right" vertical="center" shrinkToFit="1"/>
    </xf>
    <xf numFmtId="176" fontId="9" fillId="3" borderId="6" xfId="1" applyNumberFormat="1" applyFont="1" applyFill="1" applyBorder="1" applyAlignment="1">
      <alignment horizontal="right" vertical="center" shrinkToFit="1"/>
    </xf>
    <xf numFmtId="180" fontId="9" fillId="3" borderId="7" xfId="2" applyNumberFormat="1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shrinkToFit="1"/>
    </xf>
    <xf numFmtId="176" fontId="6" fillId="0" borderId="0" xfId="0" applyNumberFormat="1" applyFont="1" applyBorder="1" applyAlignment="1">
      <alignment horizontal="left" shrinkToFit="1"/>
    </xf>
    <xf numFmtId="177" fontId="6" fillId="0" borderId="0" xfId="0" applyNumberFormat="1" applyFont="1" applyBorder="1" applyAlignment="1">
      <alignment shrinkToFit="1"/>
    </xf>
    <xf numFmtId="38" fontId="6" fillId="0" borderId="0" xfId="1" applyFont="1" applyBorder="1" applyAlignment="1">
      <alignment shrinkToFit="1"/>
    </xf>
    <xf numFmtId="179" fontId="6" fillId="0" borderId="0" xfId="0" applyNumberFormat="1" applyFont="1" applyBorder="1" applyAlignment="1">
      <alignment shrinkToFit="1"/>
    </xf>
    <xf numFmtId="176" fontId="6" fillId="0" borderId="0" xfId="0" applyNumberFormat="1" applyFont="1" applyBorder="1" applyAlignment="1">
      <alignment horizontal="left"/>
    </xf>
    <xf numFmtId="177" fontId="6" fillId="0" borderId="0" xfId="0" applyNumberFormat="1" applyFont="1" applyBorder="1"/>
    <xf numFmtId="38" fontId="6" fillId="0" borderId="0" xfId="1" applyFont="1" applyBorder="1"/>
    <xf numFmtId="0" fontId="8" fillId="0" borderId="5" xfId="0" applyFont="1" applyBorder="1" applyAlignment="1"/>
    <xf numFmtId="0" fontId="7" fillId="2" borderId="29" xfId="0" applyFont="1" applyFill="1" applyBorder="1" applyAlignment="1">
      <alignment horizontal="right" wrapText="1"/>
    </xf>
    <xf numFmtId="0" fontId="9" fillId="2" borderId="31" xfId="0" applyFont="1" applyFill="1" applyBorder="1" applyAlignment="1">
      <alignment horizontal="center" shrinkToFit="1"/>
    </xf>
    <xf numFmtId="0" fontId="7" fillId="2" borderId="31" xfId="0" applyFont="1" applyFill="1" applyBorder="1" applyAlignment="1">
      <alignment horizontal="right" wrapText="1"/>
    </xf>
    <xf numFmtId="0" fontId="9" fillId="2" borderId="31" xfId="0" applyFont="1" applyFill="1" applyBorder="1" applyAlignment="1">
      <alignment horizontal="right" wrapText="1"/>
    </xf>
    <xf numFmtId="0" fontId="7" fillId="3" borderId="33" xfId="0" applyFont="1" applyFill="1" applyBorder="1" applyAlignment="1">
      <alignment horizontal="center" vertical="center" wrapText="1"/>
    </xf>
    <xf numFmtId="179" fontId="9" fillId="3" borderId="34" xfId="0" applyNumberFormat="1" applyFont="1" applyFill="1" applyBorder="1" applyAlignment="1">
      <alignment horizontal="right" vertical="center" shrinkToFit="1"/>
    </xf>
    <xf numFmtId="0" fontId="9" fillId="3" borderId="31" xfId="0" applyFont="1" applyFill="1" applyBorder="1" applyAlignment="1">
      <alignment horizontal="center" vertical="center" shrinkToFit="1"/>
    </xf>
    <xf numFmtId="179" fontId="9" fillId="3" borderId="32" xfId="0" applyNumberFormat="1" applyFont="1" applyFill="1" applyBorder="1" applyAlignment="1">
      <alignment horizontal="right" vertical="center" shrinkToFit="1"/>
    </xf>
    <xf numFmtId="180" fontId="7" fillId="2" borderId="32" xfId="2" applyNumberFormat="1" applyFont="1" applyFill="1" applyBorder="1" applyAlignment="1">
      <alignment horizontal="right" vertical="center" shrinkToFit="1"/>
    </xf>
    <xf numFmtId="38" fontId="7" fillId="2" borderId="35" xfId="0" applyNumberFormat="1" applyFont="1" applyFill="1" applyBorder="1" applyAlignment="1">
      <alignment horizontal="center" vertical="center" shrinkToFit="1"/>
    </xf>
    <xf numFmtId="180" fontId="7" fillId="2" borderId="36" xfId="2" applyNumberFormat="1" applyFont="1" applyFill="1" applyBorder="1" applyAlignment="1">
      <alignment horizontal="right" vertical="center" shrinkToFit="1"/>
    </xf>
    <xf numFmtId="0" fontId="9" fillId="3" borderId="31" xfId="0" applyFont="1" applyFill="1" applyBorder="1" applyAlignment="1">
      <alignment horizontal="left" vertical="center" shrinkToFit="1"/>
    </xf>
    <xf numFmtId="180" fontId="9" fillId="3" borderId="32" xfId="2" applyNumberFormat="1" applyFont="1" applyFill="1" applyBorder="1" applyAlignment="1">
      <alignment horizontal="right" vertical="center" shrinkToFit="1"/>
    </xf>
    <xf numFmtId="38" fontId="7" fillId="0" borderId="31" xfId="0" applyNumberFormat="1" applyFont="1" applyFill="1" applyBorder="1" applyAlignment="1">
      <alignment horizontal="center" vertical="center" shrinkToFit="1"/>
    </xf>
    <xf numFmtId="38" fontId="7" fillId="0" borderId="35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77" fontId="7" fillId="0" borderId="0" xfId="0" applyNumberFormat="1" applyFont="1" applyFill="1" applyBorder="1" applyAlignment="1">
      <alignment horizontal="center" wrapText="1"/>
    </xf>
    <xf numFmtId="38" fontId="7" fillId="0" borderId="9" xfId="1" applyFont="1" applyFill="1" applyBorder="1" applyAlignment="1">
      <alignment horizontal="center" wrapText="1"/>
    </xf>
    <xf numFmtId="0" fontId="7" fillId="0" borderId="32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38" fontId="7" fillId="0" borderId="7" xfId="1" applyFont="1" applyFill="1" applyBorder="1" applyAlignment="1">
      <alignment horizontal="center" wrapText="1"/>
    </xf>
    <xf numFmtId="0" fontId="7" fillId="0" borderId="32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38" fontId="9" fillId="0" borderId="7" xfId="1" applyFont="1" applyFill="1" applyBorder="1" applyAlignment="1">
      <alignment horizontal="center" wrapText="1"/>
    </xf>
    <xf numFmtId="0" fontId="10" fillId="0" borderId="32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right" wrapText="1"/>
    </xf>
    <xf numFmtId="177" fontId="9" fillId="0" borderId="0" xfId="0" applyNumberFormat="1" applyFont="1" applyFill="1" applyBorder="1" applyAlignment="1">
      <alignment horizontal="right" wrapText="1"/>
    </xf>
    <xf numFmtId="38" fontId="9" fillId="0" borderId="7" xfId="1" applyFont="1" applyFill="1" applyBorder="1" applyAlignment="1">
      <alignment horizontal="right" wrapText="1"/>
    </xf>
    <xf numFmtId="0" fontId="9" fillId="0" borderId="32" xfId="0" applyFont="1" applyFill="1" applyBorder="1" applyAlignment="1">
      <alignment horizontal="right" wrapText="1"/>
    </xf>
    <xf numFmtId="176" fontId="9" fillId="0" borderId="11" xfId="0" applyNumberFormat="1" applyFont="1" applyFill="1" applyBorder="1" applyAlignment="1">
      <alignment horizontal="right" wrapText="1"/>
    </xf>
    <xf numFmtId="176" fontId="9" fillId="0" borderId="12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distributed" wrapText="1"/>
    </xf>
    <xf numFmtId="0" fontId="7" fillId="0" borderId="3" xfId="0" applyFont="1" applyFill="1" applyBorder="1" applyAlignment="1">
      <alignment horizontal="distributed" wrapText="1"/>
    </xf>
    <xf numFmtId="0" fontId="7" fillId="0" borderId="30" xfId="0" applyFont="1" applyFill="1" applyBorder="1" applyAlignment="1">
      <alignment horizontal="distributed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" xfId="2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showGridLines="0" tabSelected="1" view="pageBreakPreview" topLeftCell="A31" zoomScale="115" zoomScaleNormal="100" zoomScaleSheetLayoutView="115" workbookViewId="0">
      <selection activeCell="G51" sqref="G51"/>
    </sheetView>
  </sheetViews>
  <sheetFormatPr defaultRowHeight="15" x14ac:dyDescent="0.15"/>
  <cols>
    <col min="1" max="1" width="18.375" style="6" customWidth="1"/>
    <col min="2" max="2" width="10.625" style="6" bestFit="1" customWidth="1"/>
    <col min="3" max="3" width="4.625" style="6" customWidth="1"/>
    <col min="4" max="4" width="4.625" style="39" customWidth="1"/>
    <col min="5" max="5" width="4.625" style="40" customWidth="1"/>
    <col min="6" max="6" width="4.625" style="39" customWidth="1"/>
    <col min="7" max="7" width="4.625" style="6" customWidth="1"/>
    <col min="8" max="8" width="4.625" style="39" customWidth="1"/>
    <col min="9" max="9" width="4.625" style="6" customWidth="1"/>
    <col min="10" max="10" width="4.625" style="39" customWidth="1"/>
    <col min="11" max="11" width="10.625" style="6" bestFit="1" customWidth="1"/>
    <col min="12" max="12" width="10.5" style="6" customWidth="1"/>
    <col min="13" max="13" width="7.625" style="6" bestFit="1" customWidth="1"/>
    <col min="14" max="14" width="4.875" style="40" bestFit="1" customWidth="1"/>
    <col min="15" max="15" width="7.625" style="41" bestFit="1" customWidth="1"/>
    <col min="16" max="16" width="8" style="6" customWidth="1"/>
    <col min="17" max="16384" width="9" style="6"/>
  </cols>
  <sheetData>
    <row r="1" spans="1:16" s="1" customFormat="1" ht="24" customHeight="1" x14ac:dyDescent="0.2">
      <c r="A1" s="79" t="s">
        <v>64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ht="15.75" thickBot="1" x14ac:dyDescent="0.2">
      <c r="A2" s="2"/>
      <c r="B2" s="2"/>
      <c r="C2" s="2"/>
      <c r="D2" s="3"/>
      <c r="E2" s="4"/>
      <c r="F2" s="3"/>
      <c r="G2" s="2"/>
      <c r="H2" s="3"/>
      <c r="I2" s="2"/>
      <c r="J2" s="3"/>
      <c r="K2" s="2"/>
      <c r="L2" s="2"/>
      <c r="M2" s="2"/>
      <c r="N2" s="4"/>
      <c r="O2" s="5"/>
      <c r="P2" s="2"/>
    </row>
    <row r="3" spans="1:16" s="7" customFormat="1" ht="21.75" customHeight="1" x14ac:dyDescent="0.15">
      <c r="A3" s="43"/>
      <c r="B3" s="58" t="s">
        <v>0</v>
      </c>
      <c r="C3" s="80" t="s">
        <v>1</v>
      </c>
      <c r="D3" s="81"/>
      <c r="E3" s="81"/>
      <c r="F3" s="81"/>
      <c r="G3" s="81"/>
      <c r="H3" s="81"/>
      <c r="I3" s="81"/>
      <c r="J3" s="82"/>
      <c r="K3" s="59"/>
      <c r="L3" s="58"/>
      <c r="M3" s="58"/>
      <c r="N3" s="83" t="s">
        <v>2</v>
      </c>
      <c r="O3" s="84"/>
      <c r="P3" s="85"/>
    </row>
    <row r="4" spans="1:16" s="7" customFormat="1" ht="21.75" customHeight="1" x14ac:dyDescent="0.15">
      <c r="A4" s="44" t="s">
        <v>3</v>
      </c>
      <c r="B4" s="60" t="s">
        <v>4</v>
      </c>
      <c r="C4" s="86" t="s">
        <v>5</v>
      </c>
      <c r="D4" s="87"/>
      <c r="E4" s="86" t="s">
        <v>6</v>
      </c>
      <c r="F4" s="90"/>
      <c r="G4" s="87" t="s">
        <v>7</v>
      </c>
      <c r="H4" s="87"/>
      <c r="I4" s="86" t="s">
        <v>8</v>
      </c>
      <c r="J4" s="91"/>
      <c r="K4" s="61" t="s">
        <v>9</v>
      </c>
      <c r="L4" s="60" t="s">
        <v>10</v>
      </c>
      <c r="M4" s="60" t="s">
        <v>11</v>
      </c>
      <c r="N4" s="62" t="s">
        <v>12</v>
      </c>
      <c r="O4" s="63" t="s">
        <v>13</v>
      </c>
      <c r="P4" s="64"/>
    </row>
    <row r="5" spans="1:16" s="7" customFormat="1" ht="21.75" customHeight="1" x14ac:dyDescent="0.15">
      <c r="A5" s="45"/>
      <c r="B5" s="60" t="s">
        <v>14</v>
      </c>
      <c r="C5" s="88"/>
      <c r="D5" s="89"/>
      <c r="E5" s="86"/>
      <c r="F5" s="90"/>
      <c r="G5" s="89"/>
      <c r="H5" s="89"/>
      <c r="I5" s="88"/>
      <c r="J5" s="91"/>
      <c r="K5" s="61" t="s">
        <v>15</v>
      </c>
      <c r="L5" s="60" t="s">
        <v>15</v>
      </c>
      <c r="M5" s="65" t="s">
        <v>16</v>
      </c>
      <c r="N5" s="62" t="s">
        <v>17</v>
      </c>
      <c r="O5" s="66" t="s">
        <v>18</v>
      </c>
      <c r="P5" s="67"/>
    </row>
    <row r="6" spans="1:16" s="7" customFormat="1" ht="21.75" customHeight="1" x14ac:dyDescent="0.15">
      <c r="A6" s="45" t="s">
        <v>19</v>
      </c>
      <c r="B6" s="65" t="s">
        <v>20</v>
      </c>
      <c r="C6" s="88"/>
      <c r="D6" s="89"/>
      <c r="E6" s="86"/>
      <c r="F6" s="90"/>
      <c r="G6" s="89"/>
      <c r="H6" s="89"/>
      <c r="I6" s="88"/>
      <c r="J6" s="91"/>
      <c r="K6" s="60"/>
      <c r="L6" s="68" t="s">
        <v>21</v>
      </c>
      <c r="M6" s="65" t="s">
        <v>22</v>
      </c>
      <c r="N6" s="62" t="s">
        <v>23</v>
      </c>
      <c r="O6" s="69" t="s">
        <v>24</v>
      </c>
      <c r="P6" s="70" t="s">
        <v>25</v>
      </c>
    </row>
    <row r="7" spans="1:16" s="7" customFormat="1" ht="21.75" customHeight="1" x14ac:dyDescent="0.15">
      <c r="A7" s="46"/>
      <c r="B7" s="71" t="s">
        <v>26</v>
      </c>
      <c r="C7" s="77" t="s">
        <v>27</v>
      </c>
      <c r="D7" s="78"/>
      <c r="E7" s="77" t="s">
        <v>27</v>
      </c>
      <c r="F7" s="78"/>
      <c r="G7" s="77" t="s">
        <v>27</v>
      </c>
      <c r="H7" s="78"/>
      <c r="I7" s="77" t="s">
        <v>27</v>
      </c>
      <c r="J7" s="78"/>
      <c r="K7" s="72" t="s">
        <v>26</v>
      </c>
      <c r="L7" s="73" t="s">
        <v>26</v>
      </c>
      <c r="M7" s="73" t="s">
        <v>28</v>
      </c>
      <c r="N7" s="74" t="s">
        <v>29</v>
      </c>
      <c r="O7" s="75" t="s">
        <v>26</v>
      </c>
      <c r="P7" s="76" t="s">
        <v>28</v>
      </c>
    </row>
    <row r="8" spans="1:16" s="12" customFormat="1" ht="21.75" customHeight="1" x14ac:dyDescent="0.15">
      <c r="A8" s="47" t="s">
        <v>30</v>
      </c>
      <c r="B8" s="8">
        <v>1233795</v>
      </c>
      <c r="C8" s="9">
        <f>C9+C25+C36+1</f>
        <v>206</v>
      </c>
      <c r="D8" s="10">
        <v>17</v>
      </c>
      <c r="E8" s="9">
        <f>E9+E25+E36+1</f>
        <v>27</v>
      </c>
      <c r="F8" s="10">
        <v>13</v>
      </c>
      <c r="G8" s="9">
        <v>62</v>
      </c>
      <c r="H8" s="10">
        <v>4</v>
      </c>
      <c r="I8" s="9">
        <v>117</v>
      </c>
      <c r="J8" s="10">
        <v>0</v>
      </c>
      <c r="K8" s="8">
        <v>1371079</v>
      </c>
      <c r="L8" s="8">
        <f>SUM(L9,L25,L36)</f>
        <v>1160113</v>
      </c>
      <c r="M8" s="11">
        <f>ROUND((L8/B8),3)*100</f>
        <v>94</v>
      </c>
      <c r="N8" s="8">
        <v>51</v>
      </c>
      <c r="O8" s="8">
        <v>1829</v>
      </c>
      <c r="P8" s="48">
        <f>ROUND((L8+O8)/B8,3)*100</f>
        <v>94.199999999999989</v>
      </c>
    </row>
    <row r="9" spans="1:16" s="12" customFormat="1" ht="21.75" customHeight="1" x14ac:dyDescent="0.15">
      <c r="A9" s="49" t="s">
        <v>65</v>
      </c>
      <c r="B9" s="13">
        <f t="shared" ref="B9:I9" si="0">SUM(B10:B24)</f>
        <v>933955</v>
      </c>
      <c r="C9" s="14">
        <f t="shared" si="0"/>
        <v>113</v>
      </c>
      <c r="D9" s="15">
        <f t="shared" si="0"/>
        <v>12</v>
      </c>
      <c r="E9" s="14">
        <f t="shared" si="0"/>
        <v>12</v>
      </c>
      <c r="F9" s="15">
        <f t="shared" si="0"/>
        <v>11</v>
      </c>
      <c r="G9" s="14">
        <f t="shared" si="0"/>
        <v>9</v>
      </c>
      <c r="H9" s="15">
        <f t="shared" si="0"/>
        <v>1</v>
      </c>
      <c r="I9" s="14">
        <f t="shared" si="0"/>
        <v>92</v>
      </c>
      <c r="J9" s="15">
        <v>0</v>
      </c>
      <c r="K9" s="13">
        <f>SUM(K10:K24)</f>
        <v>1031396</v>
      </c>
      <c r="L9" s="16">
        <f>SUM(L10:L24)</f>
        <v>882142</v>
      </c>
      <c r="M9" s="17">
        <f t="shared" ref="M9:M44" si="1">ROUND((L9/B9),3)*100</f>
        <v>94.5</v>
      </c>
      <c r="N9" s="14">
        <f>SUM(N10:N24)</f>
        <v>23</v>
      </c>
      <c r="O9" s="13">
        <f>SUM(O10:O24)</f>
        <v>741</v>
      </c>
      <c r="P9" s="50">
        <f t="shared" ref="P9:P44" si="2">ROUND((L9+O9)/B9,3)*100</f>
        <v>94.5</v>
      </c>
    </row>
    <row r="10" spans="1:16" s="12" customFormat="1" ht="21.75" customHeight="1" x14ac:dyDescent="0.15">
      <c r="A10" s="56" t="s">
        <v>31</v>
      </c>
      <c r="B10" s="18">
        <v>288816</v>
      </c>
      <c r="C10" s="19">
        <v>24</v>
      </c>
      <c r="D10" s="20">
        <v>2</v>
      </c>
      <c r="E10" s="21">
        <v>1</v>
      </c>
      <c r="F10" s="20">
        <v>2</v>
      </c>
      <c r="G10" s="21">
        <v>0</v>
      </c>
      <c r="H10" s="20">
        <v>0</v>
      </c>
      <c r="I10" s="21">
        <v>23</v>
      </c>
      <c r="J10" s="20">
        <v>0</v>
      </c>
      <c r="K10" s="22">
        <v>305879</v>
      </c>
      <c r="L10" s="18">
        <v>283959</v>
      </c>
      <c r="M10" s="23">
        <f t="shared" si="1"/>
        <v>98.3</v>
      </c>
      <c r="N10" s="21">
        <v>10</v>
      </c>
      <c r="O10" s="24">
        <v>259</v>
      </c>
      <c r="P10" s="51">
        <f t="shared" si="2"/>
        <v>98.4</v>
      </c>
    </row>
    <row r="11" spans="1:16" s="12" customFormat="1" ht="21.75" customHeight="1" x14ac:dyDescent="0.15">
      <c r="A11" s="56" t="s">
        <v>32</v>
      </c>
      <c r="B11" s="18">
        <v>24690</v>
      </c>
      <c r="C11" s="19">
        <v>16</v>
      </c>
      <c r="D11" s="20">
        <v>1</v>
      </c>
      <c r="E11" s="21">
        <v>1</v>
      </c>
      <c r="F11" s="20">
        <v>1</v>
      </c>
      <c r="G11" s="21">
        <v>0</v>
      </c>
      <c r="H11" s="20">
        <v>0</v>
      </c>
      <c r="I11" s="21">
        <v>15</v>
      </c>
      <c r="J11" s="20">
        <v>0</v>
      </c>
      <c r="K11" s="22">
        <v>53580</v>
      </c>
      <c r="L11" s="18">
        <v>21801</v>
      </c>
      <c r="M11" s="23">
        <f t="shared" si="1"/>
        <v>88.3</v>
      </c>
      <c r="N11" s="21">
        <v>0</v>
      </c>
      <c r="O11" s="24">
        <v>0</v>
      </c>
      <c r="P11" s="51">
        <f t="shared" si="2"/>
        <v>88.3</v>
      </c>
    </row>
    <row r="12" spans="1:16" s="12" customFormat="1" ht="21.75" customHeight="1" x14ac:dyDescent="0.15">
      <c r="A12" s="56" t="s">
        <v>33</v>
      </c>
      <c r="B12" s="18">
        <v>16586</v>
      </c>
      <c r="C12" s="19">
        <v>11</v>
      </c>
      <c r="D12" s="20">
        <v>0</v>
      </c>
      <c r="E12" s="21">
        <v>1</v>
      </c>
      <c r="F12" s="20">
        <v>0</v>
      </c>
      <c r="G12" s="21">
        <v>0</v>
      </c>
      <c r="H12" s="20">
        <v>0</v>
      </c>
      <c r="I12" s="21">
        <v>10</v>
      </c>
      <c r="J12" s="20">
        <v>0</v>
      </c>
      <c r="K12" s="22">
        <v>55326</v>
      </c>
      <c r="L12" s="18">
        <v>14493</v>
      </c>
      <c r="M12" s="23">
        <f t="shared" si="1"/>
        <v>87.4</v>
      </c>
      <c r="N12" s="21">
        <v>0</v>
      </c>
      <c r="O12" s="24">
        <v>0</v>
      </c>
      <c r="P12" s="51">
        <f t="shared" si="2"/>
        <v>87.4</v>
      </c>
    </row>
    <row r="13" spans="1:16" s="12" customFormat="1" ht="21.75" customHeight="1" x14ac:dyDescent="0.15">
      <c r="A13" s="56" t="s">
        <v>34</v>
      </c>
      <c r="B13" s="18">
        <v>12684</v>
      </c>
      <c r="C13" s="19">
        <v>3</v>
      </c>
      <c r="D13" s="20">
        <v>1</v>
      </c>
      <c r="E13" s="21">
        <v>1</v>
      </c>
      <c r="F13" s="20">
        <v>1</v>
      </c>
      <c r="G13" s="21">
        <v>0</v>
      </c>
      <c r="H13" s="20">
        <v>0</v>
      </c>
      <c r="I13" s="21">
        <v>2</v>
      </c>
      <c r="J13" s="20">
        <v>0</v>
      </c>
      <c r="K13" s="22">
        <v>9673</v>
      </c>
      <c r="L13" s="18">
        <v>9358</v>
      </c>
      <c r="M13" s="23">
        <f t="shared" si="1"/>
        <v>73.8</v>
      </c>
      <c r="N13" s="21">
        <v>1</v>
      </c>
      <c r="O13" s="24">
        <v>65</v>
      </c>
      <c r="P13" s="51">
        <f t="shared" si="2"/>
        <v>74.3</v>
      </c>
    </row>
    <row r="14" spans="1:16" s="12" customFormat="1" ht="21.75" customHeight="1" x14ac:dyDescent="0.15">
      <c r="A14" s="56" t="s">
        <v>35</v>
      </c>
      <c r="B14" s="18">
        <v>55133</v>
      </c>
      <c r="C14" s="19">
        <v>5</v>
      </c>
      <c r="D14" s="20">
        <v>0</v>
      </c>
      <c r="E14" s="21">
        <v>1</v>
      </c>
      <c r="F14" s="20">
        <v>0</v>
      </c>
      <c r="G14" s="21">
        <v>0</v>
      </c>
      <c r="H14" s="20">
        <v>0</v>
      </c>
      <c r="I14" s="21">
        <v>4</v>
      </c>
      <c r="J14" s="20">
        <v>0</v>
      </c>
      <c r="K14" s="22">
        <v>51954</v>
      </c>
      <c r="L14" s="18">
        <v>50896</v>
      </c>
      <c r="M14" s="23">
        <f t="shared" si="1"/>
        <v>92.300000000000011</v>
      </c>
      <c r="N14" s="21">
        <v>1</v>
      </c>
      <c r="O14" s="24">
        <v>44</v>
      </c>
      <c r="P14" s="51">
        <f t="shared" si="2"/>
        <v>92.4</v>
      </c>
    </row>
    <row r="15" spans="1:16" s="12" customFormat="1" ht="21.75" customHeight="1" x14ac:dyDescent="0.15">
      <c r="A15" s="56" t="s">
        <v>36</v>
      </c>
      <c r="B15" s="18">
        <v>32958</v>
      </c>
      <c r="C15" s="19">
        <v>5</v>
      </c>
      <c r="D15" s="20">
        <v>2</v>
      </c>
      <c r="E15" s="21">
        <v>0</v>
      </c>
      <c r="F15" s="20">
        <v>2</v>
      </c>
      <c r="G15" s="21">
        <v>1</v>
      </c>
      <c r="H15" s="20">
        <v>0</v>
      </c>
      <c r="I15" s="21">
        <v>4</v>
      </c>
      <c r="J15" s="20">
        <v>0</v>
      </c>
      <c r="K15" s="22">
        <v>33288</v>
      </c>
      <c r="L15" s="18">
        <v>31144</v>
      </c>
      <c r="M15" s="23">
        <f t="shared" si="1"/>
        <v>94.5</v>
      </c>
      <c r="N15" s="21">
        <v>1</v>
      </c>
      <c r="O15" s="24">
        <v>62</v>
      </c>
      <c r="P15" s="51">
        <f t="shared" si="2"/>
        <v>94.699999999999989</v>
      </c>
    </row>
    <row r="16" spans="1:16" s="12" customFormat="1" ht="21.75" customHeight="1" x14ac:dyDescent="0.15">
      <c r="A16" s="56" t="s">
        <v>37</v>
      </c>
      <c r="B16" s="18">
        <v>27273</v>
      </c>
      <c r="C16" s="19">
        <v>2</v>
      </c>
      <c r="D16" s="20">
        <v>1</v>
      </c>
      <c r="E16" s="21">
        <v>1</v>
      </c>
      <c r="F16" s="20">
        <v>1</v>
      </c>
      <c r="G16" s="21">
        <v>0</v>
      </c>
      <c r="H16" s="20">
        <v>0</v>
      </c>
      <c r="I16" s="21">
        <v>1</v>
      </c>
      <c r="J16" s="20">
        <v>0</v>
      </c>
      <c r="K16" s="22">
        <v>39971</v>
      </c>
      <c r="L16" s="18">
        <v>26397</v>
      </c>
      <c r="M16" s="23">
        <f t="shared" si="1"/>
        <v>96.8</v>
      </c>
      <c r="N16" s="21">
        <v>0</v>
      </c>
      <c r="O16" s="24">
        <v>0</v>
      </c>
      <c r="P16" s="51">
        <f t="shared" si="2"/>
        <v>96.8</v>
      </c>
    </row>
    <row r="17" spans="1:16" s="12" customFormat="1" ht="21.75" customHeight="1" x14ac:dyDescent="0.15">
      <c r="A17" s="56" t="s">
        <v>38</v>
      </c>
      <c r="B17" s="18">
        <v>95501</v>
      </c>
      <c r="C17" s="19">
        <v>10</v>
      </c>
      <c r="D17" s="20">
        <v>1</v>
      </c>
      <c r="E17" s="21">
        <v>0</v>
      </c>
      <c r="F17" s="20">
        <v>1</v>
      </c>
      <c r="G17" s="21">
        <v>0</v>
      </c>
      <c r="H17" s="20">
        <v>0</v>
      </c>
      <c r="I17" s="21">
        <v>10</v>
      </c>
      <c r="J17" s="20">
        <v>0</v>
      </c>
      <c r="K17" s="22">
        <v>96134</v>
      </c>
      <c r="L17" s="18">
        <v>90846</v>
      </c>
      <c r="M17" s="23">
        <f t="shared" si="1"/>
        <v>95.1</v>
      </c>
      <c r="N17" s="21">
        <v>5</v>
      </c>
      <c r="O17" s="24">
        <v>147</v>
      </c>
      <c r="P17" s="51">
        <f t="shared" si="2"/>
        <v>95.3</v>
      </c>
    </row>
    <row r="18" spans="1:16" s="12" customFormat="1" ht="21.75" customHeight="1" x14ac:dyDescent="0.15">
      <c r="A18" s="56" t="s">
        <v>39</v>
      </c>
      <c r="B18" s="18">
        <v>92260</v>
      </c>
      <c r="C18" s="19">
        <v>7</v>
      </c>
      <c r="D18" s="20">
        <v>1</v>
      </c>
      <c r="E18" s="21">
        <v>0</v>
      </c>
      <c r="F18" s="20">
        <v>1</v>
      </c>
      <c r="G18" s="21">
        <v>0</v>
      </c>
      <c r="H18" s="20">
        <v>0</v>
      </c>
      <c r="I18" s="21">
        <v>7</v>
      </c>
      <c r="J18" s="20">
        <v>0</v>
      </c>
      <c r="K18" s="22">
        <v>106137</v>
      </c>
      <c r="L18" s="18">
        <v>91362</v>
      </c>
      <c r="M18" s="23">
        <f t="shared" si="1"/>
        <v>99</v>
      </c>
      <c r="N18" s="21">
        <v>0</v>
      </c>
      <c r="O18" s="24">
        <v>0</v>
      </c>
      <c r="P18" s="51">
        <f t="shared" si="2"/>
        <v>99</v>
      </c>
    </row>
    <row r="19" spans="1:16" s="12" customFormat="1" ht="21.75" customHeight="1" x14ac:dyDescent="0.15">
      <c r="A19" s="56" t="s">
        <v>40</v>
      </c>
      <c r="B19" s="18">
        <v>5621</v>
      </c>
      <c r="C19" s="19">
        <v>2</v>
      </c>
      <c r="D19" s="20">
        <v>0</v>
      </c>
      <c r="E19" s="21">
        <v>1</v>
      </c>
      <c r="F19" s="20">
        <v>0</v>
      </c>
      <c r="G19" s="21">
        <v>0</v>
      </c>
      <c r="H19" s="20">
        <v>0</v>
      </c>
      <c r="I19" s="21">
        <v>1</v>
      </c>
      <c r="J19" s="20">
        <v>0</v>
      </c>
      <c r="K19" s="22">
        <v>5926</v>
      </c>
      <c r="L19" s="18">
        <v>5538</v>
      </c>
      <c r="M19" s="23">
        <f t="shared" si="1"/>
        <v>98.5</v>
      </c>
      <c r="N19" s="21">
        <v>3</v>
      </c>
      <c r="O19" s="24">
        <v>27</v>
      </c>
      <c r="P19" s="51">
        <f t="shared" si="2"/>
        <v>99</v>
      </c>
    </row>
    <row r="20" spans="1:16" s="12" customFormat="1" ht="21.75" customHeight="1" x14ac:dyDescent="0.15">
      <c r="A20" s="56" t="s">
        <v>41</v>
      </c>
      <c r="B20" s="18">
        <v>116742</v>
      </c>
      <c r="C20" s="19">
        <v>5</v>
      </c>
      <c r="D20" s="20">
        <v>0</v>
      </c>
      <c r="E20" s="21">
        <v>1</v>
      </c>
      <c r="F20" s="20">
        <v>0</v>
      </c>
      <c r="G20" s="21">
        <v>0</v>
      </c>
      <c r="H20" s="20">
        <v>0</v>
      </c>
      <c r="I20" s="21">
        <v>4</v>
      </c>
      <c r="J20" s="20">
        <v>0</v>
      </c>
      <c r="K20" s="22">
        <v>111280</v>
      </c>
      <c r="L20" s="18">
        <v>106476</v>
      </c>
      <c r="M20" s="23">
        <f t="shared" si="1"/>
        <v>91.2</v>
      </c>
      <c r="N20" s="21">
        <v>1</v>
      </c>
      <c r="O20" s="24">
        <v>97</v>
      </c>
      <c r="P20" s="51">
        <f t="shared" si="2"/>
        <v>91.3</v>
      </c>
    </row>
    <row r="21" spans="1:16" s="12" customFormat="1" ht="21.75" customHeight="1" x14ac:dyDescent="0.15">
      <c r="A21" s="56" t="s">
        <v>42</v>
      </c>
      <c r="B21" s="18">
        <v>15569</v>
      </c>
      <c r="C21" s="19">
        <v>4</v>
      </c>
      <c r="D21" s="20">
        <v>0</v>
      </c>
      <c r="E21" s="21">
        <v>1</v>
      </c>
      <c r="F21" s="20">
        <v>0</v>
      </c>
      <c r="G21" s="21">
        <v>0</v>
      </c>
      <c r="H21" s="20">
        <v>0</v>
      </c>
      <c r="I21" s="21">
        <v>3</v>
      </c>
      <c r="J21" s="20">
        <v>0</v>
      </c>
      <c r="K21" s="22">
        <v>17095</v>
      </c>
      <c r="L21" s="18">
        <v>15211</v>
      </c>
      <c r="M21" s="23">
        <f t="shared" si="1"/>
        <v>97.7</v>
      </c>
      <c r="N21" s="21">
        <v>0</v>
      </c>
      <c r="O21" s="24">
        <v>0</v>
      </c>
      <c r="P21" s="51">
        <f t="shared" si="2"/>
        <v>97.7</v>
      </c>
    </row>
    <row r="22" spans="1:16" s="12" customFormat="1" ht="21.75" customHeight="1" x14ac:dyDescent="0.15">
      <c r="A22" s="56" t="s">
        <v>43</v>
      </c>
      <c r="B22" s="18">
        <v>116367</v>
      </c>
      <c r="C22" s="19">
        <v>8</v>
      </c>
      <c r="D22" s="20">
        <v>2</v>
      </c>
      <c r="E22" s="21">
        <v>1</v>
      </c>
      <c r="F22" s="20">
        <v>1</v>
      </c>
      <c r="G22" s="21">
        <v>0</v>
      </c>
      <c r="H22" s="20">
        <v>1</v>
      </c>
      <c r="I22" s="21">
        <v>7</v>
      </c>
      <c r="J22" s="20">
        <v>0</v>
      </c>
      <c r="K22" s="22">
        <v>107123</v>
      </c>
      <c r="L22" s="18">
        <v>102948</v>
      </c>
      <c r="M22" s="23">
        <f t="shared" si="1"/>
        <v>88.5</v>
      </c>
      <c r="N22" s="21">
        <v>0</v>
      </c>
      <c r="O22" s="24">
        <v>0</v>
      </c>
      <c r="P22" s="51">
        <f t="shared" si="2"/>
        <v>88.5</v>
      </c>
    </row>
    <row r="23" spans="1:16" s="12" customFormat="1" ht="21.75" customHeight="1" x14ac:dyDescent="0.15">
      <c r="A23" s="56" t="s">
        <v>44</v>
      </c>
      <c r="B23" s="18">
        <v>7584</v>
      </c>
      <c r="C23" s="19">
        <v>4</v>
      </c>
      <c r="D23" s="20">
        <v>1</v>
      </c>
      <c r="E23" s="21">
        <v>1</v>
      </c>
      <c r="F23" s="20">
        <v>1</v>
      </c>
      <c r="G23" s="21">
        <v>2</v>
      </c>
      <c r="H23" s="20">
        <v>0</v>
      </c>
      <c r="I23" s="21">
        <v>1</v>
      </c>
      <c r="J23" s="20">
        <v>0</v>
      </c>
      <c r="K23" s="22">
        <v>9289</v>
      </c>
      <c r="L23" s="18">
        <v>7337</v>
      </c>
      <c r="M23" s="23">
        <f t="shared" si="1"/>
        <v>96.7</v>
      </c>
      <c r="N23" s="21">
        <v>0</v>
      </c>
      <c r="O23" s="24">
        <v>0</v>
      </c>
      <c r="P23" s="51">
        <f t="shared" si="2"/>
        <v>96.7</v>
      </c>
    </row>
    <row r="24" spans="1:16" s="12" customFormat="1" ht="21.75" customHeight="1" thickBot="1" x14ac:dyDescent="0.2">
      <c r="A24" s="57" t="s">
        <v>45</v>
      </c>
      <c r="B24" s="25">
        <v>26171</v>
      </c>
      <c r="C24" s="26">
        <v>7</v>
      </c>
      <c r="D24" s="27">
        <v>0</v>
      </c>
      <c r="E24" s="28">
        <v>1</v>
      </c>
      <c r="F24" s="27">
        <v>0</v>
      </c>
      <c r="G24" s="28">
        <v>6</v>
      </c>
      <c r="H24" s="27">
        <v>0</v>
      </c>
      <c r="I24" s="28">
        <v>0</v>
      </c>
      <c r="J24" s="27">
        <v>0</v>
      </c>
      <c r="K24" s="29">
        <v>28741</v>
      </c>
      <c r="L24" s="25">
        <v>24376</v>
      </c>
      <c r="M24" s="30">
        <f t="shared" si="1"/>
        <v>93.100000000000009</v>
      </c>
      <c r="N24" s="28">
        <v>1</v>
      </c>
      <c r="O24" s="31">
        <v>40</v>
      </c>
      <c r="P24" s="53">
        <f t="shared" si="2"/>
        <v>93.300000000000011</v>
      </c>
    </row>
    <row r="25" spans="1:16" s="12" customFormat="1" ht="21.75" customHeight="1" x14ac:dyDescent="0.15">
      <c r="A25" s="54" t="s">
        <v>66</v>
      </c>
      <c r="B25" s="13">
        <f>SUM(B26:B35)</f>
        <v>187794</v>
      </c>
      <c r="C25" s="16">
        <f>SUM(C26:C35)</f>
        <v>69</v>
      </c>
      <c r="D25" s="32">
        <f>SUM(D26:D35)</f>
        <v>1</v>
      </c>
      <c r="E25" s="16">
        <f>SUM(E26:E35)</f>
        <v>6</v>
      </c>
      <c r="F25" s="32">
        <v>0</v>
      </c>
      <c r="G25" s="16">
        <f>SUM(G26:G35)</f>
        <v>43</v>
      </c>
      <c r="H25" s="32">
        <f>SUM(H26:H35)</f>
        <v>1</v>
      </c>
      <c r="I25" s="16">
        <f>SUM(I26:I35)</f>
        <v>20</v>
      </c>
      <c r="J25" s="32">
        <v>0</v>
      </c>
      <c r="K25" s="13">
        <f>SUM(K26:K35)</f>
        <v>218155</v>
      </c>
      <c r="L25" s="13">
        <f>SUM(L26:L35)</f>
        <v>176027</v>
      </c>
      <c r="M25" s="33">
        <f t="shared" si="1"/>
        <v>93.7</v>
      </c>
      <c r="N25" s="13">
        <f>SUM(N26:N35)</f>
        <v>19</v>
      </c>
      <c r="O25" s="13">
        <f>SUM(O26:O35)</f>
        <v>641</v>
      </c>
      <c r="P25" s="55">
        <f t="shared" si="2"/>
        <v>94.1</v>
      </c>
    </row>
    <row r="26" spans="1:16" s="12" customFormat="1" ht="21.75" customHeight="1" x14ac:dyDescent="0.15">
      <c r="A26" s="56" t="s">
        <v>46</v>
      </c>
      <c r="B26" s="18">
        <v>35783</v>
      </c>
      <c r="C26" s="19">
        <v>14</v>
      </c>
      <c r="D26" s="20">
        <v>0</v>
      </c>
      <c r="E26" s="21">
        <v>1</v>
      </c>
      <c r="F26" s="20">
        <v>0</v>
      </c>
      <c r="G26" s="21">
        <v>7</v>
      </c>
      <c r="H26" s="20">
        <v>0</v>
      </c>
      <c r="I26" s="21">
        <v>6</v>
      </c>
      <c r="J26" s="20">
        <v>0</v>
      </c>
      <c r="K26" s="22">
        <v>45214</v>
      </c>
      <c r="L26" s="18">
        <v>34031</v>
      </c>
      <c r="M26" s="23">
        <f t="shared" si="1"/>
        <v>95.1</v>
      </c>
      <c r="N26" s="21">
        <v>0</v>
      </c>
      <c r="O26" s="24">
        <v>0</v>
      </c>
      <c r="P26" s="51">
        <f t="shared" si="2"/>
        <v>95.1</v>
      </c>
    </row>
    <row r="27" spans="1:16" s="12" customFormat="1" ht="21.75" customHeight="1" x14ac:dyDescent="0.15">
      <c r="A27" s="56" t="s">
        <v>47</v>
      </c>
      <c r="B27" s="18">
        <v>18629</v>
      </c>
      <c r="C27" s="19">
        <v>6</v>
      </c>
      <c r="D27" s="20">
        <v>0</v>
      </c>
      <c r="E27" s="21">
        <v>1</v>
      </c>
      <c r="F27" s="20">
        <v>0</v>
      </c>
      <c r="G27" s="21">
        <v>3</v>
      </c>
      <c r="H27" s="20">
        <v>0</v>
      </c>
      <c r="I27" s="21">
        <v>2</v>
      </c>
      <c r="J27" s="20">
        <v>0</v>
      </c>
      <c r="K27" s="22">
        <v>24906</v>
      </c>
      <c r="L27" s="18">
        <v>17508</v>
      </c>
      <c r="M27" s="23">
        <f t="shared" si="1"/>
        <v>94</v>
      </c>
      <c r="N27" s="21">
        <v>0</v>
      </c>
      <c r="O27" s="24">
        <v>0</v>
      </c>
      <c r="P27" s="51">
        <f t="shared" si="2"/>
        <v>94</v>
      </c>
    </row>
    <row r="28" spans="1:16" s="12" customFormat="1" ht="21.75" customHeight="1" x14ac:dyDescent="0.15">
      <c r="A28" s="56" t="s">
        <v>48</v>
      </c>
      <c r="B28" s="18">
        <v>5229</v>
      </c>
      <c r="C28" s="19">
        <v>3</v>
      </c>
      <c r="D28" s="20">
        <v>1</v>
      </c>
      <c r="E28" s="21">
        <v>0</v>
      </c>
      <c r="F28" s="20">
        <v>0</v>
      </c>
      <c r="G28" s="21">
        <v>1</v>
      </c>
      <c r="H28" s="20">
        <v>1</v>
      </c>
      <c r="I28" s="21">
        <v>2</v>
      </c>
      <c r="J28" s="20">
        <v>0</v>
      </c>
      <c r="K28" s="22">
        <v>5019</v>
      </c>
      <c r="L28" s="18">
        <v>3343</v>
      </c>
      <c r="M28" s="23">
        <f t="shared" si="1"/>
        <v>63.9</v>
      </c>
      <c r="N28" s="21">
        <v>0</v>
      </c>
      <c r="O28" s="24">
        <v>0</v>
      </c>
      <c r="P28" s="51">
        <f t="shared" si="2"/>
        <v>63.9</v>
      </c>
    </row>
    <row r="29" spans="1:16" s="12" customFormat="1" ht="21.75" customHeight="1" x14ac:dyDescent="0.15">
      <c r="A29" s="56" t="s">
        <v>49</v>
      </c>
      <c r="B29" s="18">
        <v>33437</v>
      </c>
      <c r="C29" s="19">
        <v>5</v>
      </c>
      <c r="D29" s="20">
        <v>0</v>
      </c>
      <c r="E29" s="21">
        <v>1</v>
      </c>
      <c r="F29" s="20">
        <v>0</v>
      </c>
      <c r="G29" s="21">
        <v>0</v>
      </c>
      <c r="H29" s="20">
        <v>0</v>
      </c>
      <c r="I29" s="21">
        <v>4</v>
      </c>
      <c r="J29" s="20">
        <v>0</v>
      </c>
      <c r="K29" s="22">
        <v>33220</v>
      </c>
      <c r="L29" s="18">
        <v>33432</v>
      </c>
      <c r="M29" s="23">
        <f t="shared" si="1"/>
        <v>100</v>
      </c>
      <c r="N29" s="21">
        <v>5</v>
      </c>
      <c r="O29" s="24">
        <v>108</v>
      </c>
      <c r="P29" s="51">
        <v>100</v>
      </c>
    </row>
    <row r="30" spans="1:16" s="12" customFormat="1" ht="21.75" customHeight="1" x14ac:dyDescent="0.15">
      <c r="A30" s="56" t="s">
        <v>50</v>
      </c>
      <c r="B30" s="18">
        <v>11134</v>
      </c>
      <c r="C30" s="19">
        <v>2</v>
      </c>
      <c r="D30" s="20">
        <v>0</v>
      </c>
      <c r="E30" s="21">
        <v>1</v>
      </c>
      <c r="F30" s="20">
        <v>0</v>
      </c>
      <c r="G30" s="21">
        <v>0</v>
      </c>
      <c r="H30" s="20">
        <v>0</v>
      </c>
      <c r="I30" s="21">
        <v>1</v>
      </c>
      <c r="J30" s="20">
        <v>0</v>
      </c>
      <c r="K30" s="22">
        <v>10657</v>
      </c>
      <c r="L30" s="18">
        <v>9324</v>
      </c>
      <c r="M30" s="23">
        <f t="shared" si="1"/>
        <v>83.7</v>
      </c>
      <c r="N30" s="21">
        <v>0</v>
      </c>
      <c r="O30" s="24">
        <v>0</v>
      </c>
      <c r="P30" s="51">
        <f t="shared" si="2"/>
        <v>83.7</v>
      </c>
    </row>
    <row r="31" spans="1:16" s="12" customFormat="1" ht="21.75" customHeight="1" x14ac:dyDescent="0.15">
      <c r="A31" s="56" t="s">
        <v>51</v>
      </c>
      <c r="B31" s="18">
        <v>52930</v>
      </c>
      <c r="C31" s="19">
        <v>14</v>
      </c>
      <c r="D31" s="20">
        <v>0</v>
      </c>
      <c r="E31" s="21">
        <v>1</v>
      </c>
      <c r="F31" s="20">
        <v>0</v>
      </c>
      <c r="G31" s="21">
        <v>12</v>
      </c>
      <c r="H31" s="20">
        <v>0</v>
      </c>
      <c r="I31" s="21">
        <v>1</v>
      </c>
      <c r="J31" s="20">
        <v>0</v>
      </c>
      <c r="K31" s="22">
        <v>62933</v>
      </c>
      <c r="L31" s="18">
        <v>51620</v>
      </c>
      <c r="M31" s="23">
        <f t="shared" si="1"/>
        <v>97.5</v>
      </c>
      <c r="N31" s="21">
        <v>8</v>
      </c>
      <c r="O31" s="24">
        <v>358</v>
      </c>
      <c r="P31" s="51">
        <f t="shared" si="2"/>
        <v>98.2</v>
      </c>
    </row>
    <row r="32" spans="1:16" s="12" customFormat="1" ht="21.75" customHeight="1" x14ac:dyDescent="0.15">
      <c r="A32" s="56" t="s">
        <v>52</v>
      </c>
      <c r="B32" s="18">
        <v>15481</v>
      </c>
      <c r="C32" s="19">
        <v>2</v>
      </c>
      <c r="D32" s="20">
        <v>0</v>
      </c>
      <c r="E32" s="21">
        <v>1</v>
      </c>
      <c r="F32" s="20">
        <v>0</v>
      </c>
      <c r="G32" s="21">
        <v>0</v>
      </c>
      <c r="H32" s="20">
        <v>0</v>
      </c>
      <c r="I32" s="21">
        <v>1</v>
      </c>
      <c r="J32" s="20">
        <v>0</v>
      </c>
      <c r="K32" s="22">
        <v>15270</v>
      </c>
      <c r="L32" s="18">
        <v>14757</v>
      </c>
      <c r="M32" s="23">
        <f t="shared" si="1"/>
        <v>95.3</v>
      </c>
      <c r="N32" s="21">
        <v>2</v>
      </c>
      <c r="O32" s="24">
        <v>53</v>
      </c>
      <c r="P32" s="51">
        <f t="shared" si="2"/>
        <v>95.7</v>
      </c>
    </row>
    <row r="33" spans="1:16" s="12" customFormat="1" ht="21.75" customHeight="1" x14ac:dyDescent="0.15">
      <c r="A33" s="56" t="s">
        <v>53</v>
      </c>
      <c r="B33" s="18">
        <v>9281</v>
      </c>
      <c r="C33" s="19">
        <v>12</v>
      </c>
      <c r="D33" s="20">
        <v>0</v>
      </c>
      <c r="E33" s="21">
        <v>0</v>
      </c>
      <c r="F33" s="20">
        <v>0</v>
      </c>
      <c r="G33" s="21">
        <v>11</v>
      </c>
      <c r="H33" s="20">
        <v>0</v>
      </c>
      <c r="I33" s="21">
        <v>1</v>
      </c>
      <c r="J33" s="20">
        <v>0</v>
      </c>
      <c r="K33" s="22">
        <v>13764</v>
      </c>
      <c r="L33" s="18">
        <v>6302</v>
      </c>
      <c r="M33" s="23">
        <f t="shared" si="1"/>
        <v>67.900000000000006</v>
      </c>
      <c r="N33" s="21">
        <v>3</v>
      </c>
      <c r="O33" s="24">
        <v>110</v>
      </c>
      <c r="P33" s="51">
        <f t="shared" si="2"/>
        <v>69.099999999999994</v>
      </c>
    </row>
    <row r="34" spans="1:16" s="12" customFormat="1" ht="21.75" customHeight="1" x14ac:dyDescent="0.15">
      <c r="A34" s="56" t="s">
        <v>54</v>
      </c>
      <c r="B34" s="18">
        <v>3204</v>
      </c>
      <c r="C34" s="19">
        <v>3</v>
      </c>
      <c r="D34" s="20">
        <v>0</v>
      </c>
      <c r="E34" s="21">
        <v>0</v>
      </c>
      <c r="F34" s="20">
        <v>0</v>
      </c>
      <c r="G34" s="21">
        <v>1</v>
      </c>
      <c r="H34" s="20">
        <v>0</v>
      </c>
      <c r="I34" s="21">
        <v>2</v>
      </c>
      <c r="J34" s="20">
        <v>0</v>
      </c>
      <c r="K34" s="22">
        <v>3507</v>
      </c>
      <c r="L34" s="18">
        <v>3094</v>
      </c>
      <c r="M34" s="23">
        <f t="shared" si="1"/>
        <v>96.6</v>
      </c>
      <c r="N34" s="21">
        <v>0</v>
      </c>
      <c r="O34" s="24">
        <v>0</v>
      </c>
      <c r="P34" s="51">
        <f t="shared" si="2"/>
        <v>96.6</v>
      </c>
    </row>
    <row r="35" spans="1:16" s="12" customFormat="1" ht="21.75" customHeight="1" thickBot="1" x14ac:dyDescent="0.2">
      <c r="A35" s="57" t="s">
        <v>55</v>
      </c>
      <c r="B35" s="25">
        <v>2686</v>
      </c>
      <c r="C35" s="26">
        <v>8</v>
      </c>
      <c r="D35" s="27">
        <v>0</v>
      </c>
      <c r="E35" s="28">
        <v>0</v>
      </c>
      <c r="F35" s="27">
        <v>0</v>
      </c>
      <c r="G35" s="28">
        <v>8</v>
      </c>
      <c r="H35" s="27">
        <v>0</v>
      </c>
      <c r="I35" s="28">
        <v>0</v>
      </c>
      <c r="J35" s="27">
        <v>0</v>
      </c>
      <c r="K35" s="29">
        <v>3665</v>
      </c>
      <c r="L35" s="25">
        <v>2616</v>
      </c>
      <c r="M35" s="30">
        <f t="shared" si="1"/>
        <v>97.399999999999991</v>
      </c>
      <c r="N35" s="28">
        <v>1</v>
      </c>
      <c r="O35" s="31">
        <v>12</v>
      </c>
      <c r="P35" s="53">
        <f t="shared" si="2"/>
        <v>97.8</v>
      </c>
    </row>
    <row r="36" spans="1:16" s="12" customFormat="1" ht="21.75" customHeight="1" x14ac:dyDescent="0.15">
      <c r="A36" s="54" t="s">
        <v>67</v>
      </c>
      <c r="B36" s="13">
        <f t="shared" ref="B36:I36" si="3">SUM(B37:B44)</f>
        <v>112046</v>
      </c>
      <c r="C36" s="14">
        <f t="shared" si="3"/>
        <v>23</v>
      </c>
      <c r="D36" s="15">
        <f t="shared" si="3"/>
        <v>4</v>
      </c>
      <c r="E36" s="14">
        <f t="shared" si="3"/>
        <v>8</v>
      </c>
      <c r="F36" s="15">
        <f t="shared" si="3"/>
        <v>2</v>
      </c>
      <c r="G36" s="14">
        <f t="shared" si="3"/>
        <v>10</v>
      </c>
      <c r="H36" s="15">
        <f t="shared" si="3"/>
        <v>2</v>
      </c>
      <c r="I36" s="14">
        <f t="shared" si="3"/>
        <v>5</v>
      </c>
      <c r="J36" s="15">
        <v>0</v>
      </c>
      <c r="K36" s="13">
        <f>SUM(K37:K44)</f>
        <v>121528</v>
      </c>
      <c r="L36" s="13">
        <f>SUM(L37:L44)</f>
        <v>101944</v>
      </c>
      <c r="M36" s="17">
        <f t="shared" si="1"/>
        <v>91</v>
      </c>
      <c r="N36" s="14">
        <f>SUM(N37:N44)</f>
        <v>9</v>
      </c>
      <c r="O36" s="13">
        <f>SUM(O37:O44)</f>
        <v>447</v>
      </c>
      <c r="P36" s="50">
        <f t="shared" si="2"/>
        <v>91.4</v>
      </c>
    </row>
    <row r="37" spans="1:16" s="12" customFormat="1" ht="21.75" customHeight="1" x14ac:dyDescent="0.15">
      <c r="A37" s="56" t="s">
        <v>56</v>
      </c>
      <c r="B37" s="18">
        <v>33652</v>
      </c>
      <c r="C37" s="19">
        <v>6</v>
      </c>
      <c r="D37" s="20">
        <v>1</v>
      </c>
      <c r="E37" s="21">
        <v>1</v>
      </c>
      <c r="F37" s="20">
        <v>0</v>
      </c>
      <c r="G37" s="21">
        <v>5</v>
      </c>
      <c r="H37" s="20">
        <v>1</v>
      </c>
      <c r="I37" s="21">
        <v>0</v>
      </c>
      <c r="J37" s="20">
        <v>0</v>
      </c>
      <c r="K37" s="22">
        <v>38938</v>
      </c>
      <c r="L37" s="18">
        <v>33045</v>
      </c>
      <c r="M37" s="23">
        <f t="shared" si="1"/>
        <v>98.2</v>
      </c>
      <c r="N37" s="21">
        <v>0</v>
      </c>
      <c r="O37" s="24">
        <v>0</v>
      </c>
      <c r="P37" s="51">
        <f t="shared" si="2"/>
        <v>98.2</v>
      </c>
    </row>
    <row r="38" spans="1:16" s="12" customFormat="1" ht="21.75" customHeight="1" x14ac:dyDescent="0.15">
      <c r="A38" s="56" t="s">
        <v>57</v>
      </c>
      <c r="B38" s="18">
        <v>15452</v>
      </c>
      <c r="C38" s="19">
        <v>1</v>
      </c>
      <c r="D38" s="20">
        <v>0</v>
      </c>
      <c r="E38" s="21">
        <v>1</v>
      </c>
      <c r="F38" s="20">
        <v>0</v>
      </c>
      <c r="G38" s="21">
        <v>0</v>
      </c>
      <c r="H38" s="20">
        <v>0</v>
      </c>
      <c r="I38" s="21">
        <v>0</v>
      </c>
      <c r="J38" s="20">
        <v>0</v>
      </c>
      <c r="K38" s="22">
        <v>14200</v>
      </c>
      <c r="L38" s="18">
        <v>13017</v>
      </c>
      <c r="M38" s="23">
        <f t="shared" si="1"/>
        <v>84.2</v>
      </c>
      <c r="N38" s="21">
        <v>0</v>
      </c>
      <c r="O38" s="24">
        <v>0</v>
      </c>
      <c r="P38" s="51">
        <f t="shared" si="2"/>
        <v>84.2</v>
      </c>
    </row>
    <row r="39" spans="1:16" s="12" customFormat="1" ht="21.75" customHeight="1" x14ac:dyDescent="0.15">
      <c r="A39" s="56" t="s">
        <v>58</v>
      </c>
      <c r="B39" s="18">
        <v>4229</v>
      </c>
      <c r="C39" s="19">
        <v>1</v>
      </c>
      <c r="D39" s="20">
        <v>2</v>
      </c>
      <c r="E39" s="21">
        <v>0</v>
      </c>
      <c r="F39" s="20">
        <v>1</v>
      </c>
      <c r="G39" s="21">
        <v>1</v>
      </c>
      <c r="H39" s="20">
        <v>1</v>
      </c>
      <c r="I39" s="21">
        <v>0</v>
      </c>
      <c r="J39" s="20">
        <v>0</v>
      </c>
      <c r="K39" s="22">
        <v>4242</v>
      </c>
      <c r="L39" s="18">
        <v>4032</v>
      </c>
      <c r="M39" s="23">
        <f t="shared" si="1"/>
        <v>95.3</v>
      </c>
      <c r="N39" s="21">
        <v>0</v>
      </c>
      <c r="O39" s="24">
        <v>0</v>
      </c>
      <c r="P39" s="51">
        <f t="shared" si="2"/>
        <v>95.3</v>
      </c>
    </row>
    <row r="40" spans="1:16" s="12" customFormat="1" ht="21.75" customHeight="1" x14ac:dyDescent="0.15">
      <c r="A40" s="56" t="s">
        <v>59</v>
      </c>
      <c r="B40" s="18">
        <v>25877</v>
      </c>
      <c r="C40" s="19">
        <v>7</v>
      </c>
      <c r="D40" s="20">
        <v>0</v>
      </c>
      <c r="E40" s="21">
        <v>1</v>
      </c>
      <c r="F40" s="20">
        <v>0</v>
      </c>
      <c r="G40" s="21">
        <v>4</v>
      </c>
      <c r="H40" s="20">
        <v>0</v>
      </c>
      <c r="I40" s="21">
        <v>2</v>
      </c>
      <c r="J40" s="20">
        <v>0</v>
      </c>
      <c r="K40" s="22">
        <v>28422</v>
      </c>
      <c r="L40" s="18">
        <v>23688</v>
      </c>
      <c r="M40" s="23">
        <f t="shared" si="1"/>
        <v>91.5</v>
      </c>
      <c r="N40" s="21">
        <v>8</v>
      </c>
      <c r="O40" s="24">
        <v>397</v>
      </c>
      <c r="P40" s="51">
        <f t="shared" si="2"/>
        <v>93.100000000000009</v>
      </c>
    </row>
    <row r="41" spans="1:16" s="12" customFormat="1" ht="21.75" customHeight="1" x14ac:dyDescent="0.15">
      <c r="A41" s="56" t="s">
        <v>60</v>
      </c>
      <c r="B41" s="18">
        <v>9088</v>
      </c>
      <c r="C41" s="19">
        <v>2</v>
      </c>
      <c r="D41" s="20">
        <v>1</v>
      </c>
      <c r="E41" s="21">
        <v>1</v>
      </c>
      <c r="F41" s="20">
        <v>1</v>
      </c>
      <c r="G41" s="21">
        <v>0</v>
      </c>
      <c r="H41" s="20">
        <v>0</v>
      </c>
      <c r="I41" s="21">
        <v>1</v>
      </c>
      <c r="J41" s="20">
        <v>0</v>
      </c>
      <c r="K41" s="22">
        <v>7064</v>
      </c>
      <c r="L41" s="18">
        <v>6908</v>
      </c>
      <c r="M41" s="23">
        <f t="shared" si="1"/>
        <v>76</v>
      </c>
      <c r="N41" s="21">
        <v>0</v>
      </c>
      <c r="O41" s="24">
        <v>0</v>
      </c>
      <c r="P41" s="51">
        <f t="shared" si="2"/>
        <v>76</v>
      </c>
    </row>
    <row r="42" spans="1:16" s="12" customFormat="1" ht="21.75" customHeight="1" x14ac:dyDescent="0.15">
      <c r="A42" s="56" t="s">
        <v>61</v>
      </c>
      <c r="B42" s="18">
        <v>5767</v>
      </c>
      <c r="C42" s="19">
        <v>1</v>
      </c>
      <c r="D42" s="20">
        <v>0</v>
      </c>
      <c r="E42" s="21">
        <v>1</v>
      </c>
      <c r="F42" s="20">
        <v>0</v>
      </c>
      <c r="G42" s="21">
        <v>0</v>
      </c>
      <c r="H42" s="20">
        <v>0</v>
      </c>
      <c r="I42" s="21">
        <v>0</v>
      </c>
      <c r="J42" s="20">
        <v>0</v>
      </c>
      <c r="K42" s="22">
        <v>6356</v>
      </c>
      <c r="L42" s="18">
        <v>5315</v>
      </c>
      <c r="M42" s="23">
        <f t="shared" si="1"/>
        <v>92.2</v>
      </c>
      <c r="N42" s="21">
        <v>0</v>
      </c>
      <c r="O42" s="24">
        <v>0</v>
      </c>
      <c r="P42" s="51">
        <f t="shared" si="2"/>
        <v>92.2</v>
      </c>
    </row>
    <row r="43" spans="1:16" s="12" customFormat="1" ht="21.75" customHeight="1" x14ac:dyDescent="0.15">
      <c r="A43" s="56" t="s">
        <v>62</v>
      </c>
      <c r="B43" s="18">
        <v>11846</v>
      </c>
      <c r="C43" s="19">
        <v>3</v>
      </c>
      <c r="D43" s="20">
        <v>0</v>
      </c>
      <c r="E43" s="21">
        <v>2</v>
      </c>
      <c r="F43" s="20">
        <v>0</v>
      </c>
      <c r="G43" s="21">
        <v>0</v>
      </c>
      <c r="H43" s="20">
        <v>0</v>
      </c>
      <c r="I43" s="21">
        <v>1</v>
      </c>
      <c r="J43" s="20">
        <v>0</v>
      </c>
      <c r="K43" s="22">
        <v>16066</v>
      </c>
      <c r="L43" s="18">
        <v>10165</v>
      </c>
      <c r="M43" s="23">
        <f t="shared" si="1"/>
        <v>85.8</v>
      </c>
      <c r="N43" s="21">
        <v>1</v>
      </c>
      <c r="O43" s="24">
        <v>50</v>
      </c>
      <c r="P43" s="51">
        <f t="shared" si="2"/>
        <v>86.2</v>
      </c>
    </row>
    <row r="44" spans="1:16" s="12" customFormat="1" ht="21.75" customHeight="1" thickBot="1" x14ac:dyDescent="0.2">
      <c r="A44" s="52" t="s">
        <v>63</v>
      </c>
      <c r="B44" s="25">
        <v>6135</v>
      </c>
      <c r="C44" s="26">
        <v>2</v>
      </c>
      <c r="D44" s="27">
        <v>0</v>
      </c>
      <c r="E44" s="28">
        <v>1</v>
      </c>
      <c r="F44" s="27">
        <v>0</v>
      </c>
      <c r="G44" s="28">
        <v>0</v>
      </c>
      <c r="H44" s="27">
        <v>0</v>
      </c>
      <c r="I44" s="28">
        <v>1</v>
      </c>
      <c r="J44" s="27">
        <v>0</v>
      </c>
      <c r="K44" s="29">
        <v>6240</v>
      </c>
      <c r="L44" s="25">
        <v>5774</v>
      </c>
      <c r="M44" s="30">
        <f t="shared" si="1"/>
        <v>94.1</v>
      </c>
      <c r="N44" s="28">
        <v>0</v>
      </c>
      <c r="O44" s="31">
        <v>0</v>
      </c>
      <c r="P44" s="53">
        <f t="shared" si="2"/>
        <v>94.1</v>
      </c>
    </row>
    <row r="45" spans="1:16" s="7" customFormat="1" ht="14.25" x14ac:dyDescent="0.15">
      <c r="A45" s="42" t="s">
        <v>68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1:16" x14ac:dyDescent="0.15">
      <c r="A46" s="7" t="s">
        <v>69</v>
      </c>
      <c r="B46" s="34"/>
      <c r="C46" s="34"/>
      <c r="D46" s="35"/>
      <c r="E46" s="36"/>
      <c r="F46" s="35"/>
      <c r="G46" s="34"/>
      <c r="H46" s="35"/>
      <c r="I46" s="34"/>
      <c r="J46" s="35"/>
      <c r="K46" s="34"/>
      <c r="L46" s="34"/>
      <c r="M46" s="34"/>
      <c r="N46" s="36"/>
      <c r="O46" s="37"/>
      <c r="P46" s="34"/>
    </row>
    <row r="47" spans="1:16" x14ac:dyDescent="0.15">
      <c r="A47" s="7" t="s">
        <v>70</v>
      </c>
      <c r="B47" s="34"/>
      <c r="C47" s="34"/>
      <c r="D47" s="35"/>
      <c r="E47" s="36"/>
      <c r="F47" s="35"/>
      <c r="G47" s="34"/>
      <c r="H47" s="35"/>
      <c r="I47" s="34"/>
      <c r="J47" s="35"/>
      <c r="K47" s="34"/>
      <c r="L47" s="34"/>
      <c r="M47" s="34"/>
      <c r="N47" s="36"/>
      <c r="O47" s="37"/>
      <c r="P47" s="34"/>
    </row>
    <row r="48" spans="1:16" x14ac:dyDescent="0.15">
      <c r="B48" s="34"/>
      <c r="C48" s="34"/>
      <c r="D48" s="35"/>
      <c r="E48" s="36"/>
      <c r="F48" s="35"/>
      <c r="G48" s="34"/>
      <c r="H48" s="35"/>
      <c r="I48" s="34"/>
      <c r="J48" s="35"/>
      <c r="K48" s="34"/>
      <c r="L48" s="34"/>
      <c r="M48" s="34"/>
      <c r="N48" s="38"/>
      <c r="O48" s="37"/>
      <c r="P48" s="34"/>
    </row>
    <row r="49" spans="2:16" x14ac:dyDescent="0.15">
      <c r="B49" s="34"/>
      <c r="C49" s="34"/>
      <c r="D49" s="35"/>
      <c r="E49" s="36"/>
      <c r="F49" s="35"/>
      <c r="G49" s="34"/>
      <c r="H49" s="35"/>
      <c r="I49" s="34"/>
      <c r="J49" s="35"/>
      <c r="K49" s="34"/>
      <c r="L49" s="34"/>
      <c r="M49" s="34"/>
      <c r="N49" s="36"/>
      <c r="O49" s="37"/>
      <c r="P49" s="34"/>
    </row>
    <row r="50" spans="2:16" x14ac:dyDescent="0.15">
      <c r="B50" s="34"/>
      <c r="C50" s="34"/>
      <c r="D50" s="35"/>
      <c r="E50" s="36"/>
      <c r="F50" s="35"/>
      <c r="G50" s="34"/>
      <c r="H50" s="35"/>
      <c r="I50" s="34"/>
      <c r="J50" s="35"/>
      <c r="K50" s="34"/>
      <c r="L50" s="34"/>
      <c r="M50" s="34"/>
      <c r="N50" s="36"/>
      <c r="O50" s="37"/>
      <c r="P50" s="34"/>
    </row>
    <row r="51" spans="2:16" x14ac:dyDescent="0.15">
      <c r="B51" s="34"/>
      <c r="C51" s="34"/>
      <c r="D51" s="35"/>
      <c r="E51" s="36"/>
      <c r="F51" s="35"/>
      <c r="G51" s="34"/>
      <c r="H51" s="35"/>
      <c r="I51" s="34"/>
      <c r="J51" s="35"/>
      <c r="K51" s="34"/>
      <c r="L51" s="34"/>
      <c r="M51" s="34"/>
      <c r="N51" s="36"/>
      <c r="O51" s="37"/>
      <c r="P51" s="34"/>
    </row>
    <row r="52" spans="2:16" x14ac:dyDescent="0.15">
      <c r="B52" s="34"/>
      <c r="C52" s="34"/>
      <c r="D52" s="35"/>
      <c r="E52" s="36"/>
      <c r="F52" s="35"/>
      <c r="G52" s="34"/>
      <c r="H52" s="35"/>
      <c r="I52" s="34"/>
      <c r="J52" s="35"/>
      <c r="K52" s="34"/>
      <c r="L52" s="34"/>
      <c r="M52" s="34"/>
      <c r="N52" s="36"/>
      <c r="O52" s="37"/>
      <c r="P52" s="34"/>
    </row>
    <row r="53" spans="2:16" x14ac:dyDescent="0.15">
      <c r="B53" s="34"/>
      <c r="C53" s="34"/>
      <c r="D53" s="35"/>
      <c r="E53" s="36"/>
      <c r="F53" s="35"/>
      <c r="G53" s="34"/>
      <c r="H53" s="35"/>
      <c r="I53" s="34"/>
      <c r="J53" s="35"/>
      <c r="K53" s="34"/>
      <c r="L53" s="34"/>
      <c r="M53" s="34"/>
      <c r="N53" s="36"/>
      <c r="O53" s="37"/>
      <c r="P53" s="34"/>
    </row>
    <row r="54" spans="2:16" x14ac:dyDescent="0.15">
      <c r="B54" s="34"/>
      <c r="C54" s="34"/>
      <c r="D54" s="35"/>
      <c r="E54" s="36"/>
      <c r="F54" s="35"/>
      <c r="G54" s="34"/>
      <c r="H54" s="35"/>
      <c r="I54" s="34"/>
      <c r="J54" s="35"/>
      <c r="K54" s="34"/>
      <c r="L54" s="34"/>
      <c r="M54" s="34"/>
      <c r="N54" s="36"/>
      <c r="O54" s="37"/>
      <c r="P54" s="34"/>
    </row>
    <row r="55" spans="2:16" x14ac:dyDescent="0.15">
      <c r="B55" s="34"/>
      <c r="C55" s="34"/>
      <c r="D55" s="35"/>
      <c r="E55" s="36"/>
      <c r="F55" s="35"/>
      <c r="G55" s="34"/>
      <c r="H55" s="35"/>
      <c r="I55" s="34"/>
      <c r="J55" s="35"/>
      <c r="K55" s="34"/>
      <c r="L55" s="34"/>
      <c r="M55" s="34"/>
      <c r="N55" s="36"/>
      <c r="O55" s="37"/>
      <c r="P55" s="34"/>
    </row>
    <row r="56" spans="2:16" x14ac:dyDescent="0.15">
      <c r="B56" s="34"/>
      <c r="C56" s="34"/>
      <c r="D56" s="35"/>
      <c r="E56" s="36"/>
      <c r="F56" s="35"/>
      <c r="G56" s="34"/>
      <c r="H56" s="35"/>
      <c r="I56" s="34"/>
      <c r="J56" s="35"/>
      <c r="K56" s="34"/>
      <c r="L56" s="34"/>
      <c r="M56" s="34"/>
      <c r="N56" s="36"/>
      <c r="O56" s="37"/>
      <c r="P56" s="34"/>
    </row>
    <row r="57" spans="2:16" x14ac:dyDescent="0.15">
      <c r="B57" s="34"/>
      <c r="C57" s="34"/>
      <c r="D57" s="35"/>
      <c r="E57" s="36"/>
      <c r="F57" s="35"/>
      <c r="G57" s="34"/>
      <c r="H57" s="35"/>
      <c r="I57" s="34"/>
      <c r="J57" s="35"/>
      <c r="K57" s="34"/>
      <c r="L57" s="34"/>
      <c r="M57" s="34"/>
      <c r="N57" s="36"/>
      <c r="O57" s="37"/>
      <c r="P57" s="34"/>
    </row>
    <row r="58" spans="2:16" x14ac:dyDescent="0.15">
      <c r="B58" s="34"/>
      <c r="C58" s="34"/>
      <c r="D58" s="35"/>
      <c r="E58" s="36"/>
      <c r="F58" s="35"/>
      <c r="G58" s="34"/>
      <c r="H58" s="35"/>
      <c r="I58" s="34"/>
      <c r="J58" s="35"/>
      <c r="K58" s="34"/>
      <c r="L58" s="34"/>
      <c r="M58" s="34"/>
      <c r="N58" s="36"/>
      <c r="O58" s="37"/>
      <c r="P58" s="34"/>
    </row>
    <row r="59" spans="2:16" x14ac:dyDescent="0.15">
      <c r="B59" s="34"/>
      <c r="C59" s="34"/>
      <c r="D59" s="35"/>
      <c r="E59" s="36"/>
      <c r="F59" s="35"/>
      <c r="G59" s="34"/>
      <c r="H59" s="35"/>
      <c r="I59" s="34"/>
      <c r="J59" s="35"/>
      <c r="K59" s="34"/>
      <c r="L59" s="34"/>
      <c r="M59" s="34"/>
      <c r="N59" s="36"/>
      <c r="O59" s="37"/>
      <c r="P59" s="34"/>
    </row>
    <row r="60" spans="2:16" x14ac:dyDescent="0.15">
      <c r="B60" s="34"/>
      <c r="C60" s="34"/>
      <c r="D60" s="35"/>
      <c r="E60" s="36"/>
      <c r="F60" s="35"/>
      <c r="G60" s="34"/>
      <c r="H60" s="35"/>
      <c r="I60" s="34"/>
      <c r="J60" s="35"/>
      <c r="K60" s="34"/>
      <c r="L60" s="34"/>
      <c r="M60" s="34"/>
      <c r="N60" s="36"/>
      <c r="O60" s="37"/>
      <c r="P60" s="34"/>
    </row>
    <row r="61" spans="2:16" x14ac:dyDescent="0.15">
      <c r="B61" s="34"/>
      <c r="C61" s="34"/>
      <c r="D61" s="35"/>
      <c r="E61" s="36"/>
      <c r="F61" s="35"/>
      <c r="G61" s="34"/>
      <c r="H61" s="35"/>
      <c r="I61" s="34"/>
      <c r="J61" s="35"/>
      <c r="K61" s="34"/>
      <c r="L61" s="34"/>
      <c r="M61" s="34"/>
      <c r="N61" s="36"/>
      <c r="O61" s="37"/>
      <c r="P61" s="34"/>
    </row>
    <row r="62" spans="2:16" x14ac:dyDescent="0.15">
      <c r="B62" s="34"/>
      <c r="C62" s="34"/>
      <c r="D62" s="35"/>
      <c r="E62" s="36"/>
      <c r="F62" s="35"/>
      <c r="G62" s="34"/>
      <c r="H62" s="35"/>
      <c r="I62" s="34"/>
      <c r="J62" s="35"/>
      <c r="K62" s="34"/>
      <c r="L62" s="34"/>
      <c r="M62" s="34"/>
      <c r="N62" s="36"/>
      <c r="O62" s="37"/>
      <c r="P62" s="34"/>
    </row>
    <row r="63" spans="2:16" x14ac:dyDescent="0.15">
      <c r="B63" s="34"/>
      <c r="C63" s="34"/>
      <c r="D63" s="35"/>
      <c r="E63" s="36"/>
      <c r="F63" s="35"/>
      <c r="G63" s="34"/>
      <c r="H63" s="35"/>
      <c r="I63" s="34"/>
      <c r="J63" s="35"/>
      <c r="K63" s="34"/>
      <c r="L63" s="34"/>
      <c r="M63" s="34"/>
      <c r="N63" s="36"/>
      <c r="O63" s="37"/>
      <c r="P63" s="34"/>
    </row>
    <row r="64" spans="2:16" x14ac:dyDescent="0.15">
      <c r="B64" s="34"/>
      <c r="C64" s="34"/>
      <c r="D64" s="35"/>
      <c r="E64" s="36"/>
      <c r="F64" s="35"/>
      <c r="G64" s="34"/>
      <c r="H64" s="35"/>
      <c r="I64" s="34"/>
      <c r="J64" s="35"/>
      <c r="K64" s="34"/>
      <c r="L64" s="34"/>
      <c r="M64" s="34"/>
      <c r="N64" s="36"/>
      <c r="O64" s="37"/>
      <c r="P64" s="34"/>
    </row>
    <row r="65" spans="2:16" x14ac:dyDescent="0.15">
      <c r="B65" s="34"/>
      <c r="C65" s="34"/>
      <c r="D65" s="35"/>
      <c r="E65" s="36"/>
      <c r="F65" s="35"/>
      <c r="G65" s="34"/>
      <c r="H65" s="35"/>
      <c r="I65" s="34"/>
      <c r="J65" s="35"/>
      <c r="K65" s="34"/>
      <c r="L65" s="34"/>
      <c r="M65" s="34"/>
      <c r="N65" s="36"/>
      <c r="O65" s="37"/>
      <c r="P65" s="34"/>
    </row>
    <row r="66" spans="2:16" x14ac:dyDescent="0.15">
      <c r="B66" s="34"/>
      <c r="C66" s="34"/>
      <c r="D66" s="35"/>
      <c r="E66" s="36"/>
      <c r="F66" s="35"/>
      <c r="G66" s="34"/>
      <c r="H66" s="35"/>
      <c r="I66" s="34"/>
      <c r="J66" s="35"/>
      <c r="K66" s="34"/>
      <c r="L66" s="34"/>
      <c r="M66" s="34"/>
      <c r="N66" s="36"/>
      <c r="O66" s="37"/>
      <c r="P66" s="34"/>
    </row>
    <row r="67" spans="2:16" x14ac:dyDescent="0.15">
      <c r="B67" s="34"/>
      <c r="C67" s="34"/>
      <c r="D67" s="35"/>
      <c r="E67" s="36"/>
      <c r="F67" s="35"/>
      <c r="G67" s="34"/>
      <c r="H67" s="35"/>
      <c r="I67" s="34"/>
      <c r="J67" s="35"/>
      <c r="K67" s="34"/>
      <c r="L67" s="34"/>
      <c r="M67" s="34"/>
      <c r="N67" s="36"/>
      <c r="O67" s="37"/>
      <c r="P67" s="34"/>
    </row>
    <row r="68" spans="2:16" x14ac:dyDescent="0.15">
      <c r="B68" s="34"/>
      <c r="C68" s="34"/>
      <c r="D68" s="35"/>
      <c r="E68" s="36"/>
      <c r="F68" s="35"/>
      <c r="G68" s="34"/>
      <c r="H68" s="35"/>
      <c r="I68" s="34"/>
      <c r="J68" s="35"/>
      <c r="K68" s="34"/>
      <c r="L68" s="34"/>
      <c r="M68" s="34"/>
      <c r="N68" s="36"/>
      <c r="O68" s="37"/>
      <c r="P68" s="34"/>
    </row>
    <row r="69" spans="2:16" x14ac:dyDescent="0.15">
      <c r="B69" s="34"/>
      <c r="C69" s="34"/>
      <c r="D69" s="35"/>
      <c r="E69" s="36"/>
      <c r="F69" s="35"/>
      <c r="G69" s="34"/>
      <c r="H69" s="35"/>
      <c r="I69" s="34"/>
      <c r="J69" s="35"/>
      <c r="K69" s="34"/>
      <c r="L69" s="34"/>
      <c r="M69" s="34"/>
      <c r="N69" s="36"/>
      <c r="O69" s="37"/>
      <c r="P69" s="34"/>
    </row>
    <row r="70" spans="2:16" x14ac:dyDescent="0.15">
      <c r="B70" s="34"/>
      <c r="C70" s="34"/>
      <c r="D70" s="35"/>
      <c r="E70" s="36"/>
      <c r="F70" s="35"/>
      <c r="G70" s="34"/>
      <c r="H70" s="35"/>
      <c r="I70" s="34"/>
      <c r="J70" s="35"/>
      <c r="K70" s="34"/>
      <c r="L70" s="34"/>
      <c r="M70" s="34"/>
      <c r="N70" s="36"/>
      <c r="O70" s="37"/>
      <c r="P70" s="34"/>
    </row>
    <row r="71" spans="2:16" x14ac:dyDescent="0.15">
      <c r="B71" s="34"/>
      <c r="C71" s="34"/>
      <c r="D71" s="35"/>
      <c r="E71" s="36"/>
      <c r="F71" s="35"/>
      <c r="G71" s="34"/>
      <c r="H71" s="35"/>
      <c r="I71" s="34"/>
      <c r="J71" s="35"/>
      <c r="K71" s="34"/>
      <c r="L71" s="34"/>
      <c r="M71" s="34"/>
      <c r="N71" s="36"/>
      <c r="O71" s="37"/>
      <c r="P71" s="34"/>
    </row>
    <row r="72" spans="2:16" x14ac:dyDescent="0.15">
      <c r="B72" s="34"/>
      <c r="C72" s="34"/>
      <c r="D72" s="35"/>
      <c r="E72" s="36"/>
      <c r="F72" s="35"/>
      <c r="G72" s="34"/>
      <c r="H72" s="35"/>
      <c r="I72" s="34"/>
      <c r="J72" s="35"/>
      <c r="K72" s="34"/>
      <c r="L72" s="34"/>
      <c r="M72" s="34"/>
      <c r="N72" s="36"/>
      <c r="O72" s="37"/>
      <c r="P72" s="34"/>
    </row>
    <row r="73" spans="2:16" x14ac:dyDescent="0.15">
      <c r="B73" s="34"/>
      <c r="C73" s="34"/>
      <c r="D73" s="35"/>
      <c r="E73" s="36"/>
      <c r="F73" s="35"/>
      <c r="G73" s="34"/>
      <c r="H73" s="35"/>
      <c r="I73" s="34"/>
      <c r="J73" s="35"/>
      <c r="K73" s="34"/>
      <c r="L73" s="34"/>
      <c r="M73" s="34"/>
      <c r="N73" s="36"/>
      <c r="O73" s="37"/>
      <c r="P73" s="34"/>
    </row>
    <row r="74" spans="2:16" x14ac:dyDescent="0.15">
      <c r="B74" s="34"/>
      <c r="C74" s="34"/>
      <c r="D74" s="35"/>
      <c r="E74" s="36"/>
      <c r="F74" s="35"/>
      <c r="G74" s="34"/>
      <c r="H74" s="35"/>
      <c r="I74" s="34"/>
      <c r="J74" s="35"/>
      <c r="K74" s="34"/>
      <c r="L74" s="34"/>
      <c r="M74" s="34"/>
      <c r="N74" s="36"/>
      <c r="O74" s="37"/>
      <c r="P74" s="34"/>
    </row>
    <row r="75" spans="2:16" x14ac:dyDescent="0.15">
      <c r="B75" s="34"/>
      <c r="C75" s="34"/>
      <c r="D75" s="35"/>
      <c r="E75" s="36"/>
      <c r="F75" s="35"/>
      <c r="G75" s="34"/>
      <c r="H75" s="35"/>
      <c r="I75" s="34"/>
      <c r="J75" s="35"/>
      <c r="K75" s="34"/>
      <c r="L75" s="34"/>
      <c r="M75" s="34"/>
      <c r="N75" s="36"/>
      <c r="O75" s="37"/>
      <c r="P75" s="34"/>
    </row>
    <row r="76" spans="2:16" x14ac:dyDescent="0.15">
      <c r="B76" s="34"/>
      <c r="C76" s="34"/>
      <c r="D76" s="35"/>
      <c r="E76" s="36"/>
      <c r="F76" s="35"/>
      <c r="G76" s="34"/>
      <c r="H76" s="35"/>
      <c r="I76" s="34"/>
      <c r="J76" s="35"/>
      <c r="K76" s="34"/>
      <c r="L76" s="34"/>
      <c r="M76" s="34"/>
      <c r="N76" s="36"/>
      <c r="O76" s="37"/>
      <c r="P76" s="34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2018-06-28T06:21:59Z</dcterms:created>
  <dcterms:modified xsi:type="dcterms:W3CDTF">2020-03-24T01:34:14Z</dcterms:modified>
</cp:coreProperties>
</file>