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-15" windowWidth="14430" windowHeight="12765" activeTab="2"/>
  </bookViews>
  <sheets>
    <sheet name="図1" sheetId="2" r:id="rId1"/>
    <sheet name="図2" sheetId="3" r:id="rId2"/>
    <sheet name="図3" sheetId="4" r:id="rId3"/>
    <sheet name="図4" sheetId="5" r:id="rId4"/>
  </sheets>
  <calcPr calcId="145621"/>
</workbook>
</file>

<file path=xl/calcChain.xml><?xml version="1.0" encoding="utf-8"?>
<calcChain xmlns="http://schemas.openxmlformats.org/spreadsheetml/2006/main">
  <c r="D14" i="4" l="1"/>
  <c r="D13" i="4"/>
  <c r="D12" i="4"/>
  <c r="D11" i="4"/>
  <c r="D10" i="4"/>
  <c r="D9" i="4"/>
  <c r="D8" i="4"/>
  <c r="D7" i="4"/>
  <c r="D6" i="4"/>
  <c r="D5" i="4"/>
  <c r="D4" i="4"/>
  <c r="B16" i="2" l="1"/>
  <c r="B15" i="2"/>
  <c r="B14" i="2"/>
  <c r="B13" i="2"/>
  <c r="B12" i="2"/>
  <c r="B11" i="2"/>
  <c r="B10" i="2"/>
  <c r="B9" i="2"/>
  <c r="B8" i="2"/>
</calcChain>
</file>

<file path=xl/sharedStrings.xml><?xml version="1.0" encoding="utf-8"?>
<sst xmlns="http://schemas.openxmlformats.org/spreadsheetml/2006/main" count="106" uniqueCount="106">
  <si>
    <t>3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</si>
  <si>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</si>
  <si>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</si>
  <si>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</si>
  <si>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</si>
  <si>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</si>
  <si>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</si>
  <si>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</si>
  <si>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</si>
  <si>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</si>
  <si>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</si>
  <si>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</si>
  <si>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</si>
  <si>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食　料</t>
  </si>
  <si>
    <t>住　居</t>
  </si>
  <si>
    <t>光熱・水道</t>
    <phoneticPr fontId="1"/>
  </si>
  <si>
    <t>家具・家事用品</t>
    <phoneticPr fontId="1"/>
  </si>
  <si>
    <t>被服及び履物</t>
    <phoneticPr fontId="1"/>
  </si>
  <si>
    <t>保健医療</t>
    <phoneticPr fontId="1"/>
  </si>
  <si>
    <t>交通・通信</t>
    <phoneticPr fontId="1"/>
  </si>
  <si>
    <t>教　育</t>
  </si>
  <si>
    <t>教養娯楽</t>
    <phoneticPr fontId="1"/>
  </si>
  <si>
    <t>諸雑費</t>
    <phoneticPr fontId="1"/>
  </si>
  <si>
    <t>ポイント差</t>
    <rPh sb="4" eb="5">
      <t>サ</t>
    </rPh>
    <phoneticPr fontId="1"/>
  </si>
  <si>
    <t xml:space="preserve">消費者物価指数
</t>
    <rPh sb="0" eb="3">
      <t>ショウヒシャ</t>
    </rPh>
    <rPh sb="3" eb="5">
      <t>ブッカ</t>
    </rPh>
    <rPh sb="5" eb="7">
      <t>シスウ</t>
    </rPh>
    <phoneticPr fontId="1"/>
  </si>
  <si>
    <t xml:space="preserve">対前年上昇率（％）
</t>
    <rPh sb="0" eb="1">
      <t>タイ</t>
    </rPh>
    <rPh sb="1" eb="3">
      <t>ゼンネン</t>
    </rPh>
    <rPh sb="3" eb="5">
      <t>ジョウショウ</t>
    </rPh>
    <rPh sb="5" eb="6">
      <t>リツ</t>
    </rPh>
    <phoneticPr fontId="1"/>
  </si>
  <si>
    <t>上昇率(％）</t>
    <rPh sb="0" eb="2">
      <t>ジョウショウ</t>
    </rPh>
    <rPh sb="2" eb="3">
      <t>リツ</t>
    </rPh>
    <phoneticPr fontId="1"/>
  </si>
  <si>
    <t>第1-16-図1　盛岡市消費者物価指数と対前年上昇率の推移（平成27年＝100）</t>
    <rPh sb="0" eb="1">
      <t>ダイ</t>
    </rPh>
    <rPh sb="6" eb="7">
      <t>ズ</t>
    </rPh>
    <rPh sb="9" eb="12">
      <t>モリオカシ</t>
    </rPh>
    <rPh sb="12" eb="15">
      <t>ショウヒシャ</t>
    </rPh>
    <rPh sb="15" eb="17">
      <t>ブッカ</t>
    </rPh>
    <rPh sb="17" eb="19">
      <t>シスウ</t>
    </rPh>
    <rPh sb="20" eb="21">
      <t>タイ</t>
    </rPh>
    <rPh sb="21" eb="23">
      <t>ゼンネン</t>
    </rPh>
    <rPh sb="23" eb="25">
      <t>ジョウショウ</t>
    </rPh>
    <rPh sb="25" eb="26">
      <t>リツ</t>
    </rPh>
    <rPh sb="27" eb="29">
      <t>スイイ</t>
    </rPh>
    <rPh sb="30" eb="32">
      <t>ヘイセイ</t>
    </rPh>
    <rPh sb="34" eb="35">
      <t>ネン</t>
    </rPh>
    <phoneticPr fontId="7"/>
  </si>
  <si>
    <t>第1-16-図2　盛岡市の費目別指数の推移（平成18年＝100）</t>
    <rPh sb="0" eb="1">
      <t>ダイ</t>
    </rPh>
    <rPh sb="6" eb="7">
      <t>ズ</t>
    </rPh>
    <rPh sb="9" eb="12">
      <t>モリオカシ</t>
    </rPh>
    <rPh sb="13" eb="15">
      <t>ヒモク</t>
    </rPh>
    <rPh sb="15" eb="16">
      <t>ベツ</t>
    </rPh>
    <rPh sb="16" eb="18">
      <t>シスウ</t>
    </rPh>
    <rPh sb="19" eb="21">
      <t>スイイ</t>
    </rPh>
    <rPh sb="22" eb="24">
      <t>ヘイセイ</t>
    </rPh>
    <rPh sb="26" eb="27">
      <t>ネン</t>
    </rPh>
    <phoneticPr fontId="7"/>
  </si>
  <si>
    <t>果物</t>
    <rPh sb="0" eb="2">
      <t>クダモノ</t>
    </rPh>
    <phoneticPr fontId="9"/>
  </si>
  <si>
    <t>家事雑貨</t>
    <rPh sb="0" eb="2">
      <t>カジ</t>
    </rPh>
    <rPh sb="2" eb="4">
      <t>ザッカ</t>
    </rPh>
    <phoneticPr fontId="9"/>
  </si>
  <si>
    <t>野菜・海藻</t>
    <rPh sb="0" eb="2">
      <t>ヤサイ</t>
    </rPh>
    <rPh sb="3" eb="5">
      <t>カイソウ</t>
    </rPh>
    <phoneticPr fontId="9"/>
  </si>
  <si>
    <t>菓子類</t>
    <rPh sb="0" eb="3">
      <t>カシルイ</t>
    </rPh>
    <phoneticPr fontId="9"/>
  </si>
  <si>
    <t>穀類</t>
    <rPh sb="0" eb="2">
      <t>コクルイ</t>
    </rPh>
    <phoneticPr fontId="9"/>
  </si>
  <si>
    <t>魚介類</t>
    <rPh sb="0" eb="3">
      <t>ギョカイルイ</t>
    </rPh>
    <phoneticPr fontId="9"/>
  </si>
  <si>
    <t>自動車等関係費</t>
    <rPh sb="0" eb="3">
      <t>ジドウシャ</t>
    </rPh>
    <rPh sb="3" eb="4">
      <t>トウ</t>
    </rPh>
    <rPh sb="4" eb="7">
      <t>カンケイヒ</t>
    </rPh>
    <phoneticPr fontId="9"/>
  </si>
  <si>
    <t>室内装備品</t>
    <rPh sb="0" eb="2">
      <t>シツナイ</t>
    </rPh>
    <rPh sb="2" eb="5">
      <t>ソウビヒン</t>
    </rPh>
    <phoneticPr fontId="9"/>
  </si>
  <si>
    <t>ガス代</t>
    <rPh sb="2" eb="3">
      <t>ダイ</t>
    </rPh>
    <phoneticPr fontId="9"/>
  </si>
  <si>
    <t>電気代</t>
    <rPh sb="0" eb="2">
      <t>デンキ</t>
    </rPh>
    <rPh sb="2" eb="3">
      <t>ダイ</t>
    </rPh>
    <phoneticPr fontId="9"/>
  </si>
  <si>
    <t>他の光熱</t>
    <rPh sb="0" eb="1">
      <t>タ</t>
    </rPh>
    <rPh sb="2" eb="4">
      <t>コウネツ</t>
    </rPh>
    <phoneticPr fontId="9"/>
  </si>
  <si>
    <t>H28</t>
    <phoneticPr fontId="1"/>
  </si>
  <si>
    <t>S47</t>
    <phoneticPr fontId="1"/>
  </si>
  <si>
    <t>H1</t>
    <phoneticPr fontId="1"/>
  </si>
  <si>
    <t>Ｈ4</t>
    <phoneticPr fontId="1"/>
  </si>
  <si>
    <t>17</t>
    <phoneticPr fontId="1"/>
  </si>
  <si>
    <t>18</t>
    <phoneticPr fontId="1"/>
  </si>
  <si>
    <t>19</t>
    <phoneticPr fontId="1"/>
  </si>
  <si>
    <t>20</t>
    <phoneticPr fontId="1"/>
  </si>
  <si>
    <t>21</t>
    <phoneticPr fontId="1"/>
  </si>
  <si>
    <t>H19</t>
    <phoneticPr fontId="1"/>
  </si>
  <si>
    <t>川崎市</t>
    <rPh sb="0" eb="3">
      <t>カワサキシ</t>
    </rPh>
    <phoneticPr fontId="11"/>
  </si>
  <si>
    <t>東京都区部</t>
    <rPh sb="0" eb="5">
      <t>トウキョウトクブ</t>
    </rPh>
    <phoneticPr fontId="11"/>
  </si>
  <si>
    <t>横浜市</t>
    <rPh sb="0" eb="3">
      <t>ヨコハマシ</t>
    </rPh>
    <phoneticPr fontId="11"/>
  </si>
  <si>
    <t>相模原市</t>
    <rPh sb="0" eb="4">
      <t>サガミハラシ</t>
    </rPh>
    <phoneticPr fontId="11"/>
  </si>
  <si>
    <t>さいたま市</t>
    <rPh sb="4" eb="5">
      <t>シ</t>
    </rPh>
    <phoneticPr fontId="11"/>
  </si>
  <si>
    <t>長崎市</t>
    <rPh sb="0" eb="3">
      <t>ナガサキシ</t>
    </rPh>
    <phoneticPr fontId="11"/>
  </si>
  <si>
    <t>神戸市</t>
    <rPh sb="0" eb="3">
      <t>コウベシ</t>
    </rPh>
    <phoneticPr fontId="11"/>
  </si>
  <si>
    <t>福島市</t>
    <rPh sb="0" eb="3">
      <t>フクシマシ</t>
    </rPh>
    <phoneticPr fontId="11"/>
  </si>
  <si>
    <t>京都市</t>
    <rPh sb="0" eb="3">
      <t>キョウトシ</t>
    </rPh>
    <phoneticPr fontId="11"/>
  </si>
  <si>
    <t>千葉市</t>
    <rPh sb="0" eb="3">
      <t>チバシ</t>
    </rPh>
    <phoneticPr fontId="11"/>
  </si>
  <si>
    <t>大阪市</t>
    <rPh sb="0" eb="3">
      <t>オオサカシ</t>
    </rPh>
    <phoneticPr fontId="11"/>
  </si>
  <si>
    <t>金沢市</t>
    <rPh sb="0" eb="3">
      <t>カナザワシ</t>
    </rPh>
    <phoneticPr fontId="11"/>
  </si>
  <si>
    <t>松江市</t>
    <rPh sb="0" eb="3">
      <t>マツエシ</t>
    </rPh>
    <phoneticPr fontId="11"/>
  </si>
  <si>
    <t>山形市</t>
    <rPh sb="0" eb="3">
      <t>ヤマガタシ</t>
    </rPh>
    <phoneticPr fontId="11"/>
  </si>
  <si>
    <t>大津市</t>
    <rPh sb="0" eb="3">
      <t>オオツシ</t>
    </rPh>
    <phoneticPr fontId="11"/>
  </si>
  <si>
    <t>和歌山市</t>
    <rPh sb="0" eb="4">
      <t>ワカヤマシ</t>
    </rPh>
    <phoneticPr fontId="11"/>
  </si>
  <si>
    <t>堺市</t>
    <rPh sb="0" eb="2">
      <t>サカイシ</t>
    </rPh>
    <phoneticPr fontId="11"/>
  </si>
  <si>
    <t>徳島市</t>
    <rPh sb="0" eb="3">
      <t>トクシマシ</t>
    </rPh>
    <phoneticPr fontId="11"/>
  </si>
  <si>
    <t>宇都宮市</t>
    <rPh sb="0" eb="4">
      <t>ウツノミヤシ</t>
    </rPh>
    <phoneticPr fontId="11"/>
  </si>
  <si>
    <t>名古屋市</t>
    <rPh sb="0" eb="4">
      <t>ナゴヤシ</t>
    </rPh>
    <phoneticPr fontId="11"/>
  </si>
  <si>
    <t>新潟市</t>
    <rPh sb="0" eb="3">
      <t>ニイガタシ</t>
    </rPh>
    <phoneticPr fontId="11"/>
  </si>
  <si>
    <t>高知市</t>
    <rPh sb="0" eb="3">
      <t>コウチシ</t>
    </rPh>
    <phoneticPr fontId="11"/>
  </si>
  <si>
    <t>札幌市</t>
    <rPh sb="0" eb="3">
      <t>サッポロシ</t>
    </rPh>
    <phoneticPr fontId="11"/>
  </si>
  <si>
    <t xml:space="preserve">静岡市 </t>
    <rPh sb="0" eb="1">
      <t>セイ</t>
    </rPh>
    <rPh sb="1" eb="2">
      <t>オカ</t>
    </rPh>
    <rPh sb="2" eb="3">
      <t>シ</t>
    </rPh>
    <phoneticPr fontId="11"/>
  </si>
  <si>
    <t>那覇市</t>
    <rPh sb="0" eb="3">
      <t>ナハシ</t>
    </rPh>
    <phoneticPr fontId="11"/>
  </si>
  <si>
    <t>盛岡市</t>
    <rPh sb="0" eb="3">
      <t>モリオカシ</t>
    </rPh>
    <phoneticPr fontId="11"/>
  </si>
  <si>
    <t>福井市</t>
    <rPh sb="0" eb="3">
      <t>フクイシ</t>
    </rPh>
    <phoneticPr fontId="11"/>
  </si>
  <si>
    <t>広島市</t>
    <rPh sb="0" eb="3">
      <t>ヒロシマシ</t>
    </rPh>
    <phoneticPr fontId="11"/>
  </si>
  <si>
    <t>山口市</t>
    <rPh sb="0" eb="3">
      <t>ヤマグチシ</t>
    </rPh>
    <phoneticPr fontId="11"/>
  </si>
  <si>
    <t>青森市</t>
    <rPh sb="0" eb="3">
      <t>アオモリシ</t>
    </rPh>
    <phoneticPr fontId="11"/>
  </si>
  <si>
    <t>甲府市</t>
    <rPh sb="0" eb="3">
      <t>コウフシ</t>
    </rPh>
    <phoneticPr fontId="11"/>
  </si>
  <si>
    <t>高松市</t>
    <rPh sb="0" eb="3">
      <t>タカマツシ</t>
    </rPh>
    <phoneticPr fontId="11"/>
  </si>
  <si>
    <t>富山市</t>
    <rPh sb="0" eb="3">
      <t>トヤマシ</t>
    </rPh>
    <phoneticPr fontId="11"/>
  </si>
  <si>
    <t>仙台市</t>
    <rPh sb="0" eb="3">
      <t>センダイシ</t>
    </rPh>
    <phoneticPr fontId="11"/>
  </si>
  <si>
    <t>熊本市</t>
    <rPh sb="0" eb="3">
      <t>クマモトシ</t>
    </rPh>
    <phoneticPr fontId="11"/>
  </si>
  <si>
    <t>岡山市</t>
    <rPh sb="0" eb="3">
      <t>オカヤマシ</t>
    </rPh>
    <phoneticPr fontId="11"/>
  </si>
  <si>
    <t>水戸市</t>
    <rPh sb="0" eb="3">
      <t>ミトシ</t>
    </rPh>
    <phoneticPr fontId="11"/>
  </si>
  <si>
    <t>津市</t>
    <rPh sb="0" eb="2">
      <t>ツシ</t>
    </rPh>
    <phoneticPr fontId="11"/>
  </si>
  <si>
    <t>松山市</t>
    <rPh sb="0" eb="3">
      <t>マツヤマシ</t>
    </rPh>
    <phoneticPr fontId="11"/>
  </si>
  <si>
    <t>岐阜市</t>
    <rPh sb="0" eb="3">
      <t>ギフシ</t>
    </rPh>
    <phoneticPr fontId="11"/>
  </si>
  <si>
    <t>鳥取市</t>
    <rPh sb="0" eb="3">
      <t>トットリシ</t>
    </rPh>
    <phoneticPr fontId="11"/>
  </si>
  <si>
    <t>大分市</t>
    <rPh sb="0" eb="3">
      <t>オオイタシ</t>
    </rPh>
    <phoneticPr fontId="11"/>
  </si>
  <si>
    <t>秋田市</t>
    <rPh sb="0" eb="3">
      <t>アキタシ</t>
    </rPh>
    <phoneticPr fontId="11"/>
  </si>
  <si>
    <t>浜松市</t>
    <rPh sb="0" eb="3">
      <t>ハママツシ</t>
    </rPh>
    <phoneticPr fontId="11"/>
  </si>
  <si>
    <t>福岡市</t>
    <rPh sb="0" eb="3">
      <t>フクオカシ</t>
    </rPh>
    <phoneticPr fontId="11"/>
  </si>
  <si>
    <t>長野市</t>
    <rPh sb="0" eb="3">
      <t>ナガノシ</t>
    </rPh>
    <phoneticPr fontId="11"/>
  </si>
  <si>
    <t>北九州市</t>
    <rPh sb="0" eb="4">
      <t>キタキュウシュウシ</t>
    </rPh>
    <phoneticPr fontId="11"/>
  </si>
  <si>
    <t>宮崎市</t>
    <rPh sb="0" eb="3">
      <t>ミヤザキシ</t>
    </rPh>
    <phoneticPr fontId="11"/>
  </si>
  <si>
    <t>鹿児島市</t>
    <rPh sb="0" eb="4">
      <t>カゴシマシ</t>
    </rPh>
    <phoneticPr fontId="11"/>
  </si>
  <si>
    <t>佐賀市</t>
    <rPh sb="0" eb="3">
      <t>サガシ</t>
    </rPh>
    <phoneticPr fontId="11"/>
  </si>
  <si>
    <t>奈良市</t>
    <rPh sb="0" eb="3">
      <t>ナラシ</t>
    </rPh>
    <phoneticPr fontId="11"/>
  </si>
  <si>
    <t>前橋市</t>
    <rPh sb="0" eb="3">
      <t>マエバシシ</t>
    </rPh>
    <phoneticPr fontId="11"/>
  </si>
  <si>
    <t>全国平均</t>
    <rPh sb="0" eb="2">
      <t>ゼンコク</t>
    </rPh>
    <rPh sb="2" eb="4">
      <t>ヘイキン</t>
    </rPh>
    <phoneticPr fontId="1"/>
  </si>
  <si>
    <t>H29</t>
    <phoneticPr fontId="1"/>
  </si>
  <si>
    <t>第1-16-図4　消費者物価地域差指数（平成28年平均、持家の帰属家賃を除く）</t>
    <rPh sb="0" eb="1">
      <t>ダイ</t>
    </rPh>
    <rPh sb="6" eb="7">
      <t>ズ</t>
    </rPh>
    <rPh sb="9" eb="12">
      <t>ショウヒシャ</t>
    </rPh>
    <rPh sb="12" eb="14">
      <t>ブッカ</t>
    </rPh>
    <rPh sb="14" eb="17">
      <t>チイキサ</t>
    </rPh>
    <rPh sb="17" eb="19">
      <t>シスウ</t>
    </rPh>
    <rPh sb="20" eb="22">
      <t>ヘイセイ</t>
    </rPh>
    <rPh sb="24" eb="25">
      <t>ネン</t>
    </rPh>
    <rPh sb="25" eb="27">
      <t>ヘイキン</t>
    </rPh>
    <rPh sb="28" eb="30">
      <t>モチイエ</t>
    </rPh>
    <rPh sb="31" eb="33">
      <t>キゾク</t>
    </rPh>
    <rPh sb="33" eb="35">
      <t>ヤチン</t>
    </rPh>
    <rPh sb="36" eb="37">
      <t>ノゾ</t>
    </rPh>
    <phoneticPr fontId="7"/>
  </si>
  <si>
    <t>第1-16-図3　盛岡市の品目中分類別指数の前年比（平成29年、上位下位５分類）</t>
    <rPh sb="0" eb="1">
      <t>ダイ</t>
    </rPh>
    <rPh sb="6" eb="7">
      <t>ズ</t>
    </rPh>
    <rPh sb="9" eb="12">
      <t>モリオカシ</t>
    </rPh>
    <rPh sb="13" eb="15">
      <t>ヒンモク</t>
    </rPh>
    <rPh sb="15" eb="18">
      <t>チュウブンルイ</t>
    </rPh>
    <rPh sb="18" eb="19">
      <t>ベツ</t>
    </rPh>
    <rPh sb="19" eb="21">
      <t>シスウ</t>
    </rPh>
    <rPh sb="22" eb="25">
      <t>ゼンネンヒ</t>
    </rPh>
    <rPh sb="26" eb="28">
      <t>ヘイセイ</t>
    </rPh>
    <rPh sb="30" eb="31">
      <t>ネン</t>
    </rPh>
    <rPh sb="32" eb="34">
      <t>ジョウイ</t>
    </rPh>
    <rPh sb="34" eb="36">
      <t>カイ</t>
    </rPh>
    <rPh sb="37" eb="39">
      <t>ブンルイ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</si>
</sst>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_ "/>
  </numFmts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0.5"/>
      <name val="ＭＳ Ｐゴシック"/>
      <family val="3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176" fontId="4" fillId="0" borderId="2" xfId="0" applyNumberFormat="1" applyFont="1" applyBorder="1"/>
    <xf numFmtId="176" fontId="4" fillId="0" borderId="4" xfId="0" applyNumberFormat="1" applyFont="1" applyBorder="1"/>
    <xf numFmtId="0" fontId="0" fillId="0" borderId="5" xfId="0" applyFill="1" applyBorder="1" applyAlignment="1">
      <alignment horizont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176" fontId="4" fillId="0" borderId="0" xfId="0" applyNumberFormat="1" applyFont="1" applyBorder="1"/>
    <xf numFmtId="176" fontId="4" fillId="0" borderId="3" xfId="0" applyNumberFormat="1" applyFont="1" applyBorder="1"/>
    <xf numFmtId="0" fontId="4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4" fillId="0" borderId="6" xfId="0" applyFont="1" applyBorder="1"/>
    <xf numFmtId="177" fontId="5" fillId="0" borderId="7" xfId="0" applyNumberFormat="1" applyFont="1" applyFill="1" applyBorder="1" applyAlignment="1">
      <alignment horizontal="center" vertical="center"/>
    </xf>
    <xf numFmtId="177" fontId="5" fillId="0" borderId="8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0" fillId="0" borderId="6" xfId="0" applyFill="1" applyBorder="1"/>
    <xf numFmtId="0" fontId="4" fillId="0" borderId="7" xfId="0" applyFont="1" applyFill="1" applyBorder="1" applyAlignment="1"/>
    <xf numFmtId="0" fontId="4" fillId="0" borderId="8" xfId="0" applyFont="1" applyFill="1" applyBorder="1" applyAlignment="1"/>
    <xf numFmtId="0" fontId="0" fillId="0" borderId="6" xfId="0" applyFill="1" applyBorder="1" applyAlignment="1">
      <alignment horizontal="center"/>
    </xf>
    <xf numFmtId="0" fontId="0" fillId="0" borderId="6" xfId="0" applyBorder="1" applyAlignment="1"/>
    <xf numFmtId="176" fontId="2" fillId="0" borderId="6" xfId="0" applyNumberFormat="1" applyFont="1" applyFill="1" applyBorder="1" applyAlignment="1">
      <alignment vertical="center"/>
    </xf>
    <xf numFmtId="176" fontId="0" fillId="0" borderId="6" xfId="0" applyNumberFormat="1" applyBorder="1"/>
    <xf numFmtId="0" fontId="0" fillId="0" borderId="6" xfId="0" applyBorder="1"/>
    <xf numFmtId="0" fontId="0" fillId="0" borderId="6" xfId="0" applyNumberFormat="1" applyBorder="1" applyAlignment="1">
      <alignment horizontal="right"/>
    </xf>
    <xf numFmtId="0" fontId="2" fillId="0" borderId="6" xfId="0" applyNumberFormat="1" applyFont="1" applyFill="1" applyBorder="1" applyAlignment="1">
      <alignment horizontal="right" vertical="center"/>
    </xf>
    <xf numFmtId="176" fontId="2" fillId="0" borderId="6" xfId="0" applyNumberFormat="1" applyFont="1" applyFill="1" applyBorder="1" applyAlignment="1"/>
    <xf numFmtId="177" fontId="5" fillId="0" borderId="9" xfId="0" applyNumberFormat="1" applyFont="1" applyFill="1" applyBorder="1" applyAlignment="1">
      <alignment horizontal="center" vertical="center"/>
    </xf>
    <xf numFmtId="176" fontId="4" fillId="0" borderId="10" xfId="0" applyNumberFormat="1" applyFont="1" applyBorder="1"/>
    <xf numFmtId="176" fontId="4" fillId="0" borderId="1" xfId="0" applyNumberFormat="1" applyFont="1" applyBorder="1"/>
    <xf numFmtId="49" fontId="10" fillId="0" borderId="11" xfId="0" applyNumberFormat="1" applyFont="1" applyBorder="1" applyAlignment="1">
      <alignment horizontal="distributed"/>
    </xf>
    <xf numFmtId="176" fontId="10" fillId="0" borderId="1" xfId="0" applyNumberFormat="1" applyFont="1" applyFill="1" applyBorder="1" applyAlignment="1"/>
    <xf numFmtId="49" fontId="10" fillId="0" borderId="12" xfId="0" applyNumberFormat="1" applyFont="1" applyBorder="1" applyAlignment="1">
      <alignment horizontal="distributed"/>
    </xf>
    <xf numFmtId="176" fontId="10" fillId="0" borderId="2" xfId="0" applyNumberFormat="1" applyFont="1" applyFill="1" applyBorder="1" applyAlignment="1"/>
    <xf numFmtId="0" fontId="12" fillId="0" borderId="13" xfId="0" applyFont="1" applyBorder="1"/>
    <xf numFmtId="176" fontId="10" fillId="0" borderId="4" xfId="0" applyNumberFormat="1" applyFont="1" applyFill="1" applyBorder="1" applyAlignment="1"/>
    <xf numFmtId="0" fontId="0" fillId="0" borderId="14" xfId="0" applyFill="1" applyBorder="1" applyAlignment="1">
      <alignment horizontal="center"/>
    </xf>
    <xf numFmtId="176" fontId="4" fillId="0" borderId="12" xfId="0" applyNumberFormat="1" applyFont="1" applyFill="1" applyBorder="1"/>
    <xf numFmtId="176" fontId="4" fillId="0" borderId="2" xfId="0" applyNumberFormat="1" applyFont="1" applyFill="1" applyBorder="1"/>
    <xf numFmtId="176" fontId="4" fillId="0" borderId="13" xfId="0" applyNumberFormat="1" applyFont="1" applyFill="1" applyBorder="1"/>
    <xf numFmtId="176" fontId="4" fillId="0" borderId="4" xfId="0" applyNumberFormat="1" applyFont="1" applyFill="1" applyBorder="1"/>
    <xf numFmtId="176" fontId="13" fillId="0" borderId="12" xfId="0" applyNumberFormat="1" applyFont="1" applyFill="1" applyBorder="1"/>
    <xf numFmtId="176" fontId="0" fillId="0" borderId="2" xfId="0" applyNumberFormat="1" applyFill="1" applyBorder="1"/>
    <xf numFmtId="176" fontId="13" fillId="0" borderId="13" xfId="0" applyNumberFormat="1" applyFont="1" applyFill="1" applyBorder="1"/>
    <xf numFmtId="176" fontId="0" fillId="0" borderId="4" xfId="0" applyNumberFormat="1" applyFill="1" applyBorder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topLeftCell="A7" workbookViewId="0">
      <selection activeCell="B75" sqref="B75"/>
    </sheetView>
  </sheetViews>
  <sheetFormatPr defaultRowHeight="13.5"/>
  <cols>
    <col min="2" max="2" width="15.125" bestFit="1" customWidth="1"/>
    <col min="3" max="3" width="17" customWidth="1"/>
  </cols>
  <sheetData>
    <row r="1" spans="1:3">
      <c r="A1" s="4" t="s">
        <v>27</v>
      </c>
    </row>
    <row r="2" spans="1:3">
      <c r="C2" s="6"/>
    </row>
    <row r="3" spans="1:3">
      <c r="A3" s="10"/>
      <c r="B3" s="10" t="s">
        <v>24</v>
      </c>
      <c r="C3" s="3" t="s">
        <v>25</v>
      </c>
    </row>
    <row r="4" spans="1:3">
      <c r="A4" s="20" t="s">
        <v>41</v>
      </c>
      <c r="B4" s="21">
        <v>35.299999999999997</v>
      </c>
      <c r="C4" s="22">
        <v>4.9000000000000004</v>
      </c>
    </row>
    <row r="5" spans="1:3">
      <c r="A5" s="20">
        <v>48</v>
      </c>
      <c r="B5" s="21">
        <v>39.1</v>
      </c>
      <c r="C5" s="22">
        <v>10.7</v>
      </c>
    </row>
    <row r="6" spans="1:3">
      <c r="A6" s="20">
        <v>49</v>
      </c>
      <c r="B6" s="21">
        <v>47.6</v>
      </c>
      <c r="C6" s="22">
        <v>21.7</v>
      </c>
    </row>
    <row r="7" spans="1:3">
      <c r="A7" s="20">
        <v>50</v>
      </c>
      <c r="B7" s="21">
        <v>54</v>
      </c>
      <c r="C7" s="22">
        <v>13.5</v>
      </c>
    </row>
    <row r="8" spans="1:3">
      <c r="A8" s="20">
        <v>51</v>
      </c>
      <c r="B8" s="21">
        <f>59.1</f>
        <v>59.1</v>
      </c>
      <c r="C8" s="22">
        <v>9.3000000000000007</v>
      </c>
    </row>
    <row r="9" spans="1:3">
      <c r="A9" s="20">
        <v>52</v>
      </c>
      <c r="B9" s="21">
        <f>64.3</f>
        <v>64.3</v>
      </c>
      <c r="C9" s="22">
        <v>9</v>
      </c>
    </row>
    <row r="10" spans="1:3">
      <c r="A10" s="23">
        <v>53</v>
      </c>
      <c r="B10" s="21">
        <f>66.7</f>
        <v>66.7</v>
      </c>
      <c r="C10" s="22">
        <v>3.8</v>
      </c>
    </row>
    <row r="11" spans="1:3">
      <c r="A11" s="23">
        <v>54</v>
      </c>
      <c r="B11" s="21">
        <f>69.3</f>
        <v>69.3</v>
      </c>
      <c r="C11" s="22">
        <v>3.8</v>
      </c>
    </row>
    <row r="12" spans="1:3">
      <c r="A12" s="23">
        <v>55</v>
      </c>
      <c r="B12" s="21">
        <f>74.7</f>
        <v>74.7</v>
      </c>
      <c r="C12" s="22">
        <v>7.7</v>
      </c>
    </row>
    <row r="13" spans="1:3">
      <c r="A13" s="23">
        <v>56</v>
      </c>
      <c r="B13" s="21">
        <f>77.8</f>
        <v>77.8</v>
      </c>
      <c r="C13" s="22">
        <v>4.2</v>
      </c>
    </row>
    <row r="14" spans="1:3">
      <c r="A14" s="23">
        <v>57</v>
      </c>
      <c r="B14" s="21">
        <f>79.4</f>
        <v>79.400000000000006</v>
      </c>
      <c r="C14" s="22">
        <v>2.1</v>
      </c>
    </row>
    <row r="15" spans="1:3">
      <c r="A15" s="23">
        <v>58</v>
      </c>
      <c r="B15" s="21">
        <f>81.4</f>
        <v>81.400000000000006</v>
      </c>
      <c r="C15" s="22">
        <v>2.4</v>
      </c>
    </row>
    <row r="16" spans="1:3">
      <c r="A16" s="23">
        <v>59</v>
      </c>
      <c r="B16" s="21">
        <f>83.7</f>
        <v>83.7</v>
      </c>
      <c r="C16" s="22">
        <v>2.8</v>
      </c>
    </row>
    <row r="17" spans="1:3">
      <c r="A17" s="23">
        <v>60</v>
      </c>
      <c r="B17" s="21">
        <v>85.3</v>
      </c>
      <c r="C17" s="22">
        <v>2</v>
      </c>
    </row>
    <row r="18" spans="1:3">
      <c r="A18" s="23">
        <v>61</v>
      </c>
      <c r="B18" s="21">
        <v>85.6</v>
      </c>
      <c r="C18" s="22">
        <v>0.3</v>
      </c>
    </row>
    <row r="19" spans="1:3">
      <c r="A19" s="23">
        <v>62</v>
      </c>
      <c r="B19" s="21">
        <v>85.9</v>
      </c>
      <c r="C19" s="22">
        <v>0.4</v>
      </c>
    </row>
    <row r="20" spans="1:3">
      <c r="A20" s="23">
        <v>63</v>
      </c>
      <c r="B20" s="21">
        <v>86.4</v>
      </c>
      <c r="C20" s="22">
        <v>0.5</v>
      </c>
    </row>
    <row r="21" spans="1:3">
      <c r="A21" s="24" t="s">
        <v>42</v>
      </c>
      <c r="B21" s="21">
        <v>87.9</v>
      </c>
      <c r="C21" s="22">
        <v>1.8</v>
      </c>
    </row>
    <row r="22" spans="1:3">
      <c r="A22" s="25">
        <v>2</v>
      </c>
      <c r="B22" s="21">
        <v>90.1</v>
      </c>
      <c r="C22" s="22">
        <v>2.5</v>
      </c>
    </row>
    <row r="23" spans="1:3">
      <c r="A23" s="25" t="s">
        <v>0</v>
      </c>
      <c r="B23" s="21">
        <v>93.2</v>
      </c>
      <c r="C23" s="22">
        <v>3.4</v>
      </c>
    </row>
    <row r="24" spans="1:3">
      <c r="A24" s="25" t="s">
        <v>43</v>
      </c>
      <c r="B24" s="21">
        <v>94.4</v>
      </c>
      <c r="C24" s="22">
        <v>1.3</v>
      </c>
    </row>
    <row r="25" spans="1:3">
      <c r="A25" s="25" t="s">
        <v>1</v>
      </c>
      <c r="B25" s="21">
        <v>95.4</v>
      </c>
      <c r="C25" s="22">
        <v>1.1000000000000001</v>
      </c>
    </row>
    <row r="26" spans="1:3">
      <c r="A26" s="25" t="s">
        <v>2</v>
      </c>
      <c r="B26" s="21">
        <v>96.1</v>
      </c>
      <c r="C26" s="22">
        <v>0.7</v>
      </c>
    </row>
    <row r="27" spans="1:3">
      <c r="A27" s="25" t="s">
        <v>3</v>
      </c>
      <c r="B27" s="21">
        <v>95.8</v>
      </c>
      <c r="C27" s="22">
        <v>-0.3</v>
      </c>
    </row>
    <row r="28" spans="1:3">
      <c r="A28" s="25" t="s">
        <v>4</v>
      </c>
      <c r="B28" s="21">
        <v>95.9</v>
      </c>
      <c r="C28" s="22">
        <v>0.1</v>
      </c>
    </row>
    <row r="29" spans="1:3">
      <c r="A29" s="25" t="s">
        <v>5</v>
      </c>
      <c r="B29" s="21">
        <v>97.6</v>
      </c>
      <c r="C29" s="22">
        <v>1.8</v>
      </c>
    </row>
    <row r="30" spans="1:3">
      <c r="A30" s="25" t="s">
        <v>6</v>
      </c>
      <c r="B30" s="21">
        <v>98.6</v>
      </c>
      <c r="C30" s="22">
        <v>1</v>
      </c>
    </row>
    <row r="31" spans="1:3">
      <c r="A31" s="25" t="s">
        <v>7</v>
      </c>
      <c r="B31" s="21">
        <v>98.5</v>
      </c>
      <c r="C31" s="22">
        <v>-0.1</v>
      </c>
    </row>
    <row r="32" spans="1:3">
      <c r="A32" s="25" t="s">
        <v>8</v>
      </c>
      <c r="B32" s="21">
        <v>98.2</v>
      </c>
      <c r="C32" s="22">
        <v>-0.3</v>
      </c>
    </row>
    <row r="33" spans="1:3">
      <c r="A33" s="25" t="s">
        <v>9</v>
      </c>
      <c r="B33" s="21">
        <v>97.2</v>
      </c>
      <c r="C33" s="22">
        <v>-1</v>
      </c>
    </row>
    <row r="34" spans="1:3">
      <c r="A34" s="25" t="s">
        <v>10</v>
      </c>
      <c r="B34" s="26">
        <v>96.5</v>
      </c>
      <c r="C34" s="22">
        <v>-0.7</v>
      </c>
    </row>
    <row r="35" spans="1:3">
      <c r="A35" s="25" t="s">
        <v>11</v>
      </c>
      <c r="B35" s="26">
        <v>96.6</v>
      </c>
      <c r="C35" s="22">
        <v>0.1</v>
      </c>
    </row>
    <row r="36" spans="1:3">
      <c r="A36" s="25" t="s">
        <v>12</v>
      </c>
      <c r="B36" s="26">
        <v>97</v>
      </c>
      <c r="C36" s="22">
        <v>0.4</v>
      </c>
    </row>
    <row r="37" spans="1:3">
      <c r="A37" s="25" t="s">
        <v>44</v>
      </c>
      <c r="B37" s="26">
        <v>97.1</v>
      </c>
      <c r="C37" s="22">
        <v>0.1</v>
      </c>
    </row>
    <row r="38" spans="1:3">
      <c r="A38" s="25" t="s">
        <v>45</v>
      </c>
      <c r="B38" s="26">
        <v>98</v>
      </c>
      <c r="C38" s="22">
        <v>0.9</v>
      </c>
    </row>
    <row r="39" spans="1:3">
      <c r="A39" s="25" t="s">
        <v>46</v>
      </c>
      <c r="B39" s="26">
        <v>97.4</v>
      </c>
      <c r="C39" s="22">
        <v>-0.6</v>
      </c>
    </row>
    <row r="40" spans="1:3">
      <c r="A40" s="25" t="s">
        <v>47</v>
      </c>
      <c r="B40" s="26">
        <v>99.3</v>
      </c>
      <c r="C40" s="22">
        <v>2</v>
      </c>
    </row>
    <row r="41" spans="1:3">
      <c r="A41" s="25" t="s">
        <v>48</v>
      </c>
      <c r="B41" s="26">
        <v>97.9</v>
      </c>
      <c r="C41" s="22">
        <v>-1.5</v>
      </c>
    </row>
    <row r="42" spans="1:3">
      <c r="A42" s="25">
        <v>22</v>
      </c>
      <c r="B42" s="26">
        <v>96.3</v>
      </c>
      <c r="C42" s="22">
        <v>-1.6</v>
      </c>
    </row>
    <row r="43" spans="1:3">
      <c r="A43" s="25">
        <v>23</v>
      </c>
      <c r="B43" s="26">
        <v>96.3</v>
      </c>
      <c r="C43" s="22">
        <v>0</v>
      </c>
    </row>
    <row r="44" spans="1:3">
      <c r="A44" s="25">
        <v>24</v>
      </c>
      <c r="B44" s="26">
        <v>96.3</v>
      </c>
      <c r="C44" s="22">
        <v>0</v>
      </c>
    </row>
    <row r="45" spans="1:3">
      <c r="A45" s="25">
        <v>25</v>
      </c>
      <c r="B45" s="26">
        <v>97</v>
      </c>
      <c r="C45" s="22">
        <v>0.7</v>
      </c>
    </row>
    <row r="46" spans="1:3">
      <c r="A46" s="25">
        <v>26</v>
      </c>
      <c r="B46" s="26">
        <v>99.6</v>
      </c>
      <c r="C46" s="22">
        <v>2.7</v>
      </c>
    </row>
    <row r="47" spans="1:3">
      <c r="A47" s="25">
        <v>27</v>
      </c>
      <c r="B47" s="26">
        <v>100</v>
      </c>
      <c r="C47" s="22">
        <v>0.5</v>
      </c>
    </row>
    <row r="48" spans="1:3">
      <c r="A48" s="25">
        <v>28</v>
      </c>
      <c r="B48" s="26">
        <v>99.8</v>
      </c>
      <c r="C48" s="22">
        <v>-0.2</v>
      </c>
    </row>
    <row r="49" spans="1:3">
      <c r="A49" s="25">
        <v>29</v>
      </c>
      <c r="B49" s="26">
        <v>101.1</v>
      </c>
      <c r="C49" s="22">
        <v>1.3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C39" sqref="C39"/>
    </sheetView>
  </sheetViews>
  <sheetFormatPr defaultRowHeight="13.5"/>
  <cols>
    <col min="1" max="4" width="10.875" customWidth="1"/>
    <col min="5" max="6" width="12.875" customWidth="1"/>
    <col min="7" max="11" width="10.875" customWidth="1"/>
  </cols>
  <sheetData>
    <row r="1" spans="1:11">
      <c r="A1" s="4" t="s">
        <v>28</v>
      </c>
    </row>
    <row r="3" spans="1:11">
      <c r="A3" s="11"/>
      <c r="B3" s="14" t="s">
        <v>13</v>
      </c>
      <c r="C3" s="14" t="s">
        <v>14</v>
      </c>
      <c r="D3" s="15" t="s">
        <v>15</v>
      </c>
      <c r="E3" s="14" t="s">
        <v>16</v>
      </c>
      <c r="F3" s="14" t="s">
        <v>17</v>
      </c>
      <c r="G3" s="15" t="s">
        <v>18</v>
      </c>
      <c r="H3" s="15" t="s">
        <v>19</v>
      </c>
      <c r="I3" s="14" t="s">
        <v>20</v>
      </c>
      <c r="J3" s="15" t="s">
        <v>21</v>
      </c>
      <c r="K3" s="9" t="s">
        <v>22</v>
      </c>
    </row>
    <row r="4" spans="1:11">
      <c r="A4" s="27" t="s">
        <v>49</v>
      </c>
      <c r="B4" s="28">
        <v>99.568034557235435</v>
      </c>
      <c r="C4" s="28">
        <v>99.222546161321659</v>
      </c>
      <c r="D4" s="28">
        <v>98.74141876430204</v>
      </c>
      <c r="E4" s="28">
        <v>98.647430117222726</v>
      </c>
      <c r="F4" s="28">
        <v>100.22099447513813</v>
      </c>
      <c r="G4" s="28">
        <v>99.299299299299292</v>
      </c>
      <c r="H4" s="28">
        <v>99.89827060020346</v>
      </c>
      <c r="I4" s="28">
        <v>99.401709401709411</v>
      </c>
      <c r="J4" s="28">
        <v>98.899082568807344</v>
      </c>
      <c r="K4" s="29">
        <v>100.21905805038335</v>
      </c>
    </row>
    <row r="5" spans="1:11">
      <c r="A5" s="12">
        <v>20</v>
      </c>
      <c r="B5" s="7">
        <v>101.72786177105833</v>
      </c>
      <c r="C5" s="7">
        <v>99.805636540330411</v>
      </c>
      <c r="D5" s="7">
        <v>109.61098398169335</v>
      </c>
      <c r="E5" s="7">
        <v>98.286744815148779</v>
      </c>
      <c r="F5" s="7">
        <v>104.08839779005525</v>
      </c>
      <c r="G5" s="7">
        <v>99.199199199199185</v>
      </c>
      <c r="H5" s="7">
        <v>101.83112919633774</v>
      </c>
      <c r="I5" s="7">
        <v>98.974358974358964</v>
      </c>
      <c r="J5" s="7">
        <v>97.706422018348633</v>
      </c>
      <c r="K5" s="1">
        <v>101.53340635268347</v>
      </c>
    </row>
    <row r="6" spans="1:11">
      <c r="A6" s="12">
        <v>21</v>
      </c>
      <c r="B6" s="7">
        <v>102.37580993520518</v>
      </c>
      <c r="C6" s="7">
        <v>100.38872691933915</v>
      </c>
      <c r="D6" s="7">
        <v>99.656750572082359</v>
      </c>
      <c r="E6" s="7">
        <v>96.483318304779075</v>
      </c>
      <c r="F6" s="7">
        <v>103.75690607734806</v>
      </c>
      <c r="G6" s="7">
        <v>98.998998998998999</v>
      </c>
      <c r="H6" s="7">
        <v>96.337741607324517</v>
      </c>
      <c r="I6" s="7">
        <v>100.76923076923077</v>
      </c>
      <c r="J6" s="7">
        <v>95.596330275229363</v>
      </c>
      <c r="K6" s="1">
        <v>100.65717415115007</v>
      </c>
    </row>
    <row r="7" spans="1:11">
      <c r="A7" s="12">
        <v>22</v>
      </c>
      <c r="B7" s="7">
        <v>101.29589632829375</v>
      </c>
      <c r="C7" s="7">
        <v>96.793002915451893</v>
      </c>
      <c r="D7" s="7">
        <v>102.2883295194508</v>
      </c>
      <c r="E7" s="7">
        <v>94.950405770964835</v>
      </c>
      <c r="F7" s="7">
        <v>102.76243093922652</v>
      </c>
      <c r="G7" s="7">
        <v>98.798798798798799</v>
      </c>
      <c r="H7" s="7">
        <v>98.067141403865719</v>
      </c>
      <c r="I7" s="7">
        <v>81.282051282051285</v>
      </c>
      <c r="J7" s="7">
        <v>93.302752293577981</v>
      </c>
      <c r="K7" s="1">
        <v>101.8619934282585</v>
      </c>
    </row>
    <row r="8" spans="1:11">
      <c r="A8" s="12">
        <v>23</v>
      </c>
      <c r="B8" s="7">
        <v>101.29589632829375</v>
      </c>
      <c r="C8" s="7">
        <v>96.793002915451893</v>
      </c>
      <c r="D8" s="7">
        <v>107.55148741418763</v>
      </c>
      <c r="E8" s="7">
        <v>90.532010820559066</v>
      </c>
      <c r="F8" s="7">
        <v>102.09944751381217</v>
      </c>
      <c r="G8" s="7">
        <v>98.698698698698678</v>
      </c>
      <c r="H8" s="7">
        <v>99.593082400813842</v>
      </c>
      <c r="I8" s="7">
        <v>79.914529914529922</v>
      </c>
      <c r="J8" s="7">
        <v>88.256880733944953</v>
      </c>
      <c r="K8" s="1">
        <v>105.69550930996714</v>
      </c>
    </row>
    <row r="9" spans="1:11">
      <c r="A9" s="12">
        <v>24</v>
      </c>
      <c r="B9" s="7">
        <v>101.07991360691145</v>
      </c>
      <c r="C9" s="7">
        <v>96.695821185617106</v>
      </c>
      <c r="D9" s="7">
        <v>109.83981693363845</v>
      </c>
      <c r="E9" s="7">
        <v>88.728584310189362</v>
      </c>
      <c r="F9" s="7">
        <v>100.88397790055248</v>
      </c>
      <c r="G9" s="7">
        <v>98.498498498498492</v>
      </c>
      <c r="H9" s="7">
        <v>99.796541200406921</v>
      </c>
      <c r="I9" s="7">
        <v>81.452991452991455</v>
      </c>
      <c r="J9" s="7">
        <v>87.522935779816521</v>
      </c>
      <c r="K9" s="1">
        <v>104.92880613362541</v>
      </c>
    </row>
    <row r="10" spans="1:11">
      <c r="A10" s="12">
        <v>25</v>
      </c>
      <c r="B10" s="7">
        <v>101.4038876889849</v>
      </c>
      <c r="C10" s="7">
        <v>96.598639455782305</v>
      </c>
      <c r="D10" s="7">
        <v>114.53089244851257</v>
      </c>
      <c r="E10" s="7">
        <v>86.474301172227229</v>
      </c>
      <c r="F10" s="7">
        <v>102.76243093922652</v>
      </c>
      <c r="G10" s="7">
        <v>98.498498498498492</v>
      </c>
      <c r="H10" s="7">
        <v>102.13631739572737</v>
      </c>
      <c r="I10" s="7">
        <v>82.478632478632477</v>
      </c>
      <c r="J10" s="7">
        <v>86.513761467889907</v>
      </c>
      <c r="K10" s="1">
        <v>106.02409638554218</v>
      </c>
    </row>
    <row r="11" spans="1:11">
      <c r="A11" s="12">
        <v>26</v>
      </c>
      <c r="B11" s="7">
        <v>104.75161987041037</v>
      </c>
      <c r="C11" s="7">
        <v>96.987366375121468</v>
      </c>
      <c r="D11" s="7">
        <v>121.96796338672769</v>
      </c>
      <c r="E11" s="7">
        <v>87.826871055004503</v>
      </c>
      <c r="F11" s="7">
        <v>105.96685082872929</v>
      </c>
      <c r="G11" s="7">
        <v>99.5995995995996</v>
      </c>
      <c r="H11" s="7">
        <v>104.98474059003054</v>
      </c>
      <c r="I11" s="7">
        <v>84.017094017094024</v>
      </c>
      <c r="J11" s="7">
        <v>89.082568807339442</v>
      </c>
      <c r="K11" s="1">
        <v>109.41949616648412</v>
      </c>
    </row>
    <row r="12" spans="1:11">
      <c r="A12" s="12">
        <v>27</v>
      </c>
      <c r="B12" s="7">
        <v>107.99136069114472</v>
      </c>
      <c r="C12" s="7">
        <v>97.181729834791057</v>
      </c>
      <c r="D12" s="7">
        <v>114.41647597254003</v>
      </c>
      <c r="E12" s="7">
        <v>90.171325518485119</v>
      </c>
      <c r="F12" s="7">
        <v>110.49723756906079</v>
      </c>
      <c r="G12" s="7">
        <v>100.10010010010009</v>
      </c>
      <c r="H12" s="7">
        <v>101.7293997965412</v>
      </c>
      <c r="I12" s="7">
        <v>85.470085470085465</v>
      </c>
      <c r="J12" s="7">
        <v>91.743119266055047</v>
      </c>
      <c r="K12" s="1">
        <v>109.5290251916758</v>
      </c>
    </row>
    <row r="13" spans="1:11">
      <c r="A13" s="12">
        <v>28</v>
      </c>
      <c r="B13" s="7">
        <v>110.47516198704103</v>
      </c>
      <c r="C13" s="7">
        <v>96.501457725947517</v>
      </c>
      <c r="D13" s="7">
        <v>106.06407322654461</v>
      </c>
      <c r="E13" s="7">
        <v>91.794409377817843</v>
      </c>
      <c r="F13" s="7">
        <v>110.38674033149172</v>
      </c>
      <c r="G13" s="7">
        <v>101.30130130130131</v>
      </c>
      <c r="H13" s="7">
        <v>99.694811800610381</v>
      </c>
      <c r="I13" s="7">
        <v>87.09401709401709</v>
      </c>
      <c r="J13" s="7">
        <v>92.935779816513758</v>
      </c>
      <c r="K13" s="1">
        <v>109.85761226725081</v>
      </c>
    </row>
    <row r="14" spans="1:11">
      <c r="A14" s="13">
        <v>29</v>
      </c>
      <c r="B14" s="8">
        <v>113.2</v>
      </c>
      <c r="C14" s="8">
        <v>97.2</v>
      </c>
      <c r="D14" s="8">
        <v>112.6</v>
      </c>
      <c r="E14" s="8">
        <v>93.6</v>
      </c>
      <c r="F14" s="8">
        <v>111.6</v>
      </c>
      <c r="G14" s="8">
        <v>103</v>
      </c>
      <c r="H14" s="8">
        <v>100.1</v>
      </c>
      <c r="I14" s="8">
        <v>88.1</v>
      </c>
      <c r="J14" s="8">
        <v>94.9</v>
      </c>
      <c r="K14" s="2">
        <v>110.9</v>
      </c>
    </row>
  </sheetData>
  <phoneticPr fontId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I17" sqref="I17"/>
    </sheetView>
  </sheetViews>
  <sheetFormatPr defaultRowHeight="13.5"/>
  <cols>
    <col min="1" max="1" width="17.25" bestFit="1" customWidth="1"/>
    <col min="5" max="5" width="10.625" bestFit="1" customWidth="1"/>
  </cols>
  <sheetData>
    <row r="1" spans="1:5">
      <c r="A1" s="4" t="s">
        <v>105</v>
      </c>
    </row>
    <row r="2" spans="1:5">
      <c r="E2" s="5"/>
    </row>
    <row r="3" spans="1:5">
      <c r="A3" s="16"/>
      <c r="B3" s="36" t="s">
        <v>103</v>
      </c>
      <c r="C3" s="19" t="s">
        <v>40</v>
      </c>
      <c r="D3" s="19" t="s">
        <v>23</v>
      </c>
      <c r="E3" s="3" t="s">
        <v>26</v>
      </c>
    </row>
    <row r="4" spans="1:5">
      <c r="A4" s="17" t="s">
        <v>29</v>
      </c>
      <c r="B4" s="37">
        <v>111.6</v>
      </c>
      <c r="C4" s="38">
        <v>113.2</v>
      </c>
      <c r="D4" s="41">
        <f t="shared" ref="D4:D14" si="0">B4-C4</f>
        <v>-1.6000000000000085</v>
      </c>
      <c r="E4" s="42">
        <v>-1.5</v>
      </c>
    </row>
    <row r="5" spans="1:5">
      <c r="A5" s="17" t="s">
        <v>30</v>
      </c>
      <c r="B5" s="37">
        <v>113.7</v>
      </c>
      <c r="C5" s="38">
        <v>107.4</v>
      </c>
      <c r="D5" s="41">
        <f t="shared" si="0"/>
        <v>6.2999999999999972</v>
      </c>
      <c r="E5" s="42">
        <v>5.9</v>
      </c>
    </row>
    <row r="6" spans="1:5">
      <c r="A6" s="17" t="s">
        <v>31</v>
      </c>
      <c r="B6" s="37">
        <v>109.6</v>
      </c>
      <c r="C6" s="38">
        <v>104</v>
      </c>
      <c r="D6" s="41">
        <f t="shared" si="0"/>
        <v>5.5999999999999943</v>
      </c>
      <c r="E6" s="42">
        <v>5.4</v>
      </c>
    </row>
    <row r="7" spans="1:5" ht="13.5" customHeight="1">
      <c r="A7" s="17" t="s">
        <v>32</v>
      </c>
      <c r="B7" s="37">
        <v>104.9</v>
      </c>
      <c r="C7" s="38">
        <v>103.5</v>
      </c>
      <c r="D7" s="41">
        <f t="shared" si="0"/>
        <v>1.4000000000000057</v>
      </c>
      <c r="E7" s="42">
        <v>1.3</v>
      </c>
    </row>
    <row r="8" spans="1:5" ht="13.5" customHeight="1">
      <c r="A8" s="17" t="s">
        <v>33</v>
      </c>
      <c r="B8" s="37">
        <v>101.7</v>
      </c>
      <c r="C8" s="38">
        <v>103.4</v>
      </c>
      <c r="D8" s="41">
        <f t="shared" si="0"/>
        <v>-1.7000000000000028</v>
      </c>
      <c r="E8" s="42">
        <v>-1.7</v>
      </c>
    </row>
    <row r="9" spans="1:5" ht="13.5" customHeight="1">
      <c r="A9" s="17" t="s">
        <v>34</v>
      </c>
      <c r="B9" s="37">
        <v>113</v>
      </c>
      <c r="C9" s="38">
        <v>103.4</v>
      </c>
      <c r="D9" s="41">
        <f t="shared" si="0"/>
        <v>9.5999999999999943</v>
      </c>
      <c r="E9" s="42">
        <v>9.3000000000000007</v>
      </c>
    </row>
    <row r="10" spans="1:5" ht="13.5" customHeight="1">
      <c r="A10" s="17" t="s">
        <v>35</v>
      </c>
      <c r="B10" s="37">
        <v>99.3</v>
      </c>
      <c r="C10" s="38">
        <v>97.1</v>
      </c>
      <c r="D10" s="41">
        <f t="shared" si="0"/>
        <v>2.2000000000000028</v>
      </c>
      <c r="E10" s="42">
        <v>2.2000000000000002</v>
      </c>
    </row>
    <row r="11" spans="1:5" ht="13.5" customHeight="1">
      <c r="A11" s="17" t="s">
        <v>36</v>
      </c>
      <c r="B11" s="37">
        <v>93.5</v>
      </c>
      <c r="C11" s="38">
        <v>96.5</v>
      </c>
      <c r="D11" s="41">
        <f t="shared" si="0"/>
        <v>-3</v>
      </c>
      <c r="E11" s="42">
        <v>-3.1</v>
      </c>
    </row>
    <row r="12" spans="1:5" ht="13.5" customHeight="1">
      <c r="A12" s="17" t="s">
        <v>37</v>
      </c>
      <c r="B12" s="37">
        <v>95</v>
      </c>
      <c r="C12" s="38">
        <v>94.8</v>
      </c>
      <c r="D12" s="41">
        <f t="shared" si="0"/>
        <v>0.20000000000000284</v>
      </c>
      <c r="E12" s="42">
        <v>0.3</v>
      </c>
    </row>
    <row r="13" spans="1:5" ht="13.5" customHeight="1">
      <c r="A13" s="17" t="s">
        <v>38</v>
      </c>
      <c r="B13" s="37">
        <v>96.5</v>
      </c>
      <c r="C13" s="38">
        <v>93.5</v>
      </c>
      <c r="D13" s="41">
        <f t="shared" si="0"/>
        <v>3</v>
      </c>
      <c r="E13" s="42">
        <v>3.3</v>
      </c>
    </row>
    <row r="14" spans="1:5">
      <c r="A14" s="18" t="s">
        <v>39</v>
      </c>
      <c r="B14" s="39">
        <v>99.3</v>
      </c>
      <c r="C14" s="40">
        <v>76.2</v>
      </c>
      <c r="D14" s="43">
        <f t="shared" si="0"/>
        <v>23.099999999999994</v>
      </c>
      <c r="E14" s="44">
        <v>30.3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5"/>
  <sheetViews>
    <sheetView workbookViewId="0">
      <selection activeCell="D6" sqref="D6"/>
    </sheetView>
  </sheetViews>
  <sheetFormatPr defaultRowHeight="13.5"/>
  <cols>
    <col min="1" max="1" width="11.625" customWidth="1"/>
  </cols>
  <sheetData>
    <row r="1" spans="1:2">
      <c r="A1" s="4" t="s">
        <v>104</v>
      </c>
    </row>
    <row r="3" spans="1:2">
      <c r="A3" s="30" t="s">
        <v>50</v>
      </c>
      <c r="B3" s="31">
        <v>105.4</v>
      </c>
    </row>
    <row r="4" spans="1:2">
      <c r="A4" s="32" t="s">
        <v>51</v>
      </c>
      <c r="B4" s="33">
        <v>105.2</v>
      </c>
    </row>
    <row r="5" spans="1:2">
      <c r="A5" s="32" t="s">
        <v>52</v>
      </c>
      <c r="B5" s="33">
        <v>104.9</v>
      </c>
    </row>
    <row r="6" spans="1:2">
      <c r="A6" s="32" t="s">
        <v>53</v>
      </c>
      <c r="B6" s="33">
        <v>104</v>
      </c>
    </row>
    <row r="7" spans="1:2">
      <c r="A7" s="32" t="s">
        <v>54</v>
      </c>
      <c r="B7" s="33">
        <v>103.1</v>
      </c>
    </row>
    <row r="8" spans="1:2">
      <c r="A8" s="32" t="s">
        <v>55</v>
      </c>
      <c r="B8" s="33">
        <v>101.8</v>
      </c>
    </row>
    <row r="9" spans="1:2">
      <c r="A9" s="32" t="s">
        <v>56</v>
      </c>
      <c r="B9" s="33">
        <v>101.5</v>
      </c>
    </row>
    <row r="10" spans="1:2">
      <c r="A10" s="32" t="s">
        <v>57</v>
      </c>
      <c r="B10" s="33">
        <v>101.2</v>
      </c>
    </row>
    <row r="11" spans="1:2">
      <c r="A11" s="32" t="s">
        <v>58</v>
      </c>
      <c r="B11" s="33">
        <v>100.9</v>
      </c>
    </row>
    <row r="12" spans="1:2">
      <c r="A12" s="32" t="s">
        <v>59</v>
      </c>
      <c r="B12" s="33">
        <v>100.7</v>
      </c>
    </row>
    <row r="13" spans="1:2">
      <c r="A13" s="32" t="s">
        <v>60</v>
      </c>
      <c r="B13" s="33">
        <v>100.7</v>
      </c>
    </row>
    <row r="14" spans="1:2">
      <c r="A14" s="32" t="s">
        <v>61</v>
      </c>
      <c r="B14" s="33">
        <v>100.6</v>
      </c>
    </row>
    <row r="15" spans="1:2">
      <c r="A15" s="32" t="s">
        <v>62</v>
      </c>
      <c r="B15" s="33">
        <v>100.5</v>
      </c>
    </row>
    <row r="16" spans="1:2">
      <c r="A16" s="32" t="s">
        <v>63</v>
      </c>
      <c r="B16" s="33">
        <v>100.4</v>
      </c>
    </row>
    <row r="17" spans="1:2">
      <c r="A17" s="32" t="s">
        <v>64</v>
      </c>
      <c r="B17" s="33">
        <v>100.4</v>
      </c>
    </row>
    <row r="18" spans="1:2">
      <c r="A18" s="32" t="s">
        <v>65</v>
      </c>
      <c r="B18" s="33">
        <v>99.9</v>
      </c>
    </row>
    <row r="19" spans="1:2">
      <c r="A19" s="32" t="s">
        <v>66</v>
      </c>
      <c r="B19" s="33">
        <v>99.9</v>
      </c>
    </row>
    <row r="20" spans="1:2">
      <c r="A20" s="32" t="s">
        <v>67</v>
      </c>
      <c r="B20" s="33">
        <v>99.8</v>
      </c>
    </row>
    <row r="21" spans="1:2">
      <c r="A21" s="32" t="s">
        <v>68</v>
      </c>
      <c r="B21" s="33">
        <v>99.4</v>
      </c>
    </row>
    <row r="22" spans="1:2">
      <c r="A22" s="32" t="s">
        <v>69</v>
      </c>
      <c r="B22" s="33">
        <v>99.4</v>
      </c>
    </row>
    <row r="23" spans="1:2">
      <c r="A23" s="32" t="s">
        <v>70</v>
      </c>
      <c r="B23" s="33">
        <v>99.3</v>
      </c>
    </row>
    <row r="24" spans="1:2">
      <c r="A24" s="32" t="s">
        <v>71</v>
      </c>
      <c r="B24" s="33">
        <v>99.2</v>
      </c>
    </row>
    <row r="25" spans="1:2">
      <c r="A25" s="32" t="s">
        <v>72</v>
      </c>
      <c r="B25" s="33">
        <v>99.1</v>
      </c>
    </row>
    <row r="26" spans="1:2">
      <c r="A26" s="32" t="s">
        <v>73</v>
      </c>
      <c r="B26" s="33">
        <v>99.1</v>
      </c>
    </row>
    <row r="27" spans="1:2">
      <c r="A27" s="32" t="s">
        <v>74</v>
      </c>
      <c r="B27" s="33">
        <v>99.1</v>
      </c>
    </row>
    <row r="28" spans="1:2">
      <c r="A28" s="32" t="s">
        <v>75</v>
      </c>
      <c r="B28" s="33">
        <v>99</v>
      </c>
    </row>
    <row r="29" spans="1:2">
      <c r="A29" s="32" t="s">
        <v>76</v>
      </c>
      <c r="B29" s="33">
        <v>99</v>
      </c>
    </row>
    <row r="30" spans="1:2">
      <c r="A30" s="32" t="s">
        <v>77</v>
      </c>
      <c r="B30" s="33">
        <v>99</v>
      </c>
    </row>
    <row r="31" spans="1:2">
      <c r="A31" s="32" t="s">
        <v>78</v>
      </c>
      <c r="B31" s="33">
        <v>99</v>
      </c>
    </row>
    <row r="32" spans="1:2">
      <c r="A32" s="32" t="s">
        <v>79</v>
      </c>
      <c r="B32" s="33">
        <v>98.9</v>
      </c>
    </row>
    <row r="33" spans="1:2">
      <c r="A33" s="32" t="s">
        <v>80</v>
      </c>
      <c r="B33" s="33">
        <v>98.9</v>
      </c>
    </row>
    <row r="34" spans="1:2">
      <c r="A34" s="32" t="s">
        <v>81</v>
      </c>
      <c r="B34" s="33">
        <v>98.9</v>
      </c>
    </row>
    <row r="35" spans="1:2">
      <c r="A35" s="32" t="s">
        <v>82</v>
      </c>
      <c r="B35" s="33">
        <v>98.8</v>
      </c>
    </row>
    <row r="36" spans="1:2">
      <c r="A36" s="32" t="s">
        <v>83</v>
      </c>
      <c r="B36" s="33">
        <v>98.7</v>
      </c>
    </row>
    <row r="37" spans="1:2">
      <c r="A37" s="32" t="s">
        <v>84</v>
      </c>
      <c r="B37" s="33">
        <v>98.6</v>
      </c>
    </row>
    <row r="38" spans="1:2">
      <c r="A38" s="32" t="s">
        <v>85</v>
      </c>
      <c r="B38" s="33">
        <v>98.5</v>
      </c>
    </row>
    <row r="39" spans="1:2">
      <c r="A39" s="32" t="s">
        <v>86</v>
      </c>
      <c r="B39" s="33">
        <v>98.4</v>
      </c>
    </row>
    <row r="40" spans="1:2">
      <c r="A40" s="32" t="s">
        <v>87</v>
      </c>
      <c r="B40" s="33">
        <v>98.3</v>
      </c>
    </row>
    <row r="41" spans="1:2">
      <c r="A41" s="32" t="s">
        <v>88</v>
      </c>
      <c r="B41" s="33">
        <v>98.3</v>
      </c>
    </row>
    <row r="42" spans="1:2">
      <c r="A42" s="32" t="s">
        <v>89</v>
      </c>
      <c r="B42" s="33">
        <v>98</v>
      </c>
    </row>
    <row r="43" spans="1:2">
      <c r="A43" s="32" t="s">
        <v>90</v>
      </c>
      <c r="B43" s="33">
        <v>98</v>
      </c>
    </row>
    <row r="44" spans="1:2">
      <c r="A44" s="32" t="s">
        <v>91</v>
      </c>
      <c r="B44" s="33">
        <v>98</v>
      </c>
    </row>
    <row r="45" spans="1:2">
      <c r="A45" s="32" t="s">
        <v>92</v>
      </c>
      <c r="B45" s="33">
        <v>97.7</v>
      </c>
    </row>
    <row r="46" spans="1:2">
      <c r="A46" s="32" t="s">
        <v>93</v>
      </c>
      <c r="B46" s="33">
        <v>97.7</v>
      </c>
    </row>
    <row r="47" spans="1:2">
      <c r="A47" s="32" t="s">
        <v>94</v>
      </c>
      <c r="B47" s="33">
        <v>97.6</v>
      </c>
    </row>
    <row r="48" spans="1:2">
      <c r="A48" s="32" t="s">
        <v>95</v>
      </c>
      <c r="B48" s="33">
        <v>97.2</v>
      </c>
    </row>
    <row r="49" spans="1:2">
      <c r="A49" s="32" t="s">
        <v>96</v>
      </c>
      <c r="B49" s="33">
        <v>97.2</v>
      </c>
    </row>
    <row r="50" spans="1:2">
      <c r="A50" s="32" t="s">
        <v>97</v>
      </c>
      <c r="B50" s="33">
        <v>96.9</v>
      </c>
    </row>
    <row r="51" spans="1:2">
      <c r="A51" s="32" t="s">
        <v>98</v>
      </c>
      <c r="B51" s="33">
        <v>96.6</v>
      </c>
    </row>
    <row r="52" spans="1:2">
      <c r="A52" s="32" t="s">
        <v>99</v>
      </c>
      <c r="B52" s="33">
        <v>96.5</v>
      </c>
    </row>
    <row r="53" spans="1:2">
      <c r="A53" s="32" t="s">
        <v>100</v>
      </c>
      <c r="B53" s="33">
        <v>96</v>
      </c>
    </row>
    <row r="54" spans="1:2">
      <c r="A54" s="32" t="s">
        <v>101</v>
      </c>
      <c r="B54" s="33">
        <v>95.9</v>
      </c>
    </row>
    <row r="55" spans="1:2">
      <c r="A55" s="34" t="s">
        <v>102</v>
      </c>
      <c r="B55" s="35">
        <v>100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図1</vt:lpstr>
      <vt:lpstr>図2</vt:lpstr>
      <vt:lpstr>図3</vt:lpstr>
      <vt:lpstr>図4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政策地域部調査統計課　調査分析担当　内線5307</dc:creator>
  <cp:lastModifiedBy>SS17020060</cp:lastModifiedBy>
  <cp:lastPrinted>2019-04-11T23:57:43Z</cp:lastPrinted>
  <dcterms:created xsi:type="dcterms:W3CDTF">2016-03-28T00:02:05Z</dcterms:created>
  <dcterms:modified xsi:type="dcterms:W3CDTF">2019-04-12T00:00:21Z</dcterms:modified>
</cp:coreProperties>
</file>