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0.96\gakkokihon\R05学校基本調査\12速報公表\01_公表資料\02_統計表\"/>
    </mc:Choice>
  </mc:AlternateContent>
  <bookViews>
    <workbookView xWindow="0" yWindow="0" windowWidth="28800" windowHeight="11616" activeTab="7"/>
  </bookViews>
  <sheets>
    <sheet name="目次" sheetId="3" r:id="rId1"/>
    <sheet name="幼稚園" sheetId="5" r:id="rId2"/>
    <sheet name="こども園" sheetId="6" r:id="rId3"/>
    <sheet name="小学校" sheetId="7" r:id="rId4"/>
    <sheet name="中学校" sheetId="8" r:id="rId5"/>
    <sheet name="義務教育学校" sheetId="9" r:id="rId6"/>
    <sheet name="高等学校" sheetId="1" r:id="rId7"/>
    <sheet name="特別支援・専修・各種学校" sheetId="10" r:id="rId8"/>
  </sheets>
  <definedNames>
    <definedName name="_xlnm.Print_Area" localSheetId="2">こども園!$A$1:$W$42</definedName>
    <definedName name="_xlnm.Print_Area" localSheetId="6">高等学校!$A$1:$AD$43</definedName>
    <definedName name="_xlnm.Print_Area" localSheetId="3">小学校!$A$1:$AA$43</definedName>
    <definedName name="_xlnm.Print_Area" localSheetId="4">中学校!$A$1:$U$43</definedName>
    <definedName name="_xlnm.Print_Area" localSheetId="7">特別支援・専修・各種学校!$A$1:$O$41</definedName>
    <definedName name="_xlnm.Print_Area" localSheetId="1">幼稚園!$A$1:$R$43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0" l="1"/>
  <c r="N30" i="10"/>
  <c r="K34" i="10"/>
  <c r="O31" i="10"/>
  <c r="N31" i="10"/>
  <c r="M31" i="10"/>
  <c r="M30" i="10"/>
  <c r="L31" i="10"/>
  <c r="L30" i="10"/>
  <c r="J30" i="10"/>
  <c r="J31" i="10"/>
  <c r="K33" i="10" l="1"/>
  <c r="K32" i="10"/>
  <c r="B50" i="10"/>
  <c r="D49" i="10"/>
  <c r="E49" i="10"/>
  <c r="F49" i="10"/>
  <c r="G49" i="10"/>
  <c r="B49" i="10"/>
  <c r="G30" i="10"/>
  <c r="F30" i="10"/>
  <c r="C41" i="10"/>
  <c r="C40" i="10"/>
  <c r="C39" i="10"/>
  <c r="C38" i="10"/>
  <c r="C37" i="10"/>
  <c r="C36" i="10"/>
  <c r="C35" i="10"/>
  <c r="C34" i="10"/>
  <c r="C33" i="10"/>
  <c r="C32" i="10"/>
  <c r="C31" i="10"/>
  <c r="E30" i="10"/>
  <c r="D30" i="10"/>
  <c r="D50" i="10" s="1"/>
  <c r="B30" i="10"/>
  <c r="K31" i="10" l="1"/>
  <c r="K30" i="10"/>
  <c r="F50" i="10"/>
  <c r="E50" i="10"/>
  <c r="C49" i="10"/>
  <c r="C30" i="10"/>
  <c r="G50" i="10"/>
  <c r="C45" i="10"/>
  <c r="D45" i="10"/>
  <c r="E45" i="10"/>
  <c r="B45" i="10"/>
  <c r="B46" i="10" s="1"/>
  <c r="E6" i="10"/>
  <c r="D6" i="10"/>
  <c r="C6" i="10"/>
  <c r="B6" i="10"/>
  <c r="E46" i="10" l="1"/>
  <c r="C50" i="10"/>
  <c r="D46" i="10"/>
  <c r="C46" i="10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O46" i="1"/>
  <c r="N46" i="1"/>
  <c r="M46" i="1"/>
  <c r="L46" i="1"/>
  <c r="K46" i="1"/>
  <c r="J46" i="1"/>
  <c r="E46" i="1"/>
  <c r="D46" i="1"/>
  <c r="C46" i="1"/>
  <c r="B46" i="1"/>
  <c r="P9" i="1"/>
  <c r="P46" i="1" s="1"/>
  <c r="P43" i="1"/>
  <c r="I43" i="1"/>
  <c r="H43" i="1"/>
  <c r="G43" i="1"/>
  <c r="B43" i="1"/>
  <c r="P42" i="1"/>
  <c r="I42" i="1"/>
  <c r="H42" i="1"/>
  <c r="G42" i="1"/>
  <c r="B42" i="1"/>
  <c r="P41" i="1"/>
  <c r="I41" i="1"/>
  <c r="H41" i="1"/>
  <c r="G41" i="1"/>
  <c r="B41" i="1"/>
  <c r="P40" i="1"/>
  <c r="I40" i="1"/>
  <c r="H40" i="1"/>
  <c r="G40" i="1"/>
  <c r="B40" i="1"/>
  <c r="P39" i="1"/>
  <c r="I39" i="1"/>
  <c r="H39" i="1"/>
  <c r="G39" i="1"/>
  <c r="B39" i="1"/>
  <c r="P38" i="1"/>
  <c r="I38" i="1"/>
  <c r="H38" i="1"/>
  <c r="G38" i="1"/>
  <c r="B38" i="1"/>
  <c r="P37" i="1"/>
  <c r="I37" i="1"/>
  <c r="H37" i="1"/>
  <c r="G37" i="1"/>
  <c r="B37" i="1"/>
  <c r="P36" i="1"/>
  <c r="I36" i="1"/>
  <c r="H36" i="1"/>
  <c r="G36" i="1"/>
  <c r="B36" i="1"/>
  <c r="P35" i="1"/>
  <c r="I35" i="1"/>
  <c r="H35" i="1"/>
  <c r="G35" i="1"/>
  <c r="B35" i="1"/>
  <c r="P34" i="1"/>
  <c r="I34" i="1"/>
  <c r="H34" i="1"/>
  <c r="G34" i="1"/>
  <c r="B34" i="1"/>
  <c r="P33" i="1"/>
  <c r="I33" i="1"/>
  <c r="H33" i="1"/>
  <c r="G33" i="1"/>
  <c r="B33" i="1"/>
  <c r="P32" i="1"/>
  <c r="I32" i="1"/>
  <c r="H32" i="1"/>
  <c r="G32" i="1"/>
  <c r="B32" i="1"/>
  <c r="P31" i="1"/>
  <c r="I31" i="1"/>
  <c r="H31" i="1"/>
  <c r="G31" i="1"/>
  <c r="B31" i="1"/>
  <c r="P30" i="1"/>
  <c r="I30" i="1"/>
  <c r="H30" i="1"/>
  <c r="G30" i="1"/>
  <c r="B30" i="1"/>
  <c r="P29" i="1"/>
  <c r="I29" i="1"/>
  <c r="H29" i="1"/>
  <c r="G29" i="1"/>
  <c r="B29" i="1"/>
  <c r="P28" i="1"/>
  <c r="I28" i="1"/>
  <c r="H28" i="1"/>
  <c r="G28" i="1"/>
  <c r="B28" i="1"/>
  <c r="P27" i="1"/>
  <c r="I27" i="1"/>
  <c r="H27" i="1"/>
  <c r="G27" i="1"/>
  <c r="B27" i="1"/>
  <c r="P26" i="1"/>
  <c r="I26" i="1"/>
  <c r="H26" i="1"/>
  <c r="G26" i="1"/>
  <c r="B26" i="1"/>
  <c r="P25" i="1"/>
  <c r="I25" i="1"/>
  <c r="H25" i="1"/>
  <c r="G25" i="1"/>
  <c r="B25" i="1"/>
  <c r="P24" i="1"/>
  <c r="I24" i="1"/>
  <c r="H24" i="1"/>
  <c r="G24" i="1"/>
  <c r="B24" i="1"/>
  <c r="P23" i="1"/>
  <c r="I23" i="1"/>
  <c r="H23" i="1"/>
  <c r="G23" i="1"/>
  <c r="B23" i="1"/>
  <c r="P22" i="1"/>
  <c r="I22" i="1"/>
  <c r="H22" i="1"/>
  <c r="G22" i="1"/>
  <c r="B22" i="1"/>
  <c r="P21" i="1"/>
  <c r="I21" i="1"/>
  <c r="H21" i="1"/>
  <c r="G21" i="1"/>
  <c r="B21" i="1"/>
  <c r="P20" i="1"/>
  <c r="I20" i="1"/>
  <c r="H20" i="1"/>
  <c r="G20" i="1"/>
  <c r="B20" i="1"/>
  <c r="P19" i="1"/>
  <c r="I19" i="1"/>
  <c r="H19" i="1"/>
  <c r="G19" i="1"/>
  <c r="B19" i="1"/>
  <c r="P18" i="1"/>
  <c r="I18" i="1"/>
  <c r="H18" i="1"/>
  <c r="G18" i="1"/>
  <c r="B18" i="1"/>
  <c r="P17" i="1"/>
  <c r="I17" i="1"/>
  <c r="H17" i="1"/>
  <c r="G17" i="1"/>
  <c r="B17" i="1"/>
  <c r="P16" i="1"/>
  <c r="I16" i="1"/>
  <c r="H16" i="1"/>
  <c r="G16" i="1"/>
  <c r="B16" i="1"/>
  <c r="P15" i="1"/>
  <c r="I15" i="1"/>
  <c r="H15" i="1"/>
  <c r="G15" i="1"/>
  <c r="B15" i="1"/>
  <c r="P14" i="1"/>
  <c r="I14" i="1"/>
  <c r="H14" i="1"/>
  <c r="G14" i="1"/>
  <c r="B14" i="1"/>
  <c r="P13" i="1"/>
  <c r="I13" i="1"/>
  <c r="H13" i="1"/>
  <c r="G13" i="1"/>
  <c r="B13" i="1"/>
  <c r="P12" i="1"/>
  <c r="I12" i="1"/>
  <c r="H12" i="1"/>
  <c r="G12" i="1"/>
  <c r="B12" i="1"/>
  <c r="P11" i="1"/>
  <c r="I11" i="1"/>
  <c r="H11" i="1"/>
  <c r="G11" i="1"/>
  <c r="B11" i="1"/>
  <c r="P10" i="1"/>
  <c r="I10" i="1"/>
  <c r="H10" i="1"/>
  <c r="G10" i="1"/>
  <c r="F10" i="1" s="1"/>
  <c r="B10" i="1"/>
  <c r="I9" i="1"/>
  <c r="H9" i="1"/>
  <c r="G9" i="1"/>
  <c r="B9" i="1"/>
  <c r="AD8" i="1"/>
  <c r="AC8" i="1"/>
  <c r="AC47" i="1" s="1"/>
  <c r="AB8" i="1"/>
  <c r="AA8" i="1"/>
  <c r="Z8" i="1"/>
  <c r="Z47" i="1" s="1"/>
  <c r="Y8" i="1"/>
  <c r="Y47" i="1" s="1"/>
  <c r="X8" i="1"/>
  <c r="X47" i="1" s="1"/>
  <c r="W8" i="1"/>
  <c r="V8" i="1"/>
  <c r="U8" i="1"/>
  <c r="U47" i="1" s="1"/>
  <c r="T8" i="1"/>
  <c r="T47" i="1" s="1"/>
  <c r="S8" i="1"/>
  <c r="S47" i="1" s="1"/>
  <c r="R8" i="1"/>
  <c r="R47" i="1" s="1"/>
  <c r="Q8" i="1"/>
  <c r="Q47" i="1" s="1"/>
  <c r="O8" i="1"/>
  <c r="N8" i="1"/>
  <c r="M8" i="1"/>
  <c r="M47" i="1" s="1"/>
  <c r="L8" i="1"/>
  <c r="K8" i="1"/>
  <c r="K47" i="1" s="1"/>
  <c r="J8" i="1"/>
  <c r="J47" i="1" s="1"/>
  <c r="E8" i="1"/>
  <c r="E47" i="1" s="1"/>
  <c r="D8" i="1"/>
  <c r="C8" i="1"/>
  <c r="C47" i="1" s="1"/>
  <c r="Q2" i="10" l="1"/>
  <c r="AB47" i="1"/>
  <c r="V47" i="1"/>
  <c r="F15" i="1"/>
  <c r="F21" i="1"/>
  <c r="F27" i="1"/>
  <c r="I46" i="1"/>
  <c r="F33" i="1"/>
  <c r="F9" i="1"/>
  <c r="F46" i="1" s="1"/>
  <c r="AD47" i="1"/>
  <c r="AA47" i="1"/>
  <c r="W47" i="1"/>
  <c r="F39" i="1"/>
  <c r="P8" i="1"/>
  <c r="P47" i="1" s="1"/>
  <c r="F13" i="1"/>
  <c r="F19" i="1"/>
  <c r="N47" i="1"/>
  <c r="O47" i="1"/>
  <c r="H46" i="1"/>
  <c r="L47" i="1"/>
  <c r="F25" i="1"/>
  <c r="F31" i="1"/>
  <c r="F37" i="1"/>
  <c r="F43" i="1"/>
  <c r="F16" i="1"/>
  <c r="F22" i="1"/>
  <c r="F28" i="1"/>
  <c r="F34" i="1"/>
  <c r="F42" i="1"/>
  <c r="F41" i="1"/>
  <c r="I8" i="1"/>
  <c r="I47" i="1" s="1"/>
  <c r="F32" i="1"/>
  <c r="F38" i="1"/>
  <c r="F14" i="1"/>
  <c r="F20" i="1"/>
  <c r="F26" i="1"/>
  <c r="F11" i="1"/>
  <c r="F17" i="1"/>
  <c r="F23" i="1"/>
  <c r="F29" i="1"/>
  <c r="F35" i="1"/>
  <c r="F40" i="1"/>
  <c r="G46" i="1"/>
  <c r="H8" i="1"/>
  <c r="G8" i="1"/>
  <c r="F12" i="1"/>
  <c r="F18" i="1"/>
  <c r="F24" i="1"/>
  <c r="F30" i="1"/>
  <c r="F36" i="1"/>
  <c r="D47" i="1"/>
  <c r="B8" i="1"/>
  <c r="B47" i="1" s="1"/>
  <c r="H47" i="1" l="1"/>
  <c r="G47" i="1"/>
  <c r="F8" i="1"/>
  <c r="F47" i="1" s="1"/>
  <c r="E7" i="9"/>
  <c r="B7" i="9"/>
  <c r="K7" i="9"/>
  <c r="J7" i="9"/>
  <c r="AF2" i="1" l="1"/>
  <c r="I7" i="9"/>
  <c r="U46" i="8"/>
  <c r="T46" i="8"/>
  <c r="S46" i="8"/>
  <c r="R46" i="8"/>
  <c r="Q46" i="8"/>
  <c r="P46" i="8"/>
  <c r="O46" i="8"/>
  <c r="N46" i="8"/>
  <c r="M46" i="8"/>
  <c r="L46" i="8"/>
  <c r="H46" i="8"/>
  <c r="G46" i="8"/>
  <c r="F46" i="8"/>
  <c r="D46" i="8"/>
  <c r="C46" i="8"/>
  <c r="K43" i="8"/>
  <c r="J43" i="8"/>
  <c r="I43" i="8" s="1"/>
  <c r="E43" i="8"/>
  <c r="B43" i="8"/>
  <c r="K42" i="8"/>
  <c r="J42" i="8"/>
  <c r="E42" i="8"/>
  <c r="B42" i="8"/>
  <c r="K41" i="8"/>
  <c r="J41" i="8"/>
  <c r="E41" i="8"/>
  <c r="B41" i="8"/>
  <c r="K40" i="8"/>
  <c r="J40" i="8"/>
  <c r="I40" i="8" s="1"/>
  <c r="E40" i="8"/>
  <c r="B40" i="8"/>
  <c r="K39" i="8"/>
  <c r="J39" i="8"/>
  <c r="E39" i="8"/>
  <c r="B39" i="8"/>
  <c r="K38" i="8"/>
  <c r="J38" i="8"/>
  <c r="I38" i="8" s="1"/>
  <c r="E38" i="8"/>
  <c r="B38" i="8"/>
  <c r="K37" i="8"/>
  <c r="J37" i="8"/>
  <c r="E37" i="8"/>
  <c r="B37" i="8"/>
  <c r="K36" i="8"/>
  <c r="J36" i="8"/>
  <c r="E36" i="8"/>
  <c r="B36" i="8"/>
  <c r="K35" i="8"/>
  <c r="J35" i="8"/>
  <c r="E35" i="8"/>
  <c r="B35" i="8"/>
  <c r="K34" i="8"/>
  <c r="J34" i="8"/>
  <c r="E34" i="8"/>
  <c r="B34" i="8"/>
  <c r="K33" i="8"/>
  <c r="J33" i="8"/>
  <c r="E33" i="8"/>
  <c r="B33" i="8"/>
  <c r="K32" i="8"/>
  <c r="J32" i="8"/>
  <c r="E32" i="8"/>
  <c r="B32" i="8"/>
  <c r="K31" i="8"/>
  <c r="J31" i="8"/>
  <c r="I31" i="8" s="1"/>
  <c r="E31" i="8"/>
  <c r="B31" i="8"/>
  <c r="K30" i="8"/>
  <c r="J30" i="8"/>
  <c r="E30" i="8"/>
  <c r="B30" i="8"/>
  <c r="K29" i="8"/>
  <c r="J29" i="8"/>
  <c r="E29" i="8"/>
  <c r="B29" i="8"/>
  <c r="K28" i="8"/>
  <c r="J28" i="8"/>
  <c r="E28" i="8"/>
  <c r="B28" i="8"/>
  <c r="K27" i="8"/>
  <c r="J27" i="8"/>
  <c r="E27" i="8"/>
  <c r="B27" i="8"/>
  <c r="K26" i="8"/>
  <c r="J26" i="8"/>
  <c r="I26" i="8" s="1"/>
  <c r="E26" i="8"/>
  <c r="B26" i="8"/>
  <c r="K25" i="8"/>
  <c r="J25" i="8"/>
  <c r="E25" i="8"/>
  <c r="B25" i="8"/>
  <c r="K24" i="8"/>
  <c r="J24" i="8"/>
  <c r="E24" i="8"/>
  <c r="B24" i="8"/>
  <c r="K23" i="8"/>
  <c r="J23" i="8"/>
  <c r="E23" i="8"/>
  <c r="B23" i="8"/>
  <c r="K22" i="8"/>
  <c r="J22" i="8"/>
  <c r="E22" i="8"/>
  <c r="B22" i="8"/>
  <c r="K21" i="8"/>
  <c r="J21" i="8"/>
  <c r="E21" i="8"/>
  <c r="B21" i="8"/>
  <c r="K20" i="8"/>
  <c r="J20" i="8"/>
  <c r="I20" i="8" s="1"/>
  <c r="E20" i="8"/>
  <c r="B20" i="8"/>
  <c r="K19" i="8"/>
  <c r="J19" i="8"/>
  <c r="E19" i="8"/>
  <c r="B19" i="8"/>
  <c r="K18" i="8"/>
  <c r="J18" i="8"/>
  <c r="E18" i="8"/>
  <c r="B18" i="8"/>
  <c r="K17" i="8"/>
  <c r="J17" i="8"/>
  <c r="E17" i="8"/>
  <c r="B17" i="8"/>
  <c r="K16" i="8"/>
  <c r="J16" i="8"/>
  <c r="E16" i="8"/>
  <c r="B16" i="8"/>
  <c r="K15" i="8"/>
  <c r="J15" i="8"/>
  <c r="E15" i="8"/>
  <c r="B15" i="8"/>
  <c r="K14" i="8"/>
  <c r="J14" i="8"/>
  <c r="I14" i="8" s="1"/>
  <c r="E14" i="8"/>
  <c r="B14" i="8"/>
  <c r="K13" i="8"/>
  <c r="I13" i="8" s="1"/>
  <c r="J13" i="8"/>
  <c r="E13" i="8"/>
  <c r="B13" i="8"/>
  <c r="K12" i="8"/>
  <c r="J12" i="8"/>
  <c r="E12" i="8"/>
  <c r="B12" i="8"/>
  <c r="K11" i="8"/>
  <c r="J11" i="8"/>
  <c r="E11" i="8"/>
  <c r="B11" i="8"/>
  <c r="K10" i="8"/>
  <c r="J10" i="8"/>
  <c r="E10" i="8"/>
  <c r="B10" i="8"/>
  <c r="K9" i="8"/>
  <c r="J9" i="8"/>
  <c r="I9" i="8" s="1"/>
  <c r="E9" i="8"/>
  <c r="B9" i="8"/>
  <c r="B46" i="8" s="1"/>
  <c r="K8" i="8"/>
  <c r="J8" i="8"/>
  <c r="I8" i="8" s="1"/>
  <c r="E8" i="8"/>
  <c r="B8" i="8"/>
  <c r="U7" i="8"/>
  <c r="T7" i="8"/>
  <c r="S7" i="8"/>
  <c r="R7" i="8"/>
  <c r="Q7" i="8"/>
  <c r="P7" i="8"/>
  <c r="O7" i="8"/>
  <c r="N7" i="8"/>
  <c r="M7" i="8"/>
  <c r="L7" i="8"/>
  <c r="H7" i="8"/>
  <c r="H47" i="8" s="1"/>
  <c r="G7" i="8"/>
  <c r="F7" i="8"/>
  <c r="D7" i="8"/>
  <c r="C7" i="8"/>
  <c r="S47" i="8" l="1"/>
  <c r="I12" i="8"/>
  <c r="I11" i="8"/>
  <c r="I21" i="8"/>
  <c r="I27" i="8"/>
  <c r="I33" i="8"/>
  <c r="I39" i="8"/>
  <c r="I16" i="8"/>
  <c r="M47" i="8"/>
  <c r="I22" i="8"/>
  <c r="I25" i="8"/>
  <c r="I28" i="8"/>
  <c r="I15" i="8"/>
  <c r="I34" i="8"/>
  <c r="E46" i="8"/>
  <c r="U47" i="8"/>
  <c r="T47" i="8"/>
  <c r="R47" i="8"/>
  <c r="Q47" i="8"/>
  <c r="I10" i="8"/>
  <c r="I46" i="8"/>
  <c r="K46" i="8"/>
  <c r="P47" i="8"/>
  <c r="N47" i="8"/>
  <c r="O47" i="8"/>
  <c r="J46" i="8"/>
  <c r="L47" i="8"/>
  <c r="I30" i="8"/>
  <c r="I32" i="8"/>
  <c r="J7" i="8"/>
  <c r="I24" i="8"/>
  <c r="I19" i="8"/>
  <c r="I23" i="8"/>
  <c r="I37" i="8"/>
  <c r="I41" i="8"/>
  <c r="I18" i="8"/>
  <c r="I36" i="8"/>
  <c r="I17" i="8"/>
  <c r="I35" i="8"/>
  <c r="I29" i="8"/>
  <c r="I42" i="8"/>
  <c r="G47" i="8"/>
  <c r="F47" i="8"/>
  <c r="E7" i="8"/>
  <c r="C47" i="8"/>
  <c r="D47" i="8"/>
  <c r="B7" i="8"/>
  <c r="B47" i="8" s="1"/>
  <c r="K7" i="8"/>
  <c r="K47" i="8" l="1"/>
  <c r="E47" i="8"/>
  <c r="J47" i="8"/>
  <c r="I7" i="8"/>
  <c r="I47" i="8" s="1"/>
  <c r="W2" i="8" s="1"/>
  <c r="R46" i="5"/>
  <c r="Q46" i="5"/>
  <c r="P46" i="5"/>
  <c r="O46" i="5"/>
  <c r="N46" i="5"/>
  <c r="M46" i="5"/>
  <c r="K46" i="5"/>
  <c r="J46" i="5"/>
  <c r="H46" i="5"/>
  <c r="G46" i="5"/>
  <c r="B46" i="5"/>
  <c r="AA46" i="7" l="1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H46" i="7"/>
  <c r="G46" i="7"/>
  <c r="F46" i="7"/>
  <c r="D46" i="7"/>
  <c r="C46" i="7"/>
  <c r="K43" i="7"/>
  <c r="J43" i="7"/>
  <c r="E43" i="7"/>
  <c r="B43" i="7"/>
  <c r="K42" i="7"/>
  <c r="J42" i="7"/>
  <c r="I42" i="7" s="1"/>
  <c r="E42" i="7"/>
  <c r="B42" i="7"/>
  <c r="K41" i="7"/>
  <c r="J41" i="7"/>
  <c r="E41" i="7"/>
  <c r="B41" i="7"/>
  <c r="K40" i="7"/>
  <c r="J40" i="7"/>
  <c r="E40" i="7"/>
  <c r="B40" i="7"/>
  <c r="K39" i="7"/>
  <c r="J39" i="7"/>
  <c r="I39" i="7" s="1"/>
  <c r="E39" i="7"/>
  <c r="B39" i="7"/>
  <c r="K38" i="7"/>
  <c r="J38" i="7"/>
  <c r="E38" i="7"/>
  <c r="B38" i="7"/>
  <c r="K37" i="7"/>
  <c r="J37" i="7"/>
  <c r="E37" i="7"/>
  <c r="B37" i="7"/>
  <c r="K36" i="7"/>
  <c r="J36" i="7"/>
  <c r="E36" i="7"/>
  <c r="B36" i="7"/>
  <c r="K35" i="7"/>
  <c r="J35" i="7"/>
  <c r="E35" i="7"/>
  <c r="B35" i="7"/>
  <c r="K34" i="7"/>
  <c r="J34" i="7"/>
  <c r="E34" i="7"/>
  <c r="B34" i="7"/>
  <c r="K33" i="7"/>
  <c r="J33" i="7"/>
  <c r="E33" i="7"/>
  <c r="B33" i="7"/>
  <c r="K32" i="7"/>
  <c r="J32" i="7"/>
  <c r="E32" i="7"/>
  <c r="B32" i="7"/>
  <c r="K31" i="7"/>
  <c r="J31" i="7"/>
  <c r="E31" i="7"/>
  <c r="B31" i="7"/>
  <c r="K30" i="7"/>
  <c r="J30" i="7"/>
  <c r="E30" i="7"/>
  <c r="B30" i="7"/>
  <c r="K29" i="7"/>
  <c r="J29" i="7"/>
  <c r="E29" i="7"/>
  <c r="B29" i="7"/>
  <c r="K28" i="7"/>
  <c r="J28" i="7"/>
  <c r="E28" i="7"/>
  <c r="B28" i="7"/>
  <c r="K27" i="7"/>
  <c r="J27" i="7"/>
  <c r="E27" i="7"/>
  <c r="B27" i="7"/>
  <c r="K26" i="7"/>
  <c r="J26" i="7"/>
  <c r="E26" i="7"/>
  <c r="B26" i="7"/>
  <c r="K25" i="7"/>
  <c r="J25" i="7"/>
  <c r="E25" i="7"/>
  <c r="B25" i="7"/>
  <c r="K24" i="7"/>
  <c r="J24" i="7"/>
  <c r="I24" i="7" s="1"/>
  <c r="E24" i="7"/>
  <c r="B24" i="7"/>
  <c r="K23" i="7"/>
  <c r="J23" i="7"/>
  <c r="E23" i="7"/>
  <c r="B23" i="7"/>
  <c r="K22" i="7"/>
  <c r="J22" i="7"/>
  <c r="E22" i="7"/>
  <c r="B22" i="7"/>
  <c r="K21" i="7"/>
  <c r="J21" i="7"/>
  <c r="E21" i="7"/>
  <c r="B21" i="7"/>
  <c r="K20" i="7"/>
  <c r="J20" i="7"/>
  <c r="E20" i="7"/>
  <c r="B20" i="7"/>
  <c r="K19" i="7"/>
  <c r="J19" i="7"/>
  <c r="E19" i="7"/>
  <c r="B19" i="7"/>
  <c r="K18" i="7"/>
  <c r="J18" i="7"/>
  <c r="E18" i="7"/>
  <c r="B18" i="7"/>
  <c r="K17" i="7"/>
  <c r="J17" i="7"/>
  <c r="E17" i="7"/>
  <c r="B17" i="7"/>
  <c r="K16" i="7"/>
  <c r="J16" i="7"/>
  <c r="E16" i="7"/>
  <c r="B16" i="7"/>
  <c r="K15" i="7"/>
  <c r="J15" i="7"/>
  <c r="I15" i="7" s="1"/>
  <c r="E15" i="7"/>
  <c r="B15" i="7"/>
  <c r="K14" i="7"/>
  <c r="J14" i="7"/>
  <c r="E14" i="7"/>
  <c r="B14" i="7"/>
  <c r="K13" i="7"/>
  <c r="J13" i="7"/>
  <c r="E13" i="7"/>
  <c r="B13" i="7"/>
  <c r="K12" i="7"/>
  <c r="J12" i="7"/>
  <c r="E12" i="7"/>
  <c r="B12" i="7"/>
  <c r="K11" i="7"/>
  <c r="J11" i="7"/>
  <c r="E11" i="7"/>
  <c r="B11" i="7"/>
  <c r="K10" i="7"/>
  <c r="J10" i="7"/>
  <c r="E10" i="7"/>
  <c r="B10" i="7"/>
  <c r="K9" i="7"/>
  <c r="J9" i="7"/>
  <c r="E9" i="7"/>
  <c r="B9" i="7"/>
  <c r="K8" i="7"/>
  <c r="J8" i="7"/>
  <c r="E8" i="7"/>
  <c r="B8" i="7"/>
  <c r="AA7" i="7"/>
  <c r="AA47" i="7" s="1"/>
  <c r="Z7" i="7"/>
  <c r="Z47" i="7" s="1"/>
  <c r="Y7" i="7"/>
  <c r="X7" i="7"/>
  <c r="W7" i="7"/>
  <c r="V7" i="7"/>
  <c r="U7" i="7"/>
  <c r="T7" i="7"/>
  <c r="S7" i="7"/>
  <c r="S47" i="7" s="1"/>
  <c r="R7" i="7"/>
  <c r="Q7" i="7"/>
  <c r="P7" i="7"/>
  <c r="O7" i="7"/>
  <c r="N7" i="7"/>
  <c r="M7" i="7"/>
  <c r="L7" i="7"/>
  <c r="H7" i="7"/>
  <c r="G7" i="7"/>
  <c r="F7" i="7"/>
  <c r="D7" i="7"/>
  <c r="C7" i="7"/>
  <c r="I10" i="7" l="1"/>
  <c r="R47" i="7"/>
  <c r="L47" i="7"/>
  <c r="M47" i="7"/>
  <c r="D47" i="7"/>
  <c r="X47" i="7"/>
  <c r="Y47" i="7"/>
  <c r="Q47" i="7"/>
  <c r="J46" i="7"/>
  <c r="K46" i="7"/>
  <c r="N47" i="7"/>
  <c r="O47" i="7"/>
  <c r="I9" i="7"/>
  <c r="V47" i="7"/>
  <c r="W47" i="7"/>
  <c r="T47" i="7"/>
  <c r="U47" i="7"/>
  <c r="P47" i="7"/>
  <c r="I8" i="7"/>
  <c r="I11" i="7"/>
  <c r="I14" i="7"/>
  <c r="I17" i="7"/>
  <c r="I20" i="7"/>
  <c r="I23" i="7"/>
  <c r="I26" i="7"/>
  <c r="I34" i="7"/>
  <c r="I37" i="7"/>
  <c r="I32" i="7"/>
  <c r="I38" i="7"/>
  <c r="I13" i="7"/>
  <c r="I22" i="7"/>
  <c r="I25" i="7"/>
  <c r="I28" i="7"/>
  <c r="I27" i="7"/>
  <c r="I30" i="7"/>
  <c r="I33" i="7"/>
  <c r="I16" i="7"/>
  <c r="I36" i="7"/>
  <c r="I40" i="7"/>
  <c r="I18" i="7"/>
  <c r="I21" i="7"/>
  <c r="I35" i="7"/>
  <c r="I12" i="7"/>
  <c r="I29" i="7"/>
  <c r="I41" i="7"/>
  <c r="K7" i="7"/>
  <c r="I19" i="7"/>
  <c r="I31" i="7"/>
  <c r="I43" i="7"/>
  <c r="E46" i="7"/>
  <c r="H47" i="7"/>
  <c r="F47" i="7"/>
  <c r="G47" i="7"/>
  <c r="E7" i="7"/>
  <c r="B7" i="7"/>
  <c r="C47" i="7"/>
  <c r="B46" i="7"/>
  <c r="B47" i="7" s="1"/>
  <c r="J7" i="7"/>
  <c r="E47" i="7" l="1"/>
  <c r="K47" i="7"/>
  <c r="J47" i="7"/>
  <c r="I46" i="7"/>
  <c r="I7" i="7"/>
  <c r="W45" i="6"/>
  <c r="V45" i="6"/>
  <c r="V46" i="6" s="1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D45" i="6"/>
  <c r="C45" i="6"/>
  <c r="G42" i="6"/>
  <c r="F42" i="6"/>
  <c r="B42" i="6"/>
  <c r="G41" i="6"/>
  <c r="F41" i="6"/>
  <c r="E41" i="6" s="1"/>
  <c r="B41" i="6"/>
  <c r="G40" i="6"/>
  <c r="F40" i="6"/>
  <c r="B40" i="6"/>
  <c r="G39" i="6"/>
  <c r="F39" i="6"/>
  <c r="B39" i="6"/>
  <c r="G38" i="6"/>
  <c r="F38" i="6"/>
  <c r="B38" i="6"/>
  <c r="G37" i="6"/>
  <c r="F37" i="6"/>
  <c r="E37" i="6" s="1"/>
  <c r="B37" i="6"/>
  <c r="G36" i="6"/>
  <c r="F36" i="6"/>
  <c r="B36" i="6"/>
  <c r="G35" i="6"/>
  <c r="F35" i="6"/>
  <c r="B35" i="6"/>
  <c r="G34" i="6"/>
  <c r="F34" i="6"/>
  <c r="B34" i="6"/>
  <c r="G33" i="6"/>
  <c r="F33" i="6"/>
  <c r="B33" i="6"/>
  <c r="G32" i="6"/>
  <c r="F32" i="6"/>
  <c r="B32" i="6"/>
  <c r="G31" i="6"/>
  <c r="F31" i="6"/>
  <c r="E31" i="6" s="1"/>
  <c r="B31" i="6"/>
  <c r="G30" i="6"/>
  <c r="F30" i="6"/>
  <c r="B30" i="6"/>
  <c r="G29" i="6"/>
  <c r="F29" i="6"/>
  <c r="B29" i="6"/>
  <c r="G28" i="6"/>
  <c r="F28" i="6"/>
  <c r="B28" i="6"/>
  <c r="G27" i="6"/>
  <c r="F27" i="6"/>
  <c r="B27" i="6"/>
  <c r="G26" i="6"/>
  <c r="F26" i="6"/>
  <c r="B26" i="6"/>
  <c r="G25" i="6"/>
  <c r="F25" i="6"/>
  <c r="B25" i="6"/>
  <c r="G24" i="6"/>
  <c r="F24" i="6"/>
  <c r="B24" i="6"/>
  <c r="G23" i="6"/>
  <c r="F23" i="6"/>
  <c r="E23" i="6" s="1"/>
  <c r="B23" i="6"/>
  <c r="G22" i="6"/>
  <c r="F22" i="6"/>
  <c r="B22" i="6"/>
  <c r="G21" i="6"/>
  <c r="F21" i="6"/>
  <c r="E21" i="6" s="1"/>
  <c r="B21" i="6"/>
  <c r="G20" i="6"/>
  <c r="F20" i="6"/>
  <c r="B20" i="6"/>
  <c r="G19" i="6"/>
  <c r="F19" i="6"/>
  <c r="E19" i="6" s="1"/>
  <c r="B19" i="6"/>
  <c r="G18" i="6"/>
  <c r="F18" i="6"/>
  <c r="B18" i="6"/>
  <c r="G17" i="6"/>
  <c r="F17" i="6"/>
  <c r="B17" i="6"/>
  <c r="G16" i="6"/>
  <c r="F16" i="6"/>
  <c r="B16" i="6"/>
  <c r="G15" i="6"/>
  <c r="F15" i="6"/>
  <c r="B15" i="6"/>
  <c r="G14" i="6"/>
  <c r="F14" i="6"/>
  <c r="B14" i="6"/>
  <c r="G13" i="6"/>
  <c r="F13" i="6"/>
  <c r="B13" i="6"/>
  <c r="G12" i="6"/>
  <c r="F12" i="6"/>
  <c r="B12" i="6"/>
  <c r="G11" i="6"/>
  <c r="F11" i="6"/>
  <c r="B11" i="6"/>
  <c r="G10" i="6"/>
  <c r="F10" i="6"/>
  <c r="B10" i="6"/>
  <c r="G9" i="6"/>
  <c r="F9" i="6"/>
  <c r="B9" i="6"/>
  <c r="G8" i="6"/>
  <c r="F8" i="6"/>
  <c r="B8" i="6"/>
  <c r="W7" i="6"/>
  <c r="V7" i="6"/>
  <c r="U7" i="6"/>
  <c r="T7" i="6"/>
  <c r="S7" i="6"/>
  <c r="R7" i="6"/>
  <c r="Q7" i="6"/>
  <c r="P7" i="6"/>
  <c r="O7" i="6"/>
  <c r="N7" i="6"/>
  <c r="M7" i="6"/>
  <c r="M46" i="6" s="1"/>
  <c r="L7" i="6"/>
  <c r="K7" i="6"/>
  <c r="J7" i="6"/>
  <c r="I7" i="6"/>
  <c r="H7" i="6"/>
  <c r="D7" i="6"/>
  <c r="C7" i="6"/>
  <c r="H46" i="6" l="1"/>
  <c r="R46" i="6"/>
  <c r="J46" i="6"/>
  <c r="E33" i="6"/>
  <c r="E39" i="6"/>
  <c r="D46" i="6"/>
  <c r="C46" i="6"/>
  <c r="W46" i="6"/>
  <c r="T46" i="6"/>
  <c r="U46" i="6"/>
  <c r="S46" i="6"/>
  <c r="E8" i="6"/>
  <c r="P46" i="6"/>
  <c r="Q46" i="6"/>
  <c r="N46" i="6"/>
  <c r="O46" i="6"/>
  <c r="E13" i="6"/>
  <c r="E17" i="6"/>
  <c r="B45" i="6"/>
  <c r="G45" i="6"/>
  <c r="L46" i="6"/>
  <c r="K46" i="6"/>
  <c r="I46" i="6"/>
  <c r="F45" i="6"/>
  <c r="E10" i="6"/>
  <c r="E25" i="6"/>
  <c r="E16" i="6"/>
  <c r="G7" i="6"/>
  <c r="E22" i="6"/>
  <c r="E24" i="6"/>
  <c r="E26" i="6"/>
  <c r="E28" i="6"/>
  <c r="E30" i="6"/>
  <c r="E32" i="6"/>
  <c r="E34" i="6"/>
  <c r="E40" i="6"/>
  <c r="E42" i="6"/>
  <c r="B7" i="6"/>
  <c r="I47" i="7"/>
  <c r="AC2" i="7" s="1"/>
  <c r="E15" i="6"/>
  <c r="E35" i="6"/>
  <c r="E12" i="6"/>
  <c r="E14" i="6"/>
  <c r="E18" i="6"/>
  <c r="E27" i="6"/>
  <c r="E36" i="6"/>
  <c r="E9" i="6"/>
  <c r="E11" i="6"/>
  <c r="E20" i="6"/>
  <c r="E29" i="6"/>
  <c r="E38" i="6"/>
  <c r="F7" i="6"/>
  <c r="E45" i="6" l="1"/>
  <c r="B46" i="6"/>
  <c r="G46" i="6"/>
  <c r="F46" i="6"/>
  <c r="E7" i="6"/>
  <c r="F12" i="5"/>
  <c r="E11" i="5"/>
  <c r="D11" i="5"/>
  <c r="C11" i="5" s="1"/>
  <c r="B7" i="5"/>
  <c r="B47" i="5" s="1"/>
  <c r="L43" i="5"/>
  <c r="I43" i="5"/>
  <c r="F43" i="5"/>
  <c r="E43" i="5"/>
  <c r="D43" i="5"/>
  <c r="C43" i="5" s="1"/>
  <c r="L42" i="5"/>
  <c r="I42" i="5"/>
  <c r="F42" i="5"/>
  <c r="E42" i="5"/>
  <c r="D42" i="5"/>
  <c r="C42" i="5" s="1"/>
  <c r="L41" i="5"/>
  <c r="I41" i="5"/>
  <c r="F41" i="5"/>
  <c r="E41" i="5"/>
  <c r="D41" i="5"/>
  <c r="C41" i="5" s="1"/>
  <c r="L40" i="5"/>
  <c r="I40" i="5"/>
  <c r="F40" i="5"/>
  <c r="E40" i="5"/>
  <c r="D40" i="5"/>
  <c r="L39" i="5"/>
  <c r="I39" i="5"/>
  <c r="F39" i="5"/>
  <c r="E39" i="5"/>
  <c r="D39" i="5"/>
  <c r="C39" i="5" s="1"/>
  <c r="L38" i="5"/>
  <c r="I38" i="5"/>
  <c r="F38" i="5"/>
  <c r="E38" i="5"/>
  <c r="D38" i="5"/>
  <c r="L37" i="5"/>
  <c r="I37" i="5"/>
  <c r="F37" i="5"/>
  <c r="E37" i="5"/>
  <c r="D37" i="5"/>
  <c r="C37" i="5" s="1"/>
  <c r="L36" i="5"/>
  <c r="I36" i="5"/>
  <c r="F36" i="5"/>
  <c r="E36" i="5"/>
  <c r="D36" i="5"/>
  <c r="C36" i="5" s="1"/>
  <c r="L35" i="5"/>
  <c r="I35" i="5"/>
  <c r="F35" i="5"/>
  <c r="E35" i="5"/>
  <c r="D35" i="5"/>
  <c r="L34" i="5"/>
  <c r="I34" i="5"/>
  <c r="F34" i="5"/>
  <c r="E34" i="5"/>
  <c r="D34" i="5"/>
  <c r="L33" i="5"/>
  <c r="I33" i="5"/>
  <c r="F33" i="5"/>
  <c r="E33" i="5"/>
  <c r="D33" i="5"/>
  <c r="C33" i="5" s="1"/>
  <c r="L32" i="5"/>
  <c r="I32" i="5"/>
  <c r="F32" i="5"/>
  <c r="E32" i="5"/>
  <c r="D32" i="5"/>
  <c r="L31" i="5"/>
  <c r="I31" i="5"/>
  <c r="F31" i="5"/>
  <c r="E31" i="5"/>
  <c r="D31" i="5"/>
  <c r="C31" i="5" s="1"/>
  <c r="L30" i="5"/>
  <c r="I30" i="5"/>
  <c r="F30" i="5"/>
  <c r="E30" i="5"/>
  <c r="D30" i="5"/>
  <c r="C30" i="5" s="1"/>
  <c r="L29" i="5"/>
  <c r="I29" i="5"/>
  <c r="F29" i="5"/>
  <c r="E29" i="5"/>
  <c r="D29" i="5"/>
  <c r="L28" i="5"/>
  <c r="I28" i="5"/>
  <c r="F28" i="5"/>
  <c r="E28" i="5"/>
  <c r="D28" i="5"/>
  <c r="L27" i="5"/>
  <c r="I27" i="5"/>
  <c r="F27" i="5"/>
  <c r="E27" i="5"/>
  <c r="D27" i="5"/>
  <c r="C27" i="5" s="1"/>
  <c r="L26" i="5"/>
  <c r="I26" i="5"/>
  <c r="F26" i="5"/>
  <c r="E26" i="5"/>
  <c r="D26" i="5"/>
  <c r="L25" i="5"/>
  <c r="I25" i="5"/>
  <c r="F25" i="5"/>
  <c r="E25" i="5"/>
  <c r="D25" i="5"/>
  <c r="C25" i="5" s="1"/>
  <c r="L24" i="5"/>
  <c r="I24" i="5"/>
  <c r="F24" i="5"/>
  <c r="E24" i="5"/>
  <c r="D24" i="5"/>
  <c r="C24" i="5" s="1"/>
  <c r="L23" i="5"/>
  <c r="I23" i="5"/>
  <c r="F23" i="5"/>
  <c r="E23" i="5"/>
  <c r="D23" i="5"/>
  <c r="L22" i="5"/>
  <c r="I22" i="5"/>
  <c r="F22" i="5"/>
  <c r="E22" i="5"/>
  <c r="D22" i="5"/>
  <c r="L21" i="5"/>
  <c r="I21" i="5"/>
  <c r="F21" i="5"/>
  <c r="E21" i="5"/>
  <c r="D21" i="5"/>
  <c r="C21" i="5" s="1"/>
  <c r="L20" i="5"/>
  <c r="I20" i="5"/>
  <c r="F20" i="5"/>
  <c r="E20" i="5"/>
  <c r="D20" i="5"/>
  <c r="L19" i="5"/>
  <c r="I19" i="5"/>
  <c r="F19" i="5"/>
  <c r="E19" i="5"/>
  <c r="D19" i="5"/>
  <c r="C19" i="5" s="1"/>
  <c r="L18" i="5"/>
  <c r="I18" i="5"/>
  <c r="F18" i="5"/>
  <c r="E18" i="5"/>
  <c r="D18" i="5"/>
  <c r="C18" i="5" s="1"/>
  <c r="L17" i="5"/>
  <c r="I17" i="5"/>
  <c r="F17" i="5"/>
  <c r="E17" i="5"/>
  <c r="D17" i="5"/>
  <c r="L16" i="5"/>
  <c r="I16" i="5"/>
  <c r="F16" i="5"/>
  <c r="E16" i="5"/>
  <c r="D16" i="5"/>
  <c r="L15" i="5"/>
  <c r="I15" i="5"/>
  <c r="F15" i="5"/>
  <c r="E15" i="5"/>
  <c r="D15" i="5"/>
  <c r="C15" i="5" s="1"/>
  <c r="L14" i="5"/>
  <c r="I14" i="5"/>
  <c r="F14" i="5"/>
  <c r="E14" i="5"/>
  <c r="D14" i="5"/>
  <c r="L13" i="5"/>
  <c r="I13" i="5"/>
  <c r="F13" i="5"/>
  <c r="E13" i="5"/>
  <c r="D13" i="5"/>
  <c r="C13" i="5" s="1"/>
  <c r="L12" i="5"/>
  <c r="I12" i="5"/>
  <c r="E12" i="5"/>
  <c r="D12" i="5"/>
  <c r="L11" i="5"/>
  <c r="I11" i="5"/>
  <c r="I7" i="5" s="1"/>
  <c r="F11" i="5"/>
  <c r="L10" i="5"/>
  <c r="I10" i="5"/>
  <c r="F10" i="5"/>
  <c r="E10" i="5"/>
  <c r="D10" i="5"/>
  <c r="L9" i="5"/>
  <c r="I9" i="5"/>
  <c r="F9" i="5"/>
  <c r="E9" i="5"/>
  <c r="D9" i="5"/>
  <c r="L8" i="5"/>
  <c r="I8" i="5"/>
  <c r="F8" i="5"/>
  <c r="E8" i="5"/>
  <c r="D8" i="5"/>
  <c r="R7" i="5"/>
  <c r="R47" i="5" s="1"/>
  <c r="Q7" i="5"/>
  <c r="Q47" i="5" s="1"/>
  <c r="P7" i="5"/>
  <c r="P47" i="5" s="1"/>
  <c r="O7" i="5"/>
  <c r="O47" i="5" s="1"/>
  <c r="N7" i="5"/>
  <c r="N47" i="5" s="1"/>
  <c r="M7" i="5"/>
  <c r="M47" i="5" s="1"/>
  <c r="K7" i="5"/>
  <c r="K47" i="5" s="1"/>
  <c r="J7" i="5"/>
  <c r="J47" i="5" s="1"/>
  <c r="H7" i="5"/>
  <c r="H47" i="5" s="1"/>
  <c r="G7" i="5"/>
  <c r="G47" i="5" s="1"/>
  <c r="E46" i="6" l="1"/>
  <c r="Y2" i="6" s="1"/>
  <c r="C12" i="5"/>
  <c r="C17" i="5"/>
  <c r="C23" i="5"/>
  <c r="C29" i="5"/>
  <c r="C35" i="5"/>
  <c r="C16" i="5"/>
  <c r="C22" i="5"/>
  <c r="C28" i="5"/>
  <c r="C34" i="5"/>
  <c r="C40" i="5"/>
  <c r="L7" i="5"/>
  <c r="C14" i="5"/>
  <c r="C7" i="5" s="1"/>
  <c r="C20" i="5"/>
  <c r="C26" i="5"/>
  <c r="C32" i="5"/>
  <c r="C38" i="5"/>
  <c r="C9" i="5"/>
  <c r="C10" i="5"/>
  <c r="L46" i="5"/>
  <c r="I46" i="5"/>
  <c r="I47" i="5" s="1"/>
  <c r="D7" i="5"/>
  <c r="E7" i="5"/>
  <c r="E46" i="5"/>
  <c r="D46" i="5"/>
  <c r="F46" i="5"/>
  <c r="C8" i="5"/>
  <c r="F7" i="5"/>
  <c r="F47" i="5" s="1"/>
  <c r="L47" i="5" l="1"/>
  <c r="C46" i="5"/>
  <c r="C47" i="5" s="1"/>
  <c r="D47" i="5"/>
  <c r="E47" i="5"/>
  <c r="T2" i="5" l="1"/>
</calcChain>
</file>

<file path=xl/sharedStrings.xml><?xml version="1.0" encoding="utf-8"?>
<sst xmlns="http://schemas.openxmlformats.org/spreadsheetml/2006/main" count="531" uniqueCount="147">
  <si>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</si>
  <si>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</si>
  <si>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</si>
  <si>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</si>
  <si>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</si>
  <si>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</si>
  <si>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</si>
  <si>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</si>
  <si>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</si>
  <si>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</si>
  <si>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</si>
  <si>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</si>
  <si>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</si>
  <si>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1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</si>
  <si>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</si>
  <si>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</si>
  <si>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</si>
  <si>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</si>
  <si>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</si>
  <si>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</si>
  <si>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</si>
  <si>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</si>
  <si>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</si>
  <si>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</si>
  <si>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</si>
  <si>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</si>
  <si>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</si>
  <si>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</si>
  <si>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</si>
  <si>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</si>
  <si>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</si>
  <si>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</si>
  <si>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  <rPh sb="0" eb="3">
      <t>イチノヘマチ</t>
    </rPh>
    <phoneticPr fontId="1"/>
  </si>
  <si>
    <t>合計</t>
    <rPh sb="0" eb="2">
      <t>ゴウケイ</t>
    </rPh>
    <phoneticPr fontId="1"/>
  </si>
  <si>
    <t>公立</t>
    <rPh sb="0" eb="1">
      <t>コウ</t>
    </rPh>
    <rPh sb="1" eb="2">
      <t>リツ</t>
    </rPh>
    <phoneticPr fontId="1"/>
  </si>
  <si>
    <t>私立</t>
    <rPh sb="0" eb="1">
      <t>ワタシ</t>
    </rPh>
    <rPh sb="1" eb="2">
      <t>リツ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</si>
  <si>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</si>
  <si>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</si>
  <si>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</si>
  <si>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教員数
（本務者）</t>
    <rPh sb="0" eb="2">
      <t>キョウイン</t>
    </rPh>
    <rPh sb="2" eb="3">
      <t>スウ</t>
    </rPh>
    <rPh sb="5" eb="6">
      <t>ホン</t>
    </rPh>
    <rPh sb="6" eb="7">
      <t>ム</t>
    </rPh>
    <rPh sb="7" eb="8">
      <t>シャ</t>
    </rPh>
    <phoneticPr fontId="1"/>
  </si>
  <si>
    <t>職員数
（本務者）</t>
    <rPh sb="0" eb="3">
      <t>ショクインスウ</t>
    </rPh>
    <rPh sb="5" eb="6">
      <t>ホン</t>
    </rPh>
    <rPh sb="6" eb="7">
      <t>ム</t>
    </rPh>
    <rPh sb="7" eb="8">
      <t>シャ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</si>
  <si>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</si>
  <si>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</si>
  <si>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１学年</t>
    <rPh sb="1" eb="3">
      <t>ガクネン</t>
    </rPh>
    <phoneticPr fontId="2"/>
  </si>
  <si>
    <t>計</t>
    <phoneticPr fontId="1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</si>
  <si>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</si>
  <si>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</si>
  <si>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計</t>
    <rPh sb="0" eb="1">
      <t>ケイ</t>
    </rPh>
    <phoneticPr fontId="2"/>
  </si>
  <si>
    <t>４学年</t>
    <rPh sb="1" eb="3">
      <t>ガクネン</t>
    </rPh>
    <phoneticPr fontId="1"/>
  </si>
  <si>
    <t>専攻科・別科</t>
    <rPh sb="0" eb="3">
      <t>センコウカ</t>
    </rPh>
    <rPh sb="4" eb="6">
      <t>ベッカ</t>
    </rPh>
    <phoneticPr fontId="2"/>
  </si>
  <si>
    <t>（単位：校、人）</t>
    <rPh sb="1" eb="3">
      <t>タンイ</t>
    </rPh>
    <rPh sb="4" eb="5">
      <t>コウ</t>
    </rPh>
    <rPh sb="6" eb="7">
      <t>ヒト</t>
    </rPh>
    <phoneticPr fontId="1"/>
  </si>
  <si>
    <t>定時制　（本科）</t>
    <rPh sb="0" eb="3">
      <t>テイジセイ</t>
    </rPh>
    <rPh sb="5" eb="7">
      <t>ホンカ</t>
    </rPh>
    <phoneticPr fontId="2"/>
  </si>
  <si>
    <t>全日制</t>
    <rPh sb="0" eb="3">
      <t>ゼンニチセイ</t>
    </rPh>
    <phoneticPr fontId="2"/>
  </si>
  <si>
    <t>区　分</t>
    <rPh sb="0" eb="1">
      <t>ク</t>
    </rPh>
    <rPh sb="2" eb="3">
      <t>ブン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</si>
  <si>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</si>
  <si>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</si>
  <si>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学校数</t>
    <rPh sb="0" eb="3">
      <t>ガッコウスウ</t>
    </rPh>
    <phoneticPr fontId="2"/>
  </si>
  <si>
    <t>併　置</t>
    <rPh sb="0" eb="1">
      <t>ヘイ</t>
    </rPh>
    <rPh sb="2" eb="3">
      <t>チ</t>
    </rPh>
    <phoneticPr fontId="2"/>
  </si>
  <si>
    <t>全日制　（本科）</t>
    <rPh sb="0" eb="3">
      <t>ゼンニチセイ</t>
    </rPh>
    <rPh sb="5" eb="6">
      <t>ホン</t>
    </rPh>
    <rPh sb="6" eb="7">
      <t>カ</t>
    </rPh>
    <phoneticPr fontId="2"/>
  </si>
  <si>
    <t>生徒数</t>
    <rPh sb="0" eb="3">
      <t>セイトスウ</t>
    </rPh>
    <phoneticPr fontId="2"/>
  </si>
  <si>
    <t>統計表</t>
    <rPh sb="0" eb="3">
      <t>トウケイヒョウ</t>
    </rPh>
    <phoneticPr fontId="2"/>
  </si>
  <si>
    <t>【学校調査】</t>
    <rPh sb="1" eb="3">
      <t>ガッコウ</t>
    </rPh>
    <rPh sb="3" eb="5">
      <t>チョウサ</t>
    </rPh>
    <phoneticPr fontId="2"/>
  </si>
  <si>
    <t>在園者数</t>
    <rPh sb="0" eb="3">
      <t>ザイエンシャ</t>
    </rPh>
    <rPh sb="3" eb="4">
      <t>スウ</t>
    </rPh>
    <phoneticPr fontId="2"/>
  </si>
  <si>
    <t>園数</t>
    <rPh sb="0" eb="1">
      <t>エン</t>
    </rPh>
    <rPh sb="1" eb="2">
      <t>スウ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</si>
  <si>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</si>
  <si>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</si>
  <si>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</si>
  <si>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国立</t>
    <rPh sb="0" eb="2">
      <t>コクリツ</t>
    </rPh>
    <phoneticPr fontId="2"/>
  </si>
  <si>
    <t>【学校調査】</t>
    <rPh sb="1" eb="3">
      <t>ガッコウ</t>
    </rPh>
    <rPh sb="3" eb="5">
      <t>チョウサ</t>
    </rPh>
    <phoneticPr fontId="1"/>
  </si>
  <si>
    <t>１　幼稚園</t>
    <rPh sb="2" eb="5">
      <t>ヨウチエン</t>
    </rPh>
    <phoneticPr fontId="1"/>
  </si>
  <si>
    <t>園数</t>
    <rPh sb="0" eb="2">
      <t>エンスウ</t>
    </rPh>
    <phoneticPr fontId="2"/>
  </si>
  <si>
    <t>教育・保育
職員数
（本務者）</t>
    <rPh sb="0" eb="2">
      <t>キョウイク</t>
    </rPh>
    <rPh sb="3" eb="5">
      <t>ホイク</t>
    </rPh>
    <rPh sb="6" eb="9">
      <t>ショクインスウ</t>
    </rPh>
    <rPh sb="8" eb="9">
      <t>スウ</t>
    </rPh>
    <rPh sb="11" eb="12">
      <t>ホン</t>
    </rPh>
    <rPh sb="12" eb="13">
      <t>ム</t>
    </rPh>
    <rPh sb="13" eb="14">
      <t>シャ</t>
    </rPh>
    <phoneticPr fontId="1"/>
  </si>
  <si>
    <t>その他の
職員数
（本務者）</t>
    <rPh sb="2" eb="3">
      <t>タ</t>
    </rPh>
    <rPh sb="5" eb="8">
      <t>ショクインスウ</t>
    </rPh>
    <rPh sb="10" eb="11">
      <t>ホン</t>
    </rPh>
    <rPh sb="11" eb="12">
      <t>ム</t>
    </rPh>
    <rPh sb="12" eb="13">
      <t>シャ</t>
    </rPh>
    <phoneticPr fontId="1"/>
  </si>
  <si>
    <t>本園</t>
    <rPh sb="0" eb="2">
      <t>ホンエン</t>
    </rPh>
    <phoneticPr fontId="2"/>
  </si>
  <si>
    <t>分園</t>
    <rPh sb="0" eb="2">
      <t>ブンエン</t>
    </rPh>
    <phoneticPr fontId="2"/>
  </si>
  <si>
    <t>０歳児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</si>
  <si>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</si>
  <si>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</si>
  <si>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（単位：校、学級、人）</t>
    <rPh sb="1" eb="3">
      <t>タンイ</t>
    </rPh>
    <rPh sb="4" eb="5">
      <t>コウ</t>
    </rPh>
    <rPh sb="6" eb="8">
      <t>ガッキュウ</t>
    </rPh>
    <rPh sb="9" eb="10">
      <t>ヒト</t>
    </rPh>
    <phoneticPr fontId="1"/>
  </si>
  <si>
    <t>学校数</t>
    <rPh sb="0" eb="2">
      <t>ガッコウ</t>
    </rPh>
    <rPh sb="2" eb="3">
      <t>スウ</t>
    </rPh>
    <phoneticPr fontId="2"/>
  </si>
  <si>
    <t>学級数</t>
    <rPh sb="0" eb="1">
      <t>ガク</t>
    </rPh>
    <rPh sb="1" eb="3">
      <t>キュウスウ</t>
    </rPh>
    <phoneticPr fontId="2"/>
  </si>
  <si>
    <t>児童数</t>
    <rPh sb="0" eb="2">
      <t>ジドウ</t>
    </rPh>
    <rPh sb="2" eb="3">
      <t>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</si>
  <si>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</si>
  <si>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</si>
  <si>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単式学級</t>
    <rPh sb="0" eb="2">
      <t>タンシキ</t>
    </rPh>
    <rPh sb="2" eb="4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</si>
  <si>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</si>
  <si>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特別支援学級</t>
    <rPh sb="0" eb="1">
      <t>トク</t>
    </rPh>
    <rPh sb="1" eb="4">
      <t>ベツシエン</t>
    </rPh>
    <rPh sb="4" eb="6">
      <t>ガッキュウ</t>
    </rPh>
    <phoneticPr fontId="2"/>
  </si>
  <si>
    <t>５学年</t>
    <rPh sb="1" eb="3">
      <t>ガクネン</t>
    </rPh>
    <phoneticPr fontId="1"/>
  </si>
  <si>
    <t>６学年</t>
    <rPh sb="1" eb="3">
      <t>ガクネン</t>
    </rPh>
    <phoneticPr fontId="1"/>
  </si>
  <si>
    <t>国立</t>
    <rPh sb="0" eb="2">
      <t>コクリツ</t>
    </rPh>
    <phoneticPr fontId="1"/>
  </si>
  <si>
    <t>学級数</t>
    <rPh sb="0" eb="2">
      <t>ガッキュウ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</si>
  <si>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</si>
  <si>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>児童・生徒数</t>
    <rPh sb="0" eb="2">
      <t>ジドウ</t>
    </rPh>
    <phoneticPr fontId="2"/>
  </si>
  <si>
    <t>７学年</t>
    <rPh sb="1" eb="3">
      <t>ガクネン</t>
    </rPh>
    <phoneticPr fontId="1"/>
  </si>
  <si>
    <t>８学年</t>
    <rPh sb="1" eb="3">
      <t>ガクネン</t>
    </rPh>
    <phoneticPr fontId="1"/>
  </si>
  <si>
    <t>９学年</t>
    <rPh sb="1" eb="3">
      <t>ガクネン</t>
    </rPh>
    <phoneticPr fontId="1"/>
  </si>
  <si>
    <t>大槌町
　　（注）</t>
    <rPh sb="7" eb="8">
      <t>チュウ</t>
    </rPh>
    <phoneticPr fontId="2"/>
  </si>
  <si>
    <t>（注）　本県では大槌町の公立のみ。</t>
    <rPh sb="1" eb="2">
      <t>チュウ</t>
    </rPh>
    <phoneticPr fontId="2"/>
  </si>
  <si>
    <t>在学者数</t>
    <rPh sb="0" eb="4">
      <t>ザイガクシャスウ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</si>
  <si>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</si>
  <si>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</si>
  <si>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</si>
  <si>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</si>
  <si>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一関市</t>
    <rPh sb="0" eb="3">
      <t>イチノセキシ</t>
    </rPh>
    <phoneticPr fontId="2"/>
  </si>
  <si>
    <t>二戸市</t>
    <rPh sb="0" eb="3">
      <t>ニノヘシ</t>
    </rPh>
    <phoneticPr fontId="2"/>
  </si>
  <si>
    <t>奥州市</t>
    <rPh sb="0" eb="2">
      <t>オウシュウ</t>
    </rPh>
    <rPh sb="2" eb="3">
      <t>シ</t>
    </rPh>
    <phoneticPr fontId="2"/>
  </si>
  <si>
    <t>矢巾町</t>
    <rPh sb="0" eb="3">
      <t>ヤハバチョウ</t>
    </rPh>
    <phoneticPr fontId="2"/>
  </si>
  <si>
    <t>金ケ崎町</t>
    <rPh sb="0" eb="1">
      <t>キン</t>
    </rPh>
    <rPh sb="2" eb="3">
      <t>ザキ</t>
    </rPh>
    <rPh sb="3" eb="4">
      <t>マチ</t>
    </rPh>
    <phoneticPr fontId="2"/>
  </si>
  <si>
    <t>２　幼保連携型認定こども園</t>
  </si>
  <si>
    <t>２　幼保連携型認定こども園</t>
    <phoneticPr fontId="1"/>
  </si>
  <si>
    <t>３　小学校</t>
  </si>
  <si>
    <t>３　小学校</t>
    <rPh sb="2" eb="5">
      <t>ショウガッコウ</t>
    </rPh>
    <phoneticPr fontId="1"/>
  </si>
  <si>
    <t>４　中学校</t>
  </si>
  <si>
    <t>４　中学校</t>
    <rPh sb="2" eb="5">
      <t>チュウガッコウ</t>
    </rPh>
    <phoneticPr fontId="1"/>
  </si>
  <si>
    <t>５　義務教育学校</t>
  </si>
  <si>
    <t>５　義務教育学校</t>
    <rPh sb="2" eb="4">
      <t>ギム</t>
    </rPh>
    <rPh sb="4" eb="6">
      <t>キョウイク</t>
    </rPh>
    <rPh sb="6" eb="8">
      <t>ガッコウ</t>
    </rPh>
    <phoneticPr fontId="1"/>
  </si>
  <si>
    <t>６　高等学校（通信制を除く）</t>
  </si>
  <si>
    <t>６　高等学校（通信制を除く）</t>
    <rPh sb="2" eb="4">
      <t>コウトウ</t>
    </rPh>
    <rPh sb="4" eb="6">
      <t>ガッコウ</t>
    </rPh>
    <rPh sb="7" eb="10">
      <t>ツウシンセイ</t>
    </rPh>
    <rPh sb="11" eb="12">
      <t>ノゾ</t>
    </rPh>
    <phoneticPr fontId="1"/>
  </si>
  <si>
    <t>７　特別支援学校</t>
  </si>
  <si>
    <t>７　特別支援学校</t>
    <rPh sb="2" eb="4">
      <t>トクベツ</t>
    </rPh>
    <rPh sb="4" eb="6">
      <t>シエン</t>
    </rPh>
    <rPh sb="6" eb="8">
      <t>ガッコウ</t>
    </rPh>
    <phoneticPr fontId="1"/>
  </si>
  <si>
    <t>８　専修学校</t>
  </si>
  <si>
    <t>８　専修学校</t>
    <rPh sb="2" eb="4">
      <t>センシュウ</t>
    </rPh>
    <rPh sb="4" eb="6">
      <t>ガッコウ</t>
    </rPh>
    <phoneticPr fontId="1"/>
  </si>
  <si>
    <t>９　各種学校</t>
  </si>
  <si>
    <t>９　各種学校</t>
    <rPh sb="2" eb="4">
      <t>カクシュ</t>
    </rPh>
    <rPh sb="4" eb="6">
      <t>ガッコウ</t>
    </rPh>
    <phoneticPr fontId="1"/>
  </si>
  <si>
    <t>（単位：園、人）</t>
    <rPh sb="1" eb="3">
      <t>タンイ</t>
    </rPh>
    <rPh sb="4" eb="5">
      <t>エン</t>
    </rPh>
    <rPh sb="6" eb="7">
      <t>ヒト</t>
    </rPh>
    <phoneticPr fontId="1"/>
  </si>
  <si>
    <t>１　幼稚園</t>
  </si>
  <si>
    <t>第１表　国・公・私立別、市町村別園数、在園者数及び教職員数</t>
  </si>
  <si>
    <t>第２表　公・私立別、市町村別園数、在園者数及び教育・保育職員等数</t>
  </si>
  <si>
    <t>第３表　国・公・私立別、市町村別学校数、学級数、児童数及び教職員数</t>
  </si>
  <si>
    <t>第４表　国・公・私立別、市町村別学校数、学級数、生徒数及び教職員数</t>
  </si>
  <si>
    <t>第５表　市町村別学校数、学級数、児童・生徒数及び教職員数</t>
  </si>
  <si>
    <t>第６表　公・私立別、市町村別学校数、生徒数及び教職員数</t>
    <rPh sb="0" eb="1">
      <t>ダイ</t>
    </rPh>
    <rPh sb="2" eb="3">
      <t>ヒョウ</t>
    </rPh>
    <rPh sb="4" eb="5">
      <t>オオヤケ</t>
    </rPh>
    <rPh sb="6" eb="8">
      <t>シリツ</t>
    </rPh>
    <rPh sb="8" eb="9">
      <t>ベツ</t>
    </rPh>
    <rPh sb="10" eb="13">
      <t>シチョウソン</t>
    </rPh>
    <rPh sb="13" eb="14">
      <t>ベツ</t>
    </rPh>
    <rPh sb="14" eb="16">
      <t>ガッコウ</t>
    </rPh>
    <rPh sb="16" eb="17">
      <t>スウ</t>
    </rPh>
    <rPh sb="18" eb="20">
      <t>セイト</t>
    </rPh>
    <rPh sb="20" eb="21">
      <t>スウ</t>
    </rPh>
    <rPh sb="21" eb="22">
      <t>オヨ</t>
    </rPh>
    <rPh sb="23" eb="24">
      <t>キョウ</t>
    </rPh>
    <rPh sb="24" eb="27">
      <t>ショクインスウ</t>
    </rPh>
    <phoneticPr fontId="1"/>
  </si>
  <si>
    <t>第７表　国・公・私立別、市町村別学校数、在学者数及び教職員数</t>
  </si>
  <si>
    <t>第７表　国・公・私立別、市町村別学校数、在学者数及び教職員数</t>
    <phoneticPr fontId="2"/>
  </si>
  <si>
    <t>第８表　公・私立別、市町村別学校数、生徒数及び教職員数</t>
  </si>
  <si>
    <t>第８表　公・私立別、市町村別学校数、生徒数及び教職員数</t>
    <phoneticPr fontId="2"/>
  </si>
  <si>
    <t>第９表　市町村別学校数、生徒数及び教職員数</t>
  </si>
  <si>
    <t>第９表　市町村別学校数、生徒数及び教職員数</t>
    <phoneticPr fontId="2"/>
  </si>
  <si>
    <t>公立～私立計</t>
    <rPh sb="0" eb="2">
      <t>コウリツ</t>
    </rPh>
    <rPh sb="3" eb="5">
      <t>シリツ</t>
    </rPh>
    <rPh sb="5" eb="6">
      <t>ケイ</t>
    </rPh>
    <phoneticPr fontId="2"/>
  </si>
  <si>
    <t>チェック</t>
    <phoneticPr fontId="2"/>
  </si>
  <si>
    <t>エラー数</t>
    <rPh sb="3" eb="4">
      <t>スウ</t>
    </rPh>
    <phoneticPr fontId="2"/>
  </si>
  <si>
    <t>国立～私立計</t>
    <rPh sb="0" eb="2">
      <t>コクリツ</t>
    </rPh>
    <rPh sb="3" eb="5">
      <t>シリツ</t>
    </rPh>
    <rPh sb="5" eb="6">
      <t>ケイ</t>
    </rPh>
    <phoneticPr fontId="2"/>
  </si>
  <si>
    <t>チェック</t>
    <phoneticPr fontId="2"/>
  </si>
  <si>
    <t>特別支援学校</t>
    <rPh sb="0" eb="4">
      <t>トクベツシエン</t>
    </rPh>
    <rPh sb="4" eb="6">
      <t>ガッコウ</t>
    </rPh>
    <phoneticPr fontId="2"/>
  </si>
  <si>
    <t>専修学校</t>
    <rPh sb="0" eb="4">
      <t>センシュウガッコウ</t>
    </rPh>
    <phoneticPr fontId="2"/>
  </si>
  <si>
    <t>八幡平市</t>
    <rPh sb="0" eb="3">
      <t>ハチマンタイ</t>
    </rPh>
    <rPh sb="3" eb="4">
      <t>シ</t>
    </rPh>
    <phoneticPr fontId="2"/>
  </si>
  <si>
    <t>令和５年度学校基本統計速報（学校基本調査の結果速報）</t>
    <rPh sb="0" eb="2">
      <t>レイワ</t>
    </rPh>
    <rPh sb="3" eb="5">
      <t>ネンド</t>
    </rPh>
    <rPh sb="5" eb="7">
      <t>ガッコウ</t>
    </rPh>
    <rPh sb="7" eb="9">
      <t>キホン</t>
    </rPh>
    <rPh sb="9" eb="11">
      <t>トウケイ</t>
    </rPh>
    <rPh sb="11" eb="13">
      <t>ソクホウ</t>
    </rPh>
    <rPh sb="14" eb="16">
      <t>ガッコウ</t>
    </rPh>
    <rPh sb="16" eb="18">
      <t>キホン</t>
    </rPh>
    <rPh sb="18" eb="20">
      <t>チョウサ</t>
    </rPh>
    <rPh sb="21" eb="23">
      <t>ケッカ</t>
    </rPh>
    <rPh sb="23" eb="25">
      <t>ソクホウ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</si>
</sst>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;&quot;-&quot;"/>
  </numFmts>
  <fonts count="13" x14ac:knownFonts="1">
    <font>
      <sz val="11"/>
      <color theme="1"/>
      <name val="HGSｺﾞｼｯｸM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HGSｺﾞｼｯｸM"/>
      <family val="2"/>
      <charset val="128"/>
    </font>
    <font>
      <sz val="10.5"/>
      <color theme="1"/>
      <name val="HGSｺﾞｼｯｸM"/>
      <family val="2"/>
      <charset val="128"/>
    </font>
    <font>
      <sz val="14"/>
      <color theme="1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sz val="11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HGSｺﾞｼｯｸM"/>
      <family val="2"/>
      <charset val="128"/>
    </font>
    <font>
      <sz val="16"/>
      <color theme="1"/>
      <name val="HGSｺﾞｼｯｸE"/>
      <family val="3"/>
      <charset val="128"/>
    </font>
    <font>
      <sz val="10.5"/>
      <color theme="1"/>
      <name val="HGSｺﾞｼｯｸE"/>
      <family val="3"/>
      <charset val="128"/>
    </font>
    <font>
      <u/>
      <sz val="11"/>
      <color theme="10"/>
      <name val="HGSｺﾞｼｯｸM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0" fillId="0" borderId="0" xfId="0" applyFont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0" fillId="0" borderId="0" xfId="0" applyNumberFormat="1">
      <alignment vertical="center"/>
    </xf>
    <xf numFmtId="176" fontId="4" fillId="0" borderId="0" xfId="0" applyNumberFormat="1" applyFont="1" applyAlignment="1">
      <alignment vertical="top"/>
    </xf>
    <xf numFmtId="176" fontId="0" fillId="0" borderId="0" xfId="0" applyNumberFormat="1" applyFont="1" applyAlignment="1">
      <alignment vertical="top"/>
    </xf>
    <xf numFmtId="176" fontId="0" fillId="0" borderId="0" xfId="0" applyNumberFormat="1" applyAlignment="1">
      <alignment vertical="top"/>
    </xf>
    <xf numFmtId="176" fontId="0" fillId="0" borderId="0" xfId="0" applyNumberFormat="1" applyFont="1" applyBorder="1" applyAlignment="1">
      <alignment vertical="top"/>
    </xf>
    <xf numFmtId="176" fontId="5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left" vertical="center" indent="1"/>
    </xf>
    <xf numFmtId="176" fontId="0" fillId="0" borderId="14" xfId="0" applyNumberFormat="1" applyFont="1" applyBorder="1">
      <alignment vertical="center"/>
    </xf>
    <xf numFmtId="176" fontId="0" fillId="0" borderId="14" xfId="0" applyNumberFormat="1" applyFont="1" applyBorder="1" applyAlignment="1">
      <alignment horizontal="right"/>
    </xf>
    <xf numFmtId="176" fontId="0" fillId="0" borderId="0" xfId="0" applyNumberFormat="1" applyFont="1" applyFill="1" applyBorder="1" applyAlignment="1">
      <alignment vertical="center"/>
    </xf>
    <xf numFmtId="176" fontId="0" fillId="0" borderId="20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 justifyLastLine="1"/>
    </xf>
    <xf numFmtId="176" fontId="0" fillId="0" borderId="14" xfId="0" applyNumberFormat="1" applyFont="1" applyFill="1" applyBorder="1" applyAlignment="1">
      <alignment vertical="center" justifyLastLine="1"/>
    </xf>
    <xf numFmtId="176" fontId="0" fillId="0" borderId="14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Continuous" vertical="center"/>
    </xf>
    <xf numFmtId="176" fontId="0" fillId="0" borderId="1" xfId="0" applyNumberFormat="1" applyFont="1" applyFill="1" applyBorder="1" applyAlignment="1">
      <alignment horizontal="centerContinuous" vertical="center"/>
    </xf>
    <xf numFmtId="176" fontId="0" fillId="0" borderId="12" xfId="0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horizontal="distributed" vertical="center"/>
    </xf>
    <xf numFmtId="176" fontId="6" fillId="3" borderId="17" xfId="0" applyNumberFormat="1" applyFont="1" applyFill="1" applyBorder="1">
      <alignment vertical="center"/>
    </xf>
    <xf numFmtId="176" fontId="6" fillId="3" borderId="18" xfId="0" applyNumberFormat="1" applyFont="1" applyFill="1" applyBorder="1">
      <alignment vertical="center"/>
    </xf>
    <xf numFmtId="176" fontId="6" fillId="3" borderId="19" xfId="0" applyNumberFormat="1" applyFont="1" applyFill="1" applyBorder="1">
      <alignment vertical="center"/>
    </xf>
    <xf numFmtId="176" fontId="3" fillId="0" borderId="7" xfId="0" applyNumberFormat="1" applyFont="1" applyBorder="1" applyAlignment="1">
      <alignment horizontal="distributed" vertical="center"/>
    </xf>
    <xf numFmtId="176" fontId="3" fillId="0" borderId="8" xfId="0" applyNumberFormat="1" applyFont="1" applyBorder="1">
      <alignment vertical="center"/>
    </xf>
    <xf numFmtId="176" fontId="3" fillId="3" borderId="8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8" fillId="0" borderId="5" xfId="0" applyNumberFormat="1" applyFont="1" applyBorder="1" applyAlignment="1">
      <alignment horizontal="distributed" vertical="center"/>
    </xf>
    <xf numFmtId="176" fontId="3" fillId="0" borderId="4" xfId="0" applyNumberFormat="1" applyFont="1" applyBorder="1">
      <alignment vertical="center"/>
    </xf>
    <xf numFmtId="176" fontId="3" fillId="3" borderId="4" xfId="0" applyNumberFormat="1" applyFont="1" applyFill="1" applyBorder="1">
      <alignment vertical="center"/>
    </xf>
    <xf numFmtId="176" fontId="3" fillId="3" borderId="0" xfId="0" applyNumberFormat="1" applyFont="1" applyFill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8" fillId="0" borderId="10" xfId="0" applyNumberFormat="1" applyFont="1" applyBorder="1" applyAlignment="1">
      <alignment horizontal="distributed" vertical="center"/>
    </xf>
    <xf numFmtId="176" fontId="3" fillId="0" borderId="11" xfId="0" applyNumberFormat="1" applyFont="1" applyBorder="1">
      <alignment vertical="center"/>
    </xf>
    <xf numFmtId="176" fontId="3" fillId="3" borderId="11" xfId="0" applyNumberFormat="1" applyFont="1" applyFill="1" applyBorder="1">
      <alignment vertical="center"/>
    </xf>
    <xf numFmtId="176" fontId="3" fillId="3" borderId="9" xfId="0" applyNumberFormat="1" applyFont="1" applyFill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8" fillId="0" borderId="25" xfId="0" applyNumberFormat="1" applyFont="1" applyBorder="1" applyAlignment="1">
      <alignment horizontal="distributed" vertical="center"/>
    </xf>
    <xf numFmtId="176" fontId="3" fillId="0" borderId="16" xfId="0" applyNumberFormat="1" applyFont="1" applyBorder="1">
      <alignment vertical="center"/>
    </xf>
    <xf numFmtId="176" fontId="3" fillId="3" borderId="16" xfId="0" applyNumberFormat="1" applyFont="1" applyFill="1" applyBorder="1">
      <alignment vertical="center"/>
    </xf>
    <xf numFmtId="176" fontId="3" fillId="3" borderId="14" xfId="0" applyNumberFormat="1" applyFont="1" applyFill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4" xfId="0" applyNumberFormat="1" applyBorder="1">
      <alignment vertical="center"/>
    </xf>
    <xf numFmtId="176" fontId="0" fillId="0" borderId="14" xfId="0" applyNumberFormat="1" applyBorder="1" applyAlignment="1">
      <alignment horizontal="right"/>
    </xf>
    <xf numFmtId="176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Continuous" vertical="center"/>
    </xf>
    <xf numFmtId="176" fontId="0" fillId="0" borderId="3" xfId="0" applyNumberFormat="1" applyFill="1" applyBorder="1" applyAlignment="1">
      <alignment horizontal="centerContinuous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distributed" vertical="center"/>
    </xf>
    <xf numFmtId="176" fontId="6" fillId="3" borderId="27" xfId="0" applyNumberFormat="1" applyFont="1" applyFill="1" applyBorder="1">
      <alignment vertical="center"/>
    </xf>
    <xf numFmtId="176" fontId="6" fillId="3" borderId="26" xfId="0" applyNumberFormat="1" applyFont="1" applyFill="1" applyBorder="1">
      <alignment vertical="center"/>
    </xf>
    <xf numFmtId="176" fontId="6" fillId="3" borderId="28" xfId="0" applyNumberFormat="1" applyFont="1" applyFill="1" applyBorder="1">
      <alignment vertical="center"/>
    </xf>
    <xf numFmtId="176" fontId="3" fillId="0" borderId="5" xfId="0" applyNumberFormat="1" applyFont="1" applyBorder="1" applyAlignment="1">
      <alignment horizontal="distributed" vertical="center"/>
    </xf>
    <xf numFmtId="176" fontId="3" fillId="0" borderId="0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10" xfId="0" applyNumberFormat="1" applyFont="1" applyFill="1" applyBorder="1">
      <alignment vertical="center"/>
    </xf>
    <xf numFmtId="176" fontId="8" fillId="0" borderId="7" xfId="0" applyNumberFormat="1" applyFont="1" applyBorder="1" applyAlignment="1">
      <alignment horizontal="distributed" vertical="center"/>
    </xf>
    <xf numFmtId="176" fontId="3" fillId="0" borderId="6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0" borderId="14" xfId="0" applyNumberFormat="1" applyFont="1" applyFill="1" applyBorder="1">
      <alignment vertical="center"/>
    </xf>
    <xf numFmtId="176" fontId="3" fillId="0" borderId="16" xfId="0" applyNumberFormat="1" applyFont="1" applyFill="1" applyBorder="1">
      <alignment vertical="center"/>
    </xf>
    <xf numFmtId="176" fontId="3" fillId="0" borderId="25" xfId="0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176" fontId="0" fillId="0" borderId="16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13" xfId="0" applyNumberFormat="1" applyFill="1" applyBorder="1" applyAlignment="1">
      <alignment horizontal="centerContinuous" vertical="center"/>
    </xf>
    <xf numFmtId="176" fontId="0" fillId="0" borderId="14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horizontal="center" vertical="center"/>
    </xf>
    <xf numFmtId="176" fontId="6" fillId="0" borderId="28" xfId="0" applyNumberFormat="1" applyFont="1" applyBorder="1" applyAlignment="1">
      <alignment horizontal="distributed" vertical="center"/>
    </xf>
    <xf numFmtId="176" fontId="0" fillId="0" borderId="0" xfId="0" applyNumberFormat="1" applyFill="1" applyBorder="1" applyAlignment="1">
      <alignment vertical="center" justifyLastLine="1"/>
    </xf>
    <xf numFmtId="176" fontId="0" fillId="0" borderId="14" xfId="0" applyNumberFormat="1" applyFill="1" applyBorder="1" applyAlignment="1">
      <alignment vertical="center" justifyLastLine="1"/>
    </xf>
    <xf numFmtId="176" fontId="0" fillId="0" borderId="25" xfId="0" applyNumberFormat="1" applyFill="1" applyBorder="1" applyAlignment="1">
      <alignment vertical="center" justifyLastLine="1"/>
    </xf>
    <xf numFmtId="176" fontId="3" fillId="0" borderId="2" xfId="0" applyNumberFormat="1" applyFont="1" applyBorder="1" applyAlignment="1">
      <alignment horizontal="distributed" vertical="center" wrapText="1"/>
    </xf>
    <xf numFmtId="176" fontId="3" fillId="3" borderId="13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13" xfId="0" applyNumberFormat="1" applyFont="1" applyFill="1" applyBorder="1">
      <alignment vertical="center"/>
    </xf>
    <xf numFmtId="176" fontId="9" fillId="0" borderId="0" xfId="0" applyNumberFormat="1" applyFont="1">
      <alignment vertical="center"/>
    </xf>
    <xf numFmtId="176" fontId="0" fillId="0" borderId="14" xfId="0" applyNumberFormat="1" applyFill="1" applyBorder="1" applyAlignment="1">
      <alignment horizontal="centerContinuous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Continuous" vertical="center" shrinkToFit="1"/>
    </xf>
    <xf numFmtId="176" fontId="7" fillId="0" borderId="3" xfId="0" applyNumberFormat="1" applyFont="1" applyFill="1" applyBorder="1" applyAlignment="1">
      <alignment horizontal="centerContinuous" vertical="center" shrinkToFit="1"/>
    </xf>
    <xf numFmtId="176" fontId="0" fillId="0" borderId="20" xfId="0" applyNumberFormat="1" applyFill="1" applyBorder="1" applyAlignment="1">
      <alignment vertical="center"/>
    </xf>
    <xf numFmtId="176" fontId="6" fillId="0" borderId="0" xfId="0" applyNumberFormat="1" applyFont="1" applyBorder="1" applyAlignment="1">
      <alignment horizontal="left" vertical="center" indent="1"/>
    </xf>
    <xf numFmtId="176" fontId="0" fillId="0" borderId="0" xfId="0" applyNumberFormat="1" applyBorder="1">
      <alignment vertical="center"/>
    </xf>
    <xf numFmtId="176" fontId="6" fillId="0" borderId="14" xfId="0" applyNumberFormat="1" applyFon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 wrapText="1"/>
    </xf>
    <xf numFmtId="176" fontId="0" fillId="0" borderId="13" xfId="0" applyNumberFormat="1" applyFill="1" applyBorder="1" applyAlignment="1">
      <alignment horizontal="center" vertical="center" wrapText="1"/>
    </xf>
    <xf numFmtId="176" fontId="6" fillId="3" borderId="29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distributed" vertical="center"/>
    </xf>
    <xf numFmtId="176" fontId="3" fillId="0" borderId="20" xfId="0" applyNumberFormat="1" applyFont="1" applyFill="1" applyBorder="1">
      <alignment vertical="center"/>
    </xf>
    <xf numFmtId="176" fontId="8" fillId="0" borderId="0" xfId="0" applyNumberFormat="1" applyFont="1" applyBorder="1" applyAlignment="1">
      <alignment horizontal="distributed" vertical="center"/>
    </xf>
    <xf numFmtId="176" fontId="8" fillId="0" borderId="9" xfId="0" applyNumberFormat="1" applyFont="1" applyBorder="1" applyAlignment="1">
      <alignment horizontal="distributed" vertical="center"/>
    </xf>
    <xf numFmtId="176" fontId="3" fillId="0" borderId="21" xfId="0" applyNumberFormat="1" applyFont="1" applyFill="1" applyBorder="1">
      <alignment vertical="center"/>
    </xf>
    <xf numFmtId="176" fontId="8" fillId="0" borderId="14" xfId="0" applyNumberFormat="1" applyFont="1" applyBorder="1" applyAlignment="1">
      <alignment horizontal="distributed" vertical="center"/>
    </xf>
    <xf numFmtId="176" fontId="3" fillId="0" borderId="15" xfId="0" applyNumberFormat="1" applyFont="1" applyFill="1" applyBorder="1">
      <alignment vertical="center"/>
    </xf>
    <xf numFmtId="176" fontId="6" fillId="0" borderId="0" xfId="0" applyNumberFormat="1" applyFont="1" applyAlignment="1">
      <alignment horizontal="left" vertical="center" indent="1"/>
    </xf>
    <xf numFmtId="176" fontId="11" fillId="3" borderId="29" xfId="0" applyNumberFormat="1" applyFont="1" applyFill="1" applyBorder="1">
      <alignment vertical="center"/>
    </xf>
    <xf numFmtId="176" fontId="11" fillId="3" borderId="26" xfId="0" applyNumberFormat="1" applyFont="1" applyFill="1" applyBorder="1">
      <alignment vertical="center"/>
    </xf>
    <xf numFmtId="176" fontId="3" fillId="0" borderId="9" xfId="0" applyNumberFormat="1" applyFont="1" applyBorder="1" applyAlignment="1">
      <alignment horizontal="distributed" vertical="center"/>
    </xf>
    <xf numFmtId="176" fontId="3" fillId="3" borderId="21" xfId="0" applyNumberFormat="1" applyFont="1" applyFill="1" applyBorder="1">
      <alignment vertical="center"/>
    </xf>
    <xf numFmtId="176" fontId="3" fillId="3" borderId="30" xfId="0" applyNumberFormat="1" applyFont="1" applyFill="1" applyBorder="1">
      <alignment vertical="center"/>
    </xf>
    <xf numFmtId="176" fontId="3" fillId="0" borderId="14" xfId="0" applyNumberFormat="1" applyFont="1" applyBorder="1" applyAlignment="1">
      <alignment horizontal="distributed" vertical="center"/>
    </xf>
    <xf numFmtId="176" fontId="7" fillId="0" borderId="0" xfId="0" applyNumberFormat="1" applyFont="1">
      <alignment vertical="center"/>
    </xf>
    <xf numFmtId="0" fontId="12" fillId="0" borderId="0" xfId="1" applyAlignment="1"/>
    <xf numFmtId="0" fontId="4" fillId="2" borderId="22" xfId="0" applyFont="1" applyFill="1" applyBorder="1" applyAlignment="1">
      <alignment horizontal="distributed" vertical="center"/>
    </xf>
    <xf numFmtId="0" fontId="4" fillId="2" borderId="23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distributed" vertical="center"/>
    </xf>
    <xf numFmtId="176" fontId="0" fillId="0" borderId="14" xfId="0" applyNumberFormat="1" applyFont="1" applyFill="1" applyBorder="1" applyAlignment="1">
      <alignment horizontal="distributed" vertical="center"/>
    </xf>
    <xf numFmtId="176" fontId="0" fillId="0" borderId="15" xfId="0" applyNumberFormat="1" applyFont="1" applyFill="1" applyBorder="1" applyAlignment="1">
      <alignment horizontal="center" vertical="center" wrapText="1"/>
    </xf>
    <xf numFmtId="176" fontId="0" fillId="0" borderId="15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distributed" vertical="center" indent="3"/>
    </xf>
    <xf numFmtId="176" fontId="0" fillId="0" borderId="3" xfId="0" applyNumberFormat="1" applyFont="1" applyFill="1" applyBorder="1" applyAlignment="1">
      <alignment horizontal="distributed" vertical="center" indent="3"/>
    </xf>
    <xf numFmtId="176" fontId="0" fillId="0" borderId="2" xfId="0" applyNumberFormat="1" applyFont="1" applyFill="1" applyBorder="1" applyAlignment="1">
      <alignment horizontal="distributed" vertical="center" indent="3"/>
    </xf>
    <xf numFmtId="176" fontId="0" fillId="0" borderId="16" xfId="0" applyNumberFormat="1" applyFill="1" applyBorder="1" applyAlignment="1">
      <alignment horizontal="distributed" vertical="center" justifyLastLine="1"/>
    </xf>
    <xf numFmtId="176" fontId="0" fillId="0" borderId="14" xfId="0" applyNumberFormat="1" applyFill="1" applyBorder="1" applyAlignment="1">
      <alignment horizontal="distributed" vertical="center" justifyLastLine="1"/>
    </xf>
    <xf numFmtId="176" fontId="0" fillId="0" borderId="25" xfId="0" applyNumberFormat="1" applyFill="1" applyBorder="1" applyAlignment="1">
      <alignment horizontal="distributed" vertical="center" justifyLastLine="1"/>
    </xf>
    <xf numFmtId="176" fontId="0" fillId="0" borderId="16" xfId="0" applyNumberFormat="1" applyFill="1" applyBorder="1" applyAlignment="1">
      <alignment horizontal="distributed" vertical="center" indent="10"/>
    </xf>
    <xf numFmtId="176" fontId="0" fillId="0" borderId="14" xfId="0" applyNumberFormat="1" applyFill="1" applyBorder="1" applyAlignment="1">
      <alignment horizontal="distributed" vertical="center" indent="10"/>
    </xf>
    <xf numFmtId="176" fontId="0" fillId="0" borderId="25" xfId="0" applyNumberFormat="1" applyFill="1" applyBorder="1" applyAlignment="1">
      <alignment horizontal="distributed" vertical="center" indent="10"/>
    </xf>
    <xf numFmtId="176" fontId="0" fillId="0" borderId="15" xfId="0" applyNumberFormat="1" applyFill="1" applyBorder="1" applyAlignment="1">
      <alignment horizontal="center" vertical="center" wrapText="1"/>
    </xf>
    <xf numFmtId="176" fontId="0" fillId="0" borderId="15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3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 wrapText="1"/>
    </xf>
    <xf numFmtId="176" fontId="0" fillId="0" borderId="20" xfId="0" applyNumberFormat="1" applyFill="1" applyBorder="1" applyAlignment="1">
      <alignment horizontal="center" vertical="center" wrapText="1"/>
    </xf>
    <xf numFmtId="176" fontId="0" fillId="0" borderId="16" xfId="0" applyNumberFormat="1" applyFill="1" applyBorder="1" applyAlignment="1">
      <alignment horizontal="distributed" vertical="center" indent="2"/>
    </xf>
    <xf numFmtId="176" fontId="0" fillId="0" borderId="14" xfId="0" applyNumberFormat="1" applyFill="1" applyBorder="1" applyAlignment="1">
      <alignment horizontal="distributed" vertical="center" indent="2"/>
    </xf>
    <xf numFmtId="176" fontId="0" fillId="0" borderId="25" xfId="0" applyNumberFormat="1" applyFill="1" applyBorder="1" applyAlignment="1">
      <alignment horizontal="distributed" vertical="center" indent="2"/>
    </xf>
    <xf numFmtId="176" fontId="0" fillId="0" borderId="14" xfId="0" applyNumberFormat="1" applyFill="1" applyBorder="1" applyAlignment="1">
      <alignment horizontal="distributed" vertical="center"/>
    </xf>
    <xf numFmtId="176" fontId="0" fillId="0" borderId="14" xfId="0" applyNumberFormat="1" applyFill="1" applyBorder="1" applyAlignment="1">
      <alignment horizontal="distributed" vertical="center" inden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 wrapText="1"/>
    </xf>
    <xf numFmtId="176" fontId="0" fillId="0" borderId="16" xfId="0" applyNumberFormat="1" applyFill="1" applyBorder="1" applyAlignment="1">
      <alignment horizontal="distributed" vertical="center" indent="1"/>
    </xf>
    <xf numFmtId="176" fontId="0" fillId="0" borderId="25" xfId="0" applyNumberFormat="1" applyFill="1" applyBorder="1" applyAlignment="1">
      <alignment horizontal="distributed" vertical="center" indent="1"/>
    </xf>
    <xf numFmtId="176" fontId="0" fillId="0" borderId="13" xfId="0" applyNumberFormat="1" applyFill="1" applyBorder="1" applyAlignment="1">
      <alignment horizontal="distributed" vertical="center" indent="4"/>
    </xf>
    <xf numFmtId="176" fontId="0" fillId="0" borderId="3" xfId="0" applyNumberFormat="1" applyFill="1" applyBorder="1" applyAlignment="1">
      <alignment horizontal="distributed" vertical="center" indent="4"/>
    </xf>
    <xf numFmtId="176" fontId="0" fillId="0" borderId="2" xfId="0" applyNumberFormat="1" applyFill="1" applyBorder="1" applyAlignment="1">
      <alignment horizontal="distributed" vertical="center" indent="4"/>
    </xf>
    <xf numFmtId="176" fontId="0" fillId="0" borderId="5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 textRotation="255"/>
    </xf>
    <xf numFmtId="176" fontId="0" fillId="0" borderId="20" xfId="0" applyNumberFormat="1" applyFill="1" applyBorder="1" applyAlignment="1">
      <alignment horizontal="center" vertical="center" textRotation="255"/>
    </xf>
    <xf numFmtId="176" fontId="0" fillId="0" borderId="13" xfId="0" applyNumberFormat="1" applyFill="1" applyBorder="1" applyAlignment="1">
      <alignment horizontal="distributed" vertical="center" wrapText="1" indent="4"/>
    </xf>
    <xf numFmtId="176" fontId="0" fillId="0" borderId="3" xfId="0" applyNumberFormat="1" applyFill="1" applyBorder="1" applyAlignment="1">
      <alignment horizontal="distributed" vertical="center" wrapText="1" indent="4"/>
    </xf>
    <xf numFmtId="176" fontId="0" fillId="0" borderId="2" xfId="0" applyNumberFormat="1" applyFill="1" applyBorder="1" applyAlignment="1">
      <alignment horizontal="distributed" vertical="center" wrapText="1" indent="4"/>
    </xf>
    <xf numFmtId="176" fontId="0" fillId="0" borderId="16" xfId="0" applyNumberFormat="1" applyFill="1" applyBorder="1" applyAlignment="1">
      <alignment horizontal="distributed" vertical="center" indent="14"/>
    </xf>
    <xf numFmtId="176" fontId="0" fillId="0" borderId="14" xfId="0" applyNumberFormat="1" applyFill="1" applyBorder="1" applyAlignment="1">
      <alignment horizontal="distributed" vertical="center" indent="14"/>
    </xf>
    <xf numFmtId="176" fontId="0" fillId="0" borderId="25" xfId="0" applyNumberFormat="1" applyFill="1" applyBorder="1" applyAlignment="1">
      <alignment horizontal="distributed" vertical="center" indent="14"/>
    </xf>
    <xf numFmtId="176" fontId="0" fillId="0" borderId="16" xfId="0" applyNumberFormat="1" applyFill="1" applyBorder="1" applyAlignment="1">
      <alignment horizontal="distributed" vertical="center" indent="4"/>
    </xf>
    <xf numFmtId="176" fontId="0" fillId="0" borderId="14" xfId="0" applyNumberFormat="1" applyFill="1" applyBorder="1" applyAlignment="1">
      <alignment horizontal="distributed" vertical="center" indent="4"/>
    </xf>
    <xf numFmtId="176" fontId="0" fillId="0" borderId="25" xfId="0" applyNumberFormat="1" applyFill="1" applyBorder="1" applyAlignment="1">
      <alignment horizontal="distributed" vertical="center" indent="4"/>
    </xf>
    <xf numFmtId="176" fontId="0" fillId="0" borderId="4" xfId="0" applyNumberForma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28575</xdr:rowOff>
    </xdr:from>
    <xdr:to>
      <xdr:col>6</xdr:col>
      <xdr:colOff>20624</xdr:colOff>
      <xdr:row>1</xdr:row>
      <xdr:rowOff>140925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14599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28575</xdr:rowOff>
    </xdr:from>
    <xdr:to>
      <xdr:col>7</xdr:col>
      <xdr:colOff>134924</xdr:colOff>
      <xdr:row>1</xdr:row>
      <xdr:rowOff>140925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81299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28575</xdr:rowOff>
    </xdr:from>
    <xdr:to>
      <xdr:col>7</xdr:col>
      <xdr:colOff>211124</xdr:colOff>
      <xdr:row>1</xdr:row>
      <xdr:rowOff>140925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71749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28575</xdr:rowOff>
    </xdr:from>
    <xdr:to>
      <xdr:col>6</xdr:col>
      <xdr:colOff>449250</xdr:colOff>
      <xdr:row>1</xdr:row>
      <xdr:rowOff>140925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14650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28575</xdr:rowOff>
    </xdr:from>
    <xdr:to>
      <xdr:col>9</xdr:col>
      <xdr:colOff>39675</xdr:colOff>
      <xdr:row>1</xdr:row>
      <xdr:rowOff>140925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28900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28575</xdr:rowOff>
    </xdr:from>
    <xdr:to>
      <xdr:col>8</xdr:col>
      <xdr:colOff>30150</xdr:colOff>
      <xdr:row>1</xdr:row>
      <xdr:rowOff>140925</xdr:rowOff>
    </xdr:to>
    <xdr:sp macro="" textlink="">
      <xdr:nvSpPr>
        <xdr:cNvPr id="5" name="額縁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990850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0</xdr:row>
      <xdr:rowOff>28575</xdr:rowOff>
    </xdr:from>
    <xdr:to>
      <xdr:col>4</xdr:col>
      <xdr:colOff>249224</xdr:colOff>
      <xdr:row>1</xdr:row>
      <xdr:rowOff>140925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09849" y="285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  <xdr:twoCellAnchor>
    <xdr:from>
      <xdr:col>3</xdr:col>
      <xdr:colOff>9524</xdr:colOff>
      <xdr:row>23</xdr:row>
      <xdr:rowOff>28575</xdr:rowOff>
    </xdr:from>
    <xdr:to>
      <xdr:col>4</xdr:col>
      <xdr:colOff>249224</xdr:colOff>
      <xdr:row>24</xdr:row>
      <xdr:rowOff>140925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09849" y="54387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  <xdr:twoCellAnchor>
    <xdr:from>
      <xdr:col>11</xdr:col>
      <xdr:colOff>9524</xdr:colOff>
      <xdr:row>23</xdr:row>
      <xdr:rowOff>28575</xdr:rowOff>
    </xdr:from>
    <xdr:to>
      <xdr:col>12</xdr:col>
      <xdr:colOff>249224</xdr:colOff>
      <xdr:row>24</xdr:row>
      <xdr:rowOff>140925</xdr:rowOff>
    </xdr:to>
    <xdr:sp macro="" textlink="">
      <xdr:nvSpPr>
        <xdr:cNvPr id="4" name="額縁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477374" y="5438775"/>
          <a:ext cx="1116000" cy="360000"/>
        </a:xfrm>
        <a:prstGeom prst="beve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目次に戻る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opLeftCell="A10" zoomScaleNormal="100" workbookViewId="0">
      <selection activeCell="G3" sqref="G3"/>
    </sheetView>
  </sheetViews>
  <sheetFormatPr defaultColWidth="8.8984375" defaultRowHeight="13.2" x14ac:dyDescent="0.2"/>
  <cols>
    <col min="1" max="3" width="2.3984375" style="4" customWidth="1"/>
    <col min="4" max="4" width="6.3984375" style="4" customWidth="1"/>
    <col min="5" max="16384" width="8.8984375" style="4"/>
  </cols>
  <sheetData>
    <row r="1" spans="1:11" ht="50.1" customHeight="1" thickBot="1" x14ac:dyDescent="0.25">
      <c r="A1" s="1" t="s">
        <v>146</v>
      </c>
    </row>
    <row r="2" spans="1:11" ht="19.5" customHeight="1" thickBot="1" x14ac:dyDescent="0.25">
      <c r="B2" s="134" t="s">
        <v>60</v>
      </c>
      <c r="C2" s="135"/>
      <c r="D2" s="136"/>
    </row>
    <row r="3" spans="1:11" ht="39.9" customHeight="1" x14ac:dyDescent="0.2">
      <c r="C3" s="2" t="s">
        <v>61</v>
      </c>
    </row>
    <row r="4" spans="1:11" ht="24" customHeight="1" x14ac:dyDescent="0.2">
      <c r="D4" s="3" t="s">
        <v>125</v>
      </c>
    </row>
    <row r="5" spans="1:11" ht="24" customHeight="1" x14ac:dyDescent="0.2">
      <c r="E5" s="133" t="s">
        <v>126</v>
      </c>
      <c r="F5" s="133"/>
      <c r="G5" s="133"/>
      <c r="H5" s="133"/>
      <c r="I5" s="133"/>
      <c r="J5" s="133"/>
    </row>
    <row r="6" spans="1:11" ht="24" customHeight="1" x14ac:dyDescent="0.2">
      <c r="D6" s="3" t="s">
        <v>108</v>
      </c>
    </row>
    <row r="7" spans="1:11" ht="24" customHeight="1" x14ac:dyDescent="0.2">
      <c r="E7" s="133" t="s">
        <v>127</v>
      </c>
      <c r="F7" s="133"/>
      <c r="G7" s="133"/>
      <c r="H7" s="133"/>
      <c r="I7" s="133"/>
      <c r="J7" s="133"/>
      <c r="K7" s="133"/>
    </row>
    <row r="8" spans="1:11" ht="24" customHeight="1" x14ac:dyDescent="0.2">
      <c r="D8" s="3" t="s">
        <v>110</v>
      </c>
    </row>
    <row r="9" spans="1:11" ht="24" customHeight="1" x14ac:dyDescent="0.2">
      <c r="E9" s="133" t="s">
        <v>128</v>
      </c>
      <c r="F9" s="133"/>
      <c r="G9" s="133"/>
      <c r="H9" s="133"/>
      <c r="I9" s="133"/>
      <c r="J9" s="133"/>
      <c r="K9" s="133"/>
    </row>
    <row r="10" spans="1:11" ht="24" customHeight="1" x14ac:dyDescent="0.2">
      <c r="D10" s="3" t="s">
        <v>112</v>
      </c>
    </row>
    <row r="11" spans="1:11" ht="24" customHeight="1" x14ac:dyDescent="0.2">
      <c r="E11" s="133" t="s">
        <v>129</v>
      </c>
      <c r="F11" s="133"/>
      <c r="G11" s="133"/>
      <c r="H11" s="133"/>
      <c r="I11" s="133"/>
      <c r="J11" s="133"/>
      <c r="K11" s="133"/>
    </row>
    <row r="12" spans="1:11" ht="24" customHeight="1" x14ac:dyDescent="0.2">
      <c r="D12" s="3" t="s">
        <v>114</v>
      </c>
    </row>
    <row r="13" spans="1:11" ht="24" customHeight="1" x14ac:dyDescent="0.2">
      <c r="E13" s="133" t="s">
        <v>130</v>
      </c>
      <c r="F13" s="133"/>
      <c r="G13" s="133"/>
      <c r="H13" s="133"/>
      <c r="I13" s="133"/>
      <c r="J13" s="133"/>
    </row>
    <row r="14" spans="1:11" ht="24" customHeight="1" x14ac:dyDescent="0.2">
      <c r="D14" s="3" t="s">
        <v>116</v>
      </c>
    </row>
    <row r="15" spans="1:11" ht="24" customHeight="1" x14ac:dyDescent="0.2">
      <c r="E15" s="133" t="s">
        <v>131</v>
      </c>
      <c r="F15" s="133"/>
      <c r="G15" s="133"/>
      <c r="H15" s="133"/>
      <c r="I15" s="133"/>
      <c r="J15" s="133"/>
    </row>
    <row r="16" spans="1:11" ht="24" customHeight="1" x14ac:dyDescent="0.2">
      <c r="D16" s="3" t="s">
        <v>118</v>
      </c>
    </row>
    <row r="17" spans="4:10" ht="24" customHeight="1" x14ac:dyDescent="0.2">
      <c r="E17" s="133" t="s">
        <v>133</v>
      </c>
      <c r="F17" s="133"/>
      <c r="G17" s="133"/>
      <c r="H17" s="133"/>
      <c r="I17" s="133"/>
      <c r="J17" s="133"/>
    </row>
    <row r="18" spans="4:10" ht="24" customHeight="1" x14ac:dyDescent="0.2">
      <c r="D18" s="3" t="s">
        <v>120</v>
      </c>
    </row>
    <row r="19" spans="4:10" ht="24" customHeight="1" x14ac:dyDescent="0.2">
      <c r="E19" s="133" t="s">
        <v>135</v>
      </c>
      <c r="F19" s="133"/>
      <c r="G19" s="133"/>
      <c r="H19" s="133"/>
      <c r="I19" s="133"/>
      <c r="J19" s="133"/>
    </row>
    <row r="20" spans="4:10" ht="24" customHeight="1" x14ac:dyDescent="0.2">
      <c r="D20" s="3" t="s">
        <v>122</v>
      </c>
    </row>
    <row r="21" spans="4:10" ht="24" customHeight="1" x14ac:dyDescent="0.2">
      <c r="E21" s="133" t="s">
        <v>137</v>
      </c>
      <c r="F21" s="133"/>
      <c r="G21" s="133"/>
      <c r="H21" s="133"/>
      <c r="I21" s="133"/>
    </row>
  </sheetData>
  <mergeCells count="10">
    <mergeCell ref="B2:D2"/>
    <mergeCell ref="E5:J5"/>
    <mergeCell ref="E7:K7"/>
    <mergeCell ref="E9:K9"/>
    <mergeCell ref="E11:K11"/>
    <mergeCell ref="E13:J13"/>
    <mergeCell ref="E15:J15"/>
    <mergeCell ref="E17:J17"/>
    <mergeCell ref="E19:J19"/>
    <mergeCell ref="E21:I21"/>
  </mergeCells>
  <phoneticPr fontId="2"/>
  <hyperlinks>
    <hyperlink ref="E5:J5" location="幼稚園!A1" display="第１表　国・公・私立別、市町村別園数、在園者数及び教職員数"/>
    <hyperlink ref="E7:K7" location="こども園!A1" display="第２表　公・私立別、市町村別園数、在園者数及び教育・保育職員等数"/>
    <hyperlink ref="E9:K9" location="小学校!A1" display="第３表　国・公・私立別、市町村別学校数、学級数、児童数及び教職員数"/>
    <hyperlink ref="E11:K11" location="中学校!A1" display="第４表　国・公・私立別、市町村別学校数、学級数、生徒数及び教職員数"/>
    <hyperlink ref="E13:J13" location="義務教育学校!A1" display="第５表　市町村別学校数、学級数、児童・生徒数及び教職員数"/>
    <hyperlink ref="E15:J15" location="高等学校!A1" display="第６表　公・私立別、市町村別学校数、生徒数及び教職員数"/>
    <hyperlink ref="E17:J17" location="特別支援・専修・各種学校!A1" display="第７表　国・公・私立別、市町村別学校数、在学者数及び教職員数"/>
    <hyperlink ref="E19:J19" location="特別支援・専修・各種学校!A24" display="第８表　公・私立別、市町村別学校数、生徒数及び教職員数"/>
    <hyperlink ref="E21:I21" location="特別支援・専修・各種学校!I24" display="第９表　市町村別学校数、生徒数及び教職員数"/>
  </hyperlinks>
  <pageMargins left="0.98425196850393704" right="0.78740157480314965" top="1.1811023622047245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 activeCell="T17" sqref="T17"/>
    </sheetView>
  </sheetViews>
  <sheetFormatPr defaultColWidth="8.8984375" defaultRowHeight="13.2" x14ac:dyDescent="0.2"/>
  <cols>
    <col min="1" max="1" width="9.8984375" style="11" customWidth="1"/>
    <col min="2" max="17" width="6.3984375" style="11" customWidth="1"/>
    <col min="18" max="18" width="6.3984375" style="13" customWidth="1"/>
    <col min="19" max="16384" width="8.8984375" style="11"/>
  </cols>
  <sheetData>
    <row r="1" spans="1:20" s="7" customFormat="1" ht="19.5" customHeight="1" x14ac:dyDescent="0.2">
      <c r="A1" s="6" t="s">
        <v>68</v>
      </c>
      <c r="D1" s="8"/>
      <c r="E1" s="8"/>
      <c r="F1" s="8"/>
      <c r="G1" s="8"/>
      <c r="R1" s="9"/>
      <c r="T1" s="8" t="s">
        <v>140</v>
      </c>
    </row>
    <row r="2" spans="1:20" ht="19.5" customHeight="1" x14ac:dyDescent="0.2">
      <c r="A2" s="10" t="s">
        <v>69</v>
      </c>
      <c r="D2" s="12"/>
      <c r="E2" s="12"/>
      <c r="F2" s="12"/>
      <c r="G2" s="12"/>
      <c r="T2" s="5">
        <f>SUM(47:47)</f>
        <v>0</v>
      </c>
    </row>
    <row r="3" spans="1:20" ht="19.5" customHeight="1" x14ac:dyDescent="0.2">
      <c r="A3" s="14" t="s">
        <v>126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124</v>
      </c>
    </row>
    <row r="4" spans="1:20" ht="20.25" customHeight="1" x14ac:dyDescent="0.2">
      <c r="A4" s="17"/>
      <c r="B4" s="18"/>
      <c r="C4" s="19"/>
      <c r="D4" s="20"/>
      <c r="E4" s="20"/>
      <c r="F4" s="137" t="s">
        <v>62</v>
      </c>
      <c r="G4" s="137"/>
      <c r="H4" s="137"/>
      <c r="I4" s="137"/>
      <c r="J4" s="137"/>
      <c r="K4" s="137"/>
      <c r="L4" s="21"/>
      <c r="M4" s="17"/>
      <c r="N4" s="17"/>
      <c r="O4" s="138" t="s">
        <v>39</v>
      </c>
      <c r="P4" s="139"/>
      <c r="Q4" s="141" t="s">
        <v>40</v>
      </c>
      <c r="R4" s="142"/>
    </row>
    <row r="5" spans="1:20" ht="20.25" customHeight="1" x14ac:dyDescent="0.2">
      <c r="A5" s="22" t="s">
        <v>53</v>
      </c>
      <c r="B5" s="23" t="s">
        <v>63</v>
      </c>
      <c r="C5" s="24" t="s">
        <v>44</v>
      </c>
      <c r="D5" s="25"/>
      <c r="E5" s="25"/>
      <c r="F5" s="143" t="s">
        <v>64</v>
      </c>
      <c r="G5" s="144"/>
      <c r="H5" s="145"/>
      <c r="I5" s="143" t="s">
        <v>65</v>
      </c>
      <c r="J5" s="144"/>
      <c r="K5" s="144"/>
      <c r="L5" s="143" t="s">
        <v>66</v>
      </c>
      <c r="M5" s="144"/>
      <c r="N5" s="145"/>
      <c r="O5" s="140"/>
      <c r="P5" s="140"/>
      <c r="Q5" s="140"/>
      <c r="R5" s="142"/>
    </row>
    <row r="6" spans="1:20" ht="20.25" customHeight="1" x14ac:dyDescent="0.2">
      <c r="A6" s="17"/>
      <c r="B6" s="18"/>
      <c r="C6" s="26" t="s">
        <v>36</v>
      </c>
      <c r="D6" s="26" t="s">
        <v>37</v>
      </c>
      <c r="E6" s="26" t="s">
        <v>38</v>
      </c>
      <c r="F6" s="26" t="s">
        <v>36</v>
      </c>
      <c r="G6" s="26" t="s">
        <v>37</v>
      </c>
      <c r="H6" s="26" t="s">
        <v>38</v>
      </c>
      <c r="I6" s="26" t="s">
        <v>36</v>
      </c>
      <c r="J6" s="26" t="s">
        <v>37</v>
      </c>
      <c r="K6" s="27" t="s">
        <v>38</v>
      </c>
      <c r="L6" s="28" t="s">
        <v>36</v>
      </c>
      <c r="M6" s="26" t="s">
        <v>37</v>
      </c>
      <c r="N6" s="29" t="s">
        <v>38</v>
      </c>
      <c r="O6" s="26" t="s">
        <v>37</v>
      </c>
      <c r="P6" s="26" t="s">
        <v>38</v>
      </c>
      <c r="Q6" s="26" t="s">
        <v>37</v>
      </c>
      <c r="R6" s="27" t="s">
        <v>38</v>
      </c>
    </row>
    <row r="7" spans="1:20" ht="25.5" customHeight="1" x14ac:dyDescent="0.2">
      <c r="A7" s="30" t="s">
        <v>33</v>
      </c>
      <c r="B7" s="31">
        <f>SUM(B11:B43)</f>
        <v>64</v>
      </c>
      <c r="C7" s="31">
        <f t="shared" ref="C7:K7" si="0">SUM(C11:C43)</f>
        <v>3294</v>
      </c>
      <c r="D7" s="32">
        <f t="shared" si="0"/>
        <v>1613</v>
      </c>
      <c r="E7" s="32">
        <f t="shared" si="0"/>
        <v>1681</v>
      </c>
      <c r="F7" s="32">
        <f t="shared" si="0"/>
        <v>924</v>
      </c>
      <c r="G7" s="32">
        <f t="shared" si="0"/>
        <v>424</v>
      </c>
      <c r="H7" s="32">
        <f t="shared" si="0"/>
        <v>500</v>
      </c>
      <c r="I7" s="32">
        <f t="shared" si="0"/>
        <v>1059</v>
      </c>
      <c r="J7" s="32">
        <f t="shared" si="0"/>
        <v>539</v>
      </c>
      <c r="K7" s="32">
        <f t="shared" si="0"/>
        <v>520</v>
      </c>
      <c r="L7" s="32">
        <f t="shared" ref="L7:R7" si="1">SUM(L11:L43)</f>
        <v>1311</v>
      </c>
      <c r="M7" s="32">
        <f t="shared" si="1"/>
        <v>650</v>
      </c>
      <c r="N7" s="32">
        <f t="shared" si="1"/>
        <v>661</v>
      </c>
      <c r="O7" s="31">
        <f t="shared" si="1"/>
        <v>27</v>
      </c>
      <c r="P7" s="33">
        <f t="shared" si="1"/>
        <v>426</v>
      </c>
      <c r="Q7" s="32">
        <f t="shared" si="1"/>
        <v>23</v>
      </c>
      <c r="R7" s="32">
        <f t="shared" si="1"/>
        <v>44</v>
      </c>
    </row>
    <row r="8" spans="1:20" ht="17.25" customHeight="1" x14ac:dyDescent="0.2">
      <c r="A8" s="34" t="s">
        <v>67</v>
      </c>
      <c r="B8" s="35">
        <v>1</v>
      </c>
      <c r="C8" s="36">
        <f>SUM(D8:E8)</f>
        <v>53</v>
      </c>
      <c r="D8" s="37">
        <f t="shared" ref="D8:D43" si="2">SUM(G8,J8,M8)</f>
        <v>20</v>
      </c>
      <c r="E8" s="37">
        <f t="shared" ref="E8:E43" si="3">SUM(H8,K8,N8)</f>
        <v>33</v>
      </c>
      <c r="F8" s="37">
        <f>SUM(G8:H8)</f>
        <v>11</v>
      </c>
      <c r="G8" s="38">
        <v>4</v>
      </c>
      <c r="H8" s="38">
        <v>7</v>
      </c>
      <c r="I8" s="37">
        <f>SUM(J8:K8)</f>
        <v>22</v>
      </c>
      <c r="J8" s="38">
        <v>7</v>
      </c>
      <c r="K8" s="38">
        <v>15</v>
      </c>
      <c r="L8" s="37">
        <f>SUM(M8:N8)</f>
        <v>20</v>
      </c>
      <c r="M8" s="38">
        <v>9</v>
      </c>
      <c r="N8" s="38">
        <v>11</v>
      </c>
      <c r="O8" s="35">
        <v>0</v>
      </c>
      <c r="P8" s="39">
        <v>11</v>
      </c>
      <c r="Q8" s="38">
        <v>0</v>
      </c>
      <c r="R8" s="38">
        <v>1</v>
      </c>
    </row>
    <row r="9" spans="1:20" ht="17.25" customHeight="1" x14ac:dyDescent="0.2">
      <c r="A9" s="40" t="s">
        <v>34</v>
      </c>
      <c r="B9" s="41">
        <v>25</v>
      </c>
      <c r="C9" s="42">
        <f t="shared" ref="C9:C42" si="4">SUM(D9:E9)</f>
        <v>520</v>
      </c>
      <c r="D9" s="43">
        <f t="shared" si="2"/>
        <v>267</v>
      </c>
      <c r="E9" s="43">
        <f t="shared" si="3"/>
        <v>253</v>
      </c>
      <c r="F9" s="43">
        <f t="shared" ref="F9:F43" si="5">SUM(G9:H9)</f>
        <v>137</v>
      </c>
      <c r="G9" s="44">
        <v>63</v>
      </c>
      <c r="H9" s="44">
        <v>74</v>
      </c>
      <c r="I9" s="43">
        <f t="shared" ref="I9:I42" si="6">SUM(J9:K9)</f>
        <v>162</v>
      </c>
      <c r="J9" s="44">
        <v>89</v>
      </c>
      <c r="K9" s="44">
        <v>73</v>
      </c>
      <c r="L9" s="43">
        <f t="shared" ref="L9:L42" si="7">SUM(M9:N9)</f>
        <v>221</v>
      </c>
      <c r="M9" s="44">
        <v>115</v>
      </c>
      <c r="N9" s="44">
        <v>106</v>
      </c>
      <c r="O9" s="41">
        <v>8</v>
      </c>
      <c r="P9" s="45">
        <v>113</v>
      </c>
      <c r="Q9" s="44">
        <v>4</v>
      </c>
      <c r="R9" s="44">
        <v>6</v>
      </c>
    </row>
    <row r="10" spans="1:20" ht="17.25" customHeight="1" x14ac:dyDescent="0.2">
      <c r="A10" s="46" t="s">
        <v>35</v>
      </c>
      <c r="B10" s="47">
        <v>38</v>
      </c>
      <c r="C10" s="48">
        <f>SUM(D10:E10)</f>
        <v>2721</v>
      </c>
      <c r="D10" s="49">
        <f t="shared" si="2"/>
        <v>1326</v>
      </c>
      <c r="E10" s="49">
        <f t="shared" si="3"/>
        <v>1395</v>
      </c>
      <c r="F10" s="49">
        <f t="shared" si="5"/>
        <v>776</v>
      </c>
      <c r="G10" s="50">
        <v>357</v>
      </c>
      <c r="H10" s="50">
        <v>419</v>
      </c>
      <c r="I10" s="49">
        <f t="shared" si="6"/>
        <v>875</v>
      </c>
      <c r="J10" s="50">
        <v>443</v>
      </c>
      <c r="K10" s="50">
        <v>432</v>
      </c>
      <c r="L10" s="49">
        <f t="shared" si="7"/>
        <v>1070</v>
      </c>
      <c r="M10" s="50">
        <v>526</v>
      </c>
      <c r="N10" s="50">
        <v>544</v>
      </c>
      <c r="O10" s="47">
        <v>19</v>
      </c>
      <c r="P10" s="51">
        <v>302</v>
      </c>
      <c r="Q10" s="50">
        <v>19</v>
      </c>
      <c r="R10" s="50">
        <v>37</v>
      </c>
    </row>
    <row r="11" spans="1:20" ht="17.25" customHeight="1" x14ac:dyDescent="0.2">
      <c r="A11" s="40" t="s">
        <v>0</v>
      </c>
      <c r="B11" s="41">
        <v>16</v>
      </c>
      <c r="C11" s="42">
        <f>SUM(D11:E11)</f>
        <v>1254</v>
      </c>
      <c r="D11" s="43">
        <f t="shared" si="2"/>
        <v>583</v>
      </c>
      <c r="E11" s="43">
        <f t="shared" si="3"/>
        <v>671</v>
      </c>
      <c r="F11" s="43">
        <f t="shared" si="5"/>
        <v>355</v>
      </c>
      <c r="G11" s="44">
        <v>152</v>
      </c>
      <c r="H11" s="44">
        <v>203</v>
      </c>
      <c r="I11" s="43">
        <f t="shared" si="6"/>
        <v>415</v>
      </c>
      <c r="J11" s="44">
        <v>205</v>
      </c>
      <c r="K11" s="44">
        <v>210</v>
      </c>
      <c r="L11" s="43">
        <f t="shared" si="7"/>
        <v>484</v>
      </c>
      <c r="M11" s="44">
        <v>226</v>
      </c>
      <c r="N11" s="44">
        <v>258</v>
      </c>
      <c r="O11" s="41">
        <v>10</v>
      </c>
      <c r="P11" s="45">
        <v>135</v>
      </c>
      <c r="Q11" s="44">
        <v>11</v>
      </c>
      <c r="R11" s="44">
        <v>16</v>
      </c>
    </row>
    <row r="12" spans="1:20" ht="17.25" customHeight="1" x14ac:dyDescent="0.2">
      <c r="A12" s="40" t="s">
        <v>1</v>
      </c>
      <c r="B12" s="41">
        <v>3</v>
      </c>
      <c r="C12" s="42">
        <f t="shared" si="4"/>
        <v>299</v>
      </c>
      <c r="D12" s="43">
        <f t="shared" si="2"/>
        <v>140</v>
      </c>
      <c r="E12" s="43">
        <f t="shared" si="3"/>
        <v>159</v>
      </c>
      <c r="F12" s="43">
        <f>SUM(G12:H12)</f>
        <v>92</v>
      </c>
      <c r="G12" s="44">
        <v>39</v>
      </c>
      <c r="H12" s="44">
        <v>53</v>
      </c>
      <c r="I12" s="43">
        <f t="shared" si="6"/>
        <v>105</v>
      </c>
      <c r="J12" s="44">
        <v>55</v>
      </c>
      <c r="K12" s="44">
        <v>50</v>
      </c>
      <c r="L12" s="43">
        <f t="shared" si="7"/>
        <v>102</v>
      </c>
      <c r="M12" s="44">
        <v>46</v>
      </c>
      <c r="N12" s="44">
        <v>56</v>
      </c>
      <c r="O12" s="41">
        <v>2</v>
      </c>
      <c r="P12" s="45">
        <v>33</v>
      </c>
      <c r="Q12" s="44">
        <v>4</v>
      </c>
      <c r="R12" s="44">
        <v>5</v>
      </c>
    </row>
    <row r="13" spans="1:20" ht="17.25" customHeight="1" x14ac:dyDescent="0.2">
      <c r="A13" s="40" t="s">
        <v>2</v>
      </c>
      <c r="B13" s="41">
        <v>1</v>
      </c>
      <c r="C13" s="42">
        <f t="shared" si="4"/>
        <v>22</v>
      </c>
      <c r="D13" s="43">
        <f t="shared" si="2"/>
        <v>8</v>
      </c>
      <c r="E13" s="43">
        <f t="shared" si="3"/>
        <v>14</v>
      </c>
      <c r="F13" s="43">
        <f t="shared" si="5"/>
        <v>5</v>
      </c>
      <c r="G13" s="44">
        <v>2</v>
      </c>
      <c r="H13" s="44">
        <v>3</v>
      </c>
      <c r="I13" s="43">
        <f t="shared" si="6"/>
        <v>9</v>
      </c>
      <c r="J13" s="44">
        <v>2</v>
      </c>
      <c r="K13" s="44">
        <v>7</v>
      </c>
      <c r="L13" s="43">
        <f t="shared" si="7"/>
        <v>8</v>
      </c>
      <c r="M13" s="44">
        <v>4</v>
      </c>
      <c r="N13" s="44">
        <v>4</v>
      </c>
      <c r="O13" s="41">
        <v>0</v>
      </c>
      <c r="P13" s="45">
        <v>3</v>
      </c>
      <c r="Q13" s="44">
        <v>0</v>
      </c>
      <c r="R13" s="44">
        <v>0</v>
      </c>
    </row>
    <row r="14" spans="1:20" ht="17.25" customHeight="1" x14ac:dyDescent="0.2">
      <c r="A14" s="40" t="s">
        <v>3</v>
      </c>
      <c r="B14" s="41">
        <v>7</v>
      </c>
      <c r="C14" s="42">
        <f t="shared" si="4"/>
        <v>312</v>
      </c>
      <c r="D14" s="43">
        <f t="shared" si="2"/>
        <v>158</v>
      </c>
      <c r="E14" s="43">
        <f t="shared" si="3"/>
        <v>154</v>
      </c>
      <c r="F14" s="43">
        <f t="shared" si="5"/>
        <v>70</v>
      </c>
      <c r="G14" s="44">
        <v>35</v>
      </c>
      <c r="H14" s="44">
        <v>35</v>
      </c>
      <c r="I14" s="43">
        <f t="shared" si="6"/>
        <v>92</v>
      </c>
      <c r="J14" s="44">
        <v>49</v>
      </c>
      <c r="K14" s="44">
        <v>43</v>
      </c>
      <c r="L14" s="43">
        <f t="shared" si="7"/>
        <v>150</v>
      </c>
      <c r="M14" s="44">
        <v>74</v>
      </c>
      <c r="N14" s="44">
        <v>76</v>
      </c>
      <c r="O14" s="41">
        <v>0</v>
      </c>
      <c r="P14" s="45">
        <v>47</v>
      </c>
      <c r="Q14" s="44">
        <v>1</v>
      </c>
      <c r="R14" s="44">
        <v>5</v>
      </c>
    </row>
    <row r="15" spans="1:20" ht="17.25" customHeight="1" x14ac:dyDescent="0.2">
      <c r="A15" s="40" t="s">
        <v>4</v>
      </c>
      <c r="B15" s="41">
        <v>8</v>
      </c>
      <c r="C15" s="42">
        <f t="shared" si="4"/>
        <v>548</v>
      </c>
      <c r="D15" s="43">
        <f t="shared" si="2"/>
        <v>278</v>
      </c>
      <c r="E15" s="43">
        <f t="shared" si="3"/>
        <v>270</v>
      </c>
      <c r="F15" s="43">
        <f t="shared" si="5"/>
        <v>167</v>
      </c>
      <c r="G15" s="44">
        <v>81</v>
      </c>
      <c r="H15" s="44">
        <v>86</v>
      </c>
      <c r="I15" s="43">
        <f t="shared" si="6"/>
        <v>166</v>
      </c>
      <c r="J15" s="44">
        <v>83</v>
      </c>
      <c r="K15" s="44">
        <v>83</v>
      </c>
      <c r="L15" s="43">
        <f t="shared" si="7"/>
        <v>215</v>
      </c>
      <c r="M15" s="44">
        <v>114</v>
      </c>
      <c r="N15" s="44">
        <v>101</v>
      </c>
      <c r="O15" s="41">
        <v>1</v>
      </c>
      <c r="P15" s="45">
        <v>63</v>
      </c>
      <c r="Q15" s="44">
        <v>2</v>
      </c>
      <c r="R15" s="44">
        <v>4</v>
      </c>
    </row>
    <row r="16" spans="1:20" ht="17.25" customHeight="1" x14ac:dyDescent="0.2">
      <c r="A16" s="34" t="s">
        <v>5</v>
      </c>
      <c r="B16" s="35">
        <v>0</v>
      </c>
      <c r="C16" s="36">
        <f t="shared" si="4"/>
        <v>0</v>
      </c>
      <c r="D16" s="37">
        <f t="shared" si="2"/>
        <v>0</v>
      </c>
      <c r="E16" s="37">
        <f t="shared" si="3"/>
        <v>0</v>
      </c>
      <c r="F16" s="37">
        <f t="shared" si="5"/>
        <v>0</v>
      </c>
      <c r="G16" s="38">
        <v>0</v>
      </c>
      <c r="H16" s="38">
        <v>0</v>
      </c>
      <c r="I16" s="37">
        <f t="shared" si="6"/>
        <v>0</v>
      </c>
      <c r="J16" s="38">
        <v>0</v>
      </c>
      <c r="K16" s="38">
        <v>0</v>
      </c>
      <c r="L16" s="37">
        <f t="shared" si="7"/>
        <v>0</v>
      </c>
      <c r="M16" s="38">
        <v>0</v>
      </c>
      <c r="N16" s="38">
        <v>0</v>
      </c>
      <c r="O16" s="35">
        <v>0</v>
      </c>
      <c r="P16" s="39">
        <v>0</v>
      </c>
      <c r="Q16" s="38">
        <v>0</v>
      </c>
      <c r="R16" s="38">
        <v>0</v>
      </c>
    </row>
    <row r="17" spans="1:18" ht="17.25" customHeight="1" x14ac:dyDescent="0.2">
      <c r="A17" s="40" t="s">
        <v>6</v>
      </c>
      <c r="B17" s="41">
        <v>1</v>
      </c>
      <c r="C17" s="42">
        <f t="shared" si="4"/>
        <v>32</v>
      </c>
      <c r="D17" s="43">
        <f t="shared" si="2"/>
        <v>16</v>
      </c>
      <c r="E17" s="43">
        <f t="shared" si="3"/>
        <v>16</v>
      </c>
      <c r="F17" s="43">
        <f t="shared" si="5"/>
        <v>10</v>
      </c>
      <c r="G17" s="44">
        <v>4</v>
      </c>
      <c r="H17" s="44">
        <v>6</v>
      </c>
      <c r="I17" s="43">
        <f t="shared" si="6"/>
        <v>8</v>
      </c>
      <c r="J17" s="44">
        <v>5</v>
      </c>
      <c r="K17" s="44">
        <v>3</v>
      </c>
      <c r="L17" s="43">
        <f t="shared" si="7"/>
        <v>14</v>
      </c>
      <c r="M17" s="44">
        <v>7</v>
      </c>
      <c r="N17" s="44">
        <v>7</v>
      </c>
      <c r="O17" s="41">
        <v>0</v>
      </c>
      <c r="P17" s="45">
        <v>3</v>
      </c>
      <c r="Q17" s="44">
        <v>0</v>
      </c>
      <c r="R17" s="44">
        <v>0</v>
      </c>
    </row>
    <row r="18" spans="1:18" ht="17.25" customHeight="1" x14ac:dyDescent="0.2">
      <c r="A18" s="40" t="s">
        <v>7</v>
      </c>
      <c r="B18" s="41">
        <v>6</v>
      </c>
      <c r="C18" s="42">
        <f t="shared" si="4"/>
        <v>190</v>
      </c>
      <c r="D18" s="43">
        <f t="shared" si="2"/>
        <v>106</v>
      </c>
      <c r="E18" s="43">
        <f t="shared" si="3"/>
        <v>84</v>
      </c>
      <c r="F18" s="43">
        <f t="shared" si="5"/>
        <v>50</v>
      </c>
      <c r="G18" s="44">
        <v>23</v>
      </c>
      <c r="H18" s="44">
        <v>27</v>
      </c>
      <c r="I18" s="43">
        <f t="shared" si="6"/>
        <v>68</v>
      </c>
      <c r="J18" s="44">
        <v>41</v>
      </c>
      <c r="K18" s="44">
        <v>27</v>
      </c>
      <c r="L18" s="43">
        <f t="shared" si="7"/>
        <v>72</v>
      </c>
      <c r="M18" s="44">
        <v>42</v>
      </c>
      <c r="N18" s="44">
        <v>30</v>
      </c>
      <c r="O18" s="41">
        <v>2</v>
      </c>
      <c r="P18" s="45">
        <v>30</v>
      </c>
      <c r="Q18" s="44">
        <v>0</v>
      </c>
      <c r="R18" s="44">
        <v>0</v>
      </c>
    </row>
    <row r="19" spans="1:18" ht="17.25" customHeight="1" x14ac:dyDescent="0.2">
      <c r="A19" s="40" t="s">
        <v>8</v>
      </c>
      <c r="B19" s="41">
        <v>1</v>
      </c>
      <c r="C19" s="42">
        <f t="shared" si="4"/>
        <v>0</v>
      </c>
      <c r="D19" s="43">
        <f t="shared" si="2"/>
        <v>0</v>
      </c>
      <c r="E19" s="43">
        <f t="shared" si="3"/>
        <v>0</v>
      </c>
      <c r="F19" s="43">
        <f t="shared" si="5"/>
        <v>0</v>
      </c>
      <c r="G19" s="44">
        <v>0</v>
      </c>
      <c r="H19" s="44">
        <v>0</v>
      </c>
      <c r="I19" s="43">
        <f t="shared" si="6"/>
        <v>0</v>
      </c>
      <c r="J19" s="44">
        <v>0</v>
      </c>
      <c r="K19" s="44">
        <v>0</v>
      </c>
      <c r="L19" s="43">
        <f t="shared" si="7"/>
        <v>0</v>
      </c>
      <c r="M19" s="44">
        <v>0</v>
      </c>
      <c r="N19" s="44">
        <v>0</v>
      </c>
      <c r="O19" s="41">
        <v>1</v>
      </c>
      <c r="P19" s="45">
        <v>0</v>
      </c>
      <c r="Q19" s="44">
        <v>0</v>
      </c>
      <c r="R19" s="44">
        <v>0</v>
      </c>
    </row>
    <row r="20" spans="1:18" ht="17.25" customHeight="1" x14ac:dyDescent="0.2">
      <c r="A20" s="46" t="s">
        <v>9</v>
      </c>
      <c r="B20" s="47">
        <v>2</v>
      </c>
      <c r="C20" s="48">
        <f t="shared" si="4"/>
        <v>43</v>
      </c>
      <c r="D20" s="49">
        <f t="shared" si="2"/>
        <v>20</v>
      </c>
      <c r="E20" s="49">
        <f t="shared" si="3"/>
        <v>23</v>
      </c>
      <c r="F20" s="49">
        <f t="shared" si="5"/>
        <v>10</v>
      </c>
      <c r="G20" s="50">
        <v>4</v>
      </c>
      <c r="H20" s="50">
        <v>6</v>
      </c>
      <c r="I20" s="49">
        <f t="shared" si="6"/>
        <v>16</v>
      </c>
      <c r="J20" s="50">
        <v>9</v>
      </c>
      <c r="K20" s="50">
        <v>7</v>
      </c>
      <c r="L20" s="49">
        <f t="shared" si="7"/>
        <v>17</v>
      </c>
      <c r="M20" s="50">
        <v>7</v>
      </c>
      <c r="N20" s="50">
        <v>10</v>
      </c>
      <c r="O20" s="47">
        <v>1</v>
      </c>
      <c r="P20" s="51">
        <v>8</v>
      </c>
      <c r="Q20" s="50">
        <v>1</v>
      </c>
      <c r="R20" s="50">
        <v>2</v>
      </c>
    </row>
    <row r="21" spans="1:18" ht="17.25" customHeight="1" x14ac:dyDescent="0.2">
      <c r="A21" s="40" t="s">
        <v>10</v>
      </c>
      <c r="B21" s="41">
        <v>1</v>
      </c>
      <c r="C21" s="42">
        <f t="shared" si="4"/>
        <v>56</v>
      </c>
      <c r="D21" s="43">
        <f t="shared" si="2"/>
        <v>30</v>
      </c>
      <c r="E21" s="43">
        <f t="shared" si="3"/>
        <v>26</v>
      </c>
      <c r="F21" s="43">
        <f t="shared" si="5"/>
        <v>19</v>
      </c>
      <c r="G21" s="44">
        <v>10</v>
      </c>
      <c r="H21" s="44">
        <v>9</v>
      </c>
      <c r="I21" s="43">
        <f t="shared" si="6"/>
        <v>22</v>
      </c>
      <c r="J21" s="44">
        <v>9</v>
      </c>
      <c r="K21" s="44">
        <v>13</v>
      </c>
      <c r="L21" s="43">
        <f t="shared" si="7"/>
        <v>15</v>
      </c>
      <c r="M21" s="44">
        <v>11</v>
      </c>
      <c r="N21" s="44">
        <v>4</v>
      </c>
      <c r="O21" s="41">
        <v>0</v>
      </c>
      <c r="P21" s="45">
        <v>7</v>
      </c>
      <c r="Q21" s="44">
        <v>0</v>
      </c>
      <c r="R21" s="44">
        <v>2</v>
      </c>
    </row>
    <row r="22" spans="1:18" ht="17.25" customHeight="1" x14ac:dyDescent="0.2">
      <c r="A22" s="40" t="s">
        <v>11</v>
      </c>
      <c r="B22" s="41">
        <v>1</v>
      </c>
      <c r="C22" s="42">
        <f t="shared" si="4"/>
        <v>28</v>
      </c>
      <c r="D22" s="43">
        <f t="shared" si="2"/>
        <v>14</v>
      </c>
      <c r="E22" s="43">
        <f t="shared" si="3"/>
        <v>14</v>
      </c>
      <c r="F22" s="43">
        <f t="shared" si="5"/>
        <v>9</v>
      </c>
      <c r="G22" s="44">
        <v>5</v>
      </c>
      <c r="H22" s="44">
        <v>4</v>
      </c>
      <c r="I22" s="43">
        <f t="shared" si="6"/>
        <v>6</v>
      </c>
      <c r="J22" s="44">
        <v>2</v>
      </c>
      <c r="K22" s="44">
        <v>4</v>
      </c>
      <c r="L22" s="43">
        <f t="shared" si="7"/>
        <v>13</v>
      </c>
      <c r="M22" s="44">
        <v>7</v>
      </c>
      <c r="N22" s="44">
        <v>6</v>
      </c>
      <c r="O22" s="41">
        <v>1</v>
      </c>
      <c r="P22" s="45">
        <v>4</v>
      </c>
      <c r="Q22" s="44">
        <v>1</v>
      </c>
      <c r="R22" s="44">
        <v>0</v>
      </c>
    </row>
    <row r="23" spans="1:18" ht="17.25" customHeight="1" x14ac:dyDescent="0.2">
      <c r="A23" s="40" t="s">
        <v>12</v>
      </c>
      <c r="B23" s="41">
        <v>8</v>
      </c>
      <c r="C23" s="42">
        <f t="shared" si="4"/>
        <v>184</v>
      </c>
      <c r="D23" s="43">
        <f t="shared" si="2"/>
        <v>95</v>
      </c>
      <c r="E23" s="43">
        <f t="shared" si="3"/>
        <v>89</v>
      </c>
      <c r="F23" s="43">
        <f t="shared" si="5"/>
        <v>48</v>
      </c>
      <c r="G23" s="44">
        <v>25</v>
      </c>
      <c r="H23" s="44">
        <v>23</v>
      </c>
      <c r="I23" s="43">
        <f t="shared" si="6"/>
        <v>42</v>
      </c>
      <c r="J23" s="44">
        <v>21</v>
      </c>
      <c r="K23" s="44">
        <v>21</v>
      </c>
      <c r="L23" s="43">
        <f t="shared" si="7"/>
        <v>94</v>
      </c>
      <c r="M23" s="44">
        <v>49</v>
      </c>
      <c r="N23" s="44">
        <v>45</v>
      </c>
      <c r="O23" s="41">
        <v>3</v>
      </c>
      <c r="P23" s="45">
        <v>42</v>
      </c>
      <c r="Q23" s="44">
        <v>1</v>
      </c>
      <c r="R23" s="44">
        <v>3</v>
      </c>
    </row>
    <row r="24" spans="1:18" ht="17.25" customHeight="1" x14ac:dyDescent="0.2">
      <c r="A24" s="40" t="s">
        <v>13</v>
      </c>
      <c r="B24" s="41">
        <v>1</v>
      </c>
      <c r="C24" s="42">
        <f t="shared" si="4"/>
        <v>50</v>
      </c>
      <c r="D24" s="43">
        <f t="shared" si="2"/>
        <v>30</v>
      </c>
      <c r="E24" s="43">
        <f t="shared" si="3"/>
        <v>20</v>
      </c>
      <c r="F24" s="43">
        <f t="shared" si="5"/>
        <v>13</v>
      </c>
      <c r="G24" s="44">
        <v>9</v>
      </c>
      <c r="H24" s="44">
        <v>4</v>
      </c>
      <c r="I24" s="43">
        <f t="shared" si="6"/>
        <v>13</v>
      </c>
      <c r="J24" s="44">
        <v>9</v>
      </c>
      <c r="K24" s="44">
        <v>4</v>
      </c>
      <c r="L24" s="43">
        <f t="shared" si="7"/>
        <v>24</v>
      </c>
      <c r="M24" s="44">
        <v>12</v>
      </c>
      <c r="N24" s="44">
        <v>12</v>
      </c>
      <c r="O24" s="41">
        <v>1</v>
      </c>
      <c r="P24" s="45">
        <v>4</v>
      </c>
      <c r="Q24" s="44">
        <v>1</v>
      </c>
      <c r="R24" s="44">
        <v>1</v>
      </c>
    </row>
    <row r="25" spans="1:18" ht="17.25" customHeight="1" x14ac:dyDescent="0.2">
      <c r="A25" s="40" t="s">
        <v>14</v>
      </c>
      <c r="B25" s="41">
        <v>0</v>
      </c>
      <c r="C25" s="42">
        <f t="shared" si="4"/>
        <v>0</v>
      </c>
      <c r="D25" s="43">
        <f t="shared" si="2"/>
        <v>0</v>
      </c>
      <c r="E25" s="43">
        <f t="shared" si="3"/>
        <v>0</v>
      </c>
      <c r="F25" s="43">
        <f t="shared" si="5"/>
        <v>0</v>
      </c>
      <c r="G25" s="44">
        <v>0</v>
      </c>
      <c r="H25" s="44">
        <v>0</v>
      </c>
      <c r="I25" s="43">
        <f t="shared" si="6"/>
        <v>0</v>
      </c>
      <c r="J25" s="44">
        <v>0</v>
      </c>
      <c r="K25" s="44">
        <v>0</v>
      </c>
      <c r="L25" s="43">
        <f t="shared" si="7"/>
        <v>0</v>
      </c>
      <c r="M25" s="44">
        <v>0</v>
      </c>
      <c r="N25" s="44">
        <v>0</v>
      </c>
      <c r="O25" s="41">
        <v>0</v>
      </c>
      <c r="P25" s="45">
        <v>0</v>
      </c>
      <c r="Q25" s="44">
        <v>0</v>
      </c>
      <c r="R25" s="44">
        <v>0</v>
      </c>
    </row>
    <row r="26" spans="1:18" ht="17.25" customHeight="1" x14ac:dyDescent="0.2">
      <c r="A26" s="34" t="s">
        <v>15</v>
      </c>
      <c r="B26" s="35">
        <v>0</v>
      </c>
      <c r="C26" s="36">
        <f t="shared" si="4"/>
        <v>0</v>
      </c>
      <c r="D26" s="37">
        <f t="shared" si="2"/>
        <v>0</v>
      </c>
      <c r="E26" s="37">
        <f t="shared" si="3"/>
        <v>0</v>
      </c>
      <c r="F26" s="37">
        <f t="shared" si="5"/>
        <v>0</v>
      </c>
      <c r="G26" s="38">
        <v>0</v>
      </c>
      <c r="H26" s="38">
        <v>0</v>
      </c>
      <c r="I26" s="37">
        <f t="shared" si="6"/>
        <v>0</v>
      </c>
      <c r="J26" s="38">
        <v>0</v>
      </c>
      <c r="K26" s="38">
        <v>0</v>
      </c>
      <c r="L26" s="37">
        <f t="shared" si="7"/>
        <v>0</v>
      </c>
      <c r="M26" s="38">
        <v>0</v>
      </c>
      <c r="N26" s="38">
        <v>0</v>
      </c>
      <c r="O26" s="35">
        <v>0</v>
      </c>
      <c r="P26" s="39">
        <v>0</v>
      </c>
      <c r="Q26" s="38">
        <v>0</v>
      </c>
      <c r="R26" s="38">
        <v>0</v>
      </c>
    </row>
    <row r="27" spans="1:18" ht="17.25" customHeight="1" x14ac:dyDescent="0.2">
      <c r="A27" s="40" t="s">
        <v>16</v>
      </c>
      <c r="B27" s="41">
        <v>0</v>
      </c>
      <c r="C27" s="42">
        <f t="shared" si="4"/>
        <v>0</v>
      </c>
      <c r="D27" s="43">
        <f t="shared" si="2"/>
        <v>0</v>
      </c>
      <c r="E27" s="43">
        <f t="shared" si="3"/>
        <v>0</v>
      </c>
      <c r="F27" s="43">
        <f t="shared" si="5"/>
        <v>0</v>
      </c>
      <c r="G27" s="44">
        <v>0</v>
      </c>
      <c r="H27" s="44">
        <v>0</v>
      </c>
      <c r="I27" s="43">
        <f t="shared" si="6"/>
        <v>0</v>
      </c>
      <c r="J27" s="44">
        <v>0</v>
      </c>
      <c r="K27" s="44">
        <v>0</v>
      </c>
      <c r="L27" s="43">
        <f t="shared" si="7"/>
        <v>0</v>
      </c>
      <c r="M27" s="44">
        <v>0</v>
      </c>
      <c r="N27" s="44">
        <v>0</v>
      </c>
      <c r="O27" s="41">
        <v>0</v>
      </c>
      <c r="P27" s="45">
        <v>0</v>
      </c>
      <c r="Q27" s="44">
        <v>0</v>
      </c>
      <c r="R27" s="44">
        <v>0</v>
      </c>
    </row>
    <row r="28" spans="1:18" ht="17.25" customHeight="1" x14ac:dyDescent="0.2">
      <c r="A28" s="40" t="s">
        <v>17</v>
      </c>
      <c r="B28" s="41">
        <v>1</v>
      </c>
      <c r="C28" s="42">
        <f t="shared" si="4"/>
        <v>120</v>
      </c>
      <c r="D28" s="43">
        <f t="shared" si="2"/>
        <v>61</v>
      </c>
      <c r="E28" s="43">
        <f t="shared" si="3"/>
        <v>59</v>
      </c>
      <c r="F28" s="43">
        <f t="shared" si="5"/>
        <v>30</v>
      </c>
      <c r="G28" s="44">
        <v>12</v>
      </c>
      <c r="H28" s="44">
        <v>18</v>
      </c>
      <c r="I28" s="43">
        <f t="shared" si="6"/>
        <v>45</v>
      </c>
      <c r="J28" s="44">
        <v>23</v>
      </c>
      <c r="K28" s="44">
        <v>22</v>
      </c>
      <c r="L28" s="43">
        <f t="shared" si="7"/>
        <v>45</v>
      </c>
      <c r="M28" s="44">
        <v>26</v>
      </c>
      <c r="N28" s="44">
        <v>19</v>
      </c>
      <c r="O28" s="41">
        <v>2</v>
      </c>
      <c r="P28" s="45">
        <v>15</v>
      </c>
      <c r="Q28" s="44">
        <v>0</v>
      </c>
      <c r="R28" s="44">
        <v>3</v>
      </c>
    </row>
    <row r="29" spans="1:18" ht="17.25" customHeight="1" x14ac:dyDescent="0.2">
      <c r="A29" s="40" t="s">
        <v>18</v>
      </c>
      <c r="B29" s="41">
        <v>0</v>
      </c>
      <c r="C29" s="42">
        <f t="shared" si="4"/>
        <v>0</v>
      </c>
      <c r="D29" s="43">
        <f t="shared" si="2"/>
        <v>0</v>
      </c>
      <c r="E29" s="43">
        <f t="shared" si="3"/>
        <v>0</v>
      </c>
      <c r="F29" s="43">
        <f t="shared" si="5"/>
        <v>0</v>
      </c>
      <c r="G29" s="44">
        <v>0</v>
      </c>
      <c r="H29" s="44">
        <v>0</v>
      </c>
      <c r="I29" s="43">
        <f t="shared" si="6"/>
        <v>0</v>
      </c>
      <c r="J29" s="44">
        <v>0</v>
      </c>
      <c r="K29" s="44">
        <v>0</v>
      </c>
      <c r="L29" s="43">
        <f t="shared" si="7"/>
        <v>0</v>
      </c>
      <c r="M29" s="44">
        <v>0</v>
      </c>
      <c r="N29" s="44">
        <v>0</v>
      </c>
      <c r="O29" s="41">
        <v>0</v>
      </c>
      <c r="P29" s="45">
        <v>0</v>
      </c>
      <c r="Q29" s="44">
        <v>0</v>
      </c>
      <c r="R29" s="44">
        <v>0</v>
      </c>
    </row>
    <row r="30" spans="1:18" ht="17.25" customHeight="1" x14ac:dyDescent="0.2">
      <c r="A30" s="46" t="s">
        <v>19</v>
      </c>
      <c r="B30" s="47">
        <v>0</v>
      </c>
      <c r="C30" s="48">
        <f t="shared" si="4"/>
        <v>0</v>
      </c>
      <c r="D30" s="49">
        <f t="shared" si="2"/>
        <v>0</v>
      </c>
      <c r="E30" s="49">
        <f t="shared" si="3"/>
        <v>0</v>
      </c>
      <c r="F30" s="49">
        <f t="shared" si="5"/>
        <v>0</v>
      </c>
      <c r="G30" s="50">
        <v>0</v>
      </c>
      <c r="H30" s="50">
        <v>0</v>
      </c>
      <c r="I30" s="49">
        <f t="shared" si="6"/>
        <v>0</v>
      </c>
      <c r="J30" s="50">
        <v>0</v>
      </c>
      <c r="K30" s="50">
        <v>0</v>
      </c>
      <c r="L30" s="49">
        <f t="shared" si="7"/>
        <v>0</v>
      </c>
      <c r="M30" s="50">
        <v>0</v>
      </c>
      <c r="N30" s="50">
        <v>0</v>
      </c>
      <c r="O30" s="47">
        <v>0</v>
      </c>
      <c r="P30" s="51">
        <v>0</v>
      </c>
      <c r="Q30" s="50">
        <v>0</v>
      </c>
      <c r="R30" s="50">
        <v>0</v>
      </c>
    </row>
    <row r="31" spans="1:18" ht="17.25" customHeight="1" x14ac:dyDescent="0.2">
      <c r="A31" s="40" t="s">
        <v>20</v>
      </c>
      <c r="B31" s="41">
        <v>3</v>
      </c>
      <c r="C31" s="42">
        <f t="shared" si="4"/>
        <v>111</v>
      </c>
      <c r="D31" s="43">
        <f t="shared" si="2"/>
        <v>57</v>
      </c>
      <c r="E31" s="43">
        <f t="shared" si="3"/>
        <v>54</v>
      </c>
      <c r="F31" s="43">
        <f t="shared" si="5"/>
        <v>37</v>
      </c>
      <c r="G31" s="44">
        <v>18</v>
      </c>
      <c r="H31" s="44">
        <v>19</v>
      </c>
      <c r="I31" s="43">
        <f t="shared" si="6"/>
        <v>35</v>
      </c>
      <c r="J31" s="44">
        <v>21</v>
      </c>
      <c r="K31" s="44">
        <v>14</v>
      </c>
      <c r="L31" s="43">
        <f t="shared" si="7"/>
        <v>39</v>
      </c>
      <c r="M31" s="44">
        <v>18</v>
      </c>
      <c r="N31" s="44">
        <v>21</v>
      </c>
      <c r="O31" s="41">
        <v>0</v>
      </c>
      <c r="P31" s="45">
        <v>19</v>
      </c>
      <c r="Q31" s="44">
        <v>0</v>
      </c>
      <c r="R31" s="44">
        <v>0</v>
      </c>
    </row>
    <row r="32" spans="1:18" ht="17.25" customHeight="1" x14ac:dyDescent="0.2">
      <c r="A32" s="40" t="s">
        <v>21</v>
      </c>
      <c r="B32" s="41">
        <v>1</v>
      </c>
      <c r="C32" s="42">
        <f t="shared" si="4"/>
        <v>17</v>
      </c>
      <c r="D32" s="43">
        <f t="shared" si="2"/>
        <v>7</v>
      </c>
      <c r="E32" s="43">
        <f t="shared" si="3"/>
        <v>10</v>
      </c>
      <c r="F32" s="43">
        <f t="shared" si="5"/>
        <v>2</v>
      </c>
      <c r="G32" s="44">
        <v>1</v>
      </c>
      <c r="H32" s="44">
        <v>1</v>
      </c>
      <c r="I32" s="43">
        <f t="shared" si="6"/>
        <v>9</v>
      </c>
      <c r="J32" s="44">
        <v>4</v>
      </c>
      <c r="K32" s="44">
        <v>5</v>
      </c>
      <c r="L32" s="43">
        <f t="shared" si="7"/>
        <v>6</v>
      </c>
      <c r="M32" s="44">
        <v>2</v>
      </c>
      <c r="N32" s="44">
        <v>4</v>
      </c>
      <c r="O32" s="41">
        <v>1</v>
      </c>
      <c r="P32" s="45">
        <v>3</v>
      </c>
      <c r="Q32" s="44">
        <v>0</v>
      </c>
      <c r="R32" s="44">
        <v>0</v>
      </c>
    </row>
    <row r="33" spans="1:18" ht="17.25" customHeight="1" x14ac:dyDescent="0.2">
      <c r="A33" s="40" t="s">
        <v>22</v>
      </c>
      <c r="B33" s="41">
        <v>0</v>
      </c>
      <c r="C33" s="42">
        <f t="shared" si="4"/>
        <v>0</v>
      </c>
      <c r="D33" s="43">
        <f t="shared" si="2"/>
        <v>0</v>
      </c>
      <c r="E33" s="43">
        <f t="shared" si="3"/>
        <v>0</v>
      </c>
      <c r="F33" s="43">
        <f t="shared" si="5"/>
        <v>0</v>
      </c>
      <c r="G33" s="44">
        <v>0</v>
      </c>
      <c r="H33" s="44">
        <v>0</v>
      </c>
      <c r="I33" s="43">
        <f t="shared" si="6"/>
        <v>0</v>
      </c>
      <c r="J33" s="44">
        <v>0</v>
      </c>
      <c r="K33" s="44">
        <v>0</v>
      </c>
      <c r="L33" s="43">
        <f t="shared" si="7"/>
        <v>0</v>
      </c>
      <c r="M33" s="44">
        <v>0</v>
      </c>
      <c r="N33" s="44">
        <v>0</v>
      </c>
      <c r="O33" s="41">
        <v>0</v>
      </c>
      <c r="P33" s="45">
        <v>0</v>
      </c>
      <c r="Q33" s="44">
        <v>0</v>
      </c>
      <c r="R33" s="44">
        <v>0</v>
      </c>
    </row>
    <row r="34" spans="1:18" ht="17.25" customHeight="1" x14ac:dyDescent="0.2">
      <c r="A34" s="40" t="s">
        <v>23</v>
      </c>
      <c r="B34" s="41">
        <v>1</v>
      </c>
      <c r="C34" s="42">
        <f t="shared" si="4"/>
        <v>12</v>
      </c>
      <c r="D34" s="43">
        <f t="shared" si="2"/>
        <v>2</v>
      </c>
      <c r="E34" s="43">
        <f t="shared" si="3"/>
        <v>10</v>
      </c>
      <c r="F34" s="43">
        <f t="shared" si="5"/>
        <v>4</v>
      </c>
      <c r="G34" s="44">
        <v>2</v>
      </c>
      <c r="H34" s="44">
        <v>2</v>
      </c>
      <c r="I34" s="43">
        <f t="shared" si="6"/>
        <v>4</v>
      </c>
      <c r="J34" s="44">
        <v>0</v>
      </c>
      <c r="K34" s="44">
        <v>4</v>
      </c>
      <c r="L34" s="43">
        <f t="shared" si="7"/>
        <v>4</v>
      </c>
      <c r="M34" s="44">
        <v>0</v>
      </c>
      <c r="N34" s="44">
        <v>4</v>
      </c>
      <c r="O34" s="41">
        <v>0</v>
      </c>
      <c r="P34" s="45">
        <v>3</v>
      </c>
      <c r="Q34" s="44">
        <v>1</v>
      </c>
      <c r="R34" s="44">
        <v>2</v>
      </c>
    </row>
    <row r="35" spans="1:18" ht="17.25" customHeight="1" x14ac:dyDescent="0.2">
      <c r="A35" s="40" t="s">
        <v>24</v>
      </c>
      <c r="B35" s="41">
        <v>1</v>
      </c>
      <c r="C35" s="42">
        <f t="shared" si="4"/>
        <v>16</v>
      </c>
      <c r="D35" s="43">
        <f t="shared" si="2"/>
        <v>8</v>
      </c>
      <c r="E35" s="43">
        <f t="shared" si="3"/>
        <v>8</v>
      </c>
      <c r="F35" s="43">
        <f t="shared" si="5"/>
        <v>3</v>
      </c>
      <c r="G35" s="44">
        <v>2</v>
      </c>
      <c r="H35" s="44">
        <v>1</v>
      </c>
      <c r="I35" s="43">
        <f t="shared" si="6"/>
        <v>4</v>
      </c>
      <c r="J35" s="44">
        <v>1</v>
      </c>
      <c r="K35" s="44">
        <v>3</v>
      </c>
      <c r="L35" s="43">
        <f t="shared" si="7"/>
        <v>9</v>
      </c>
      <c r="M35" s="44">
        <v>5</v>
      </c>
      <c r="N35" s="44">
        <v>4</v>
      </c>
      <c r="O35" s="41">
        <v>0</v>
      </c>
      <c r="P35" s="45">
        <v>3</v>
      </c>
      <c r="Q35" s="44">
        <v>0</v>
      </c>
      <c r="R35" s="44">
        <v>1</v>
      </c>
    </row>
    <row r="36" spans="1:18" ht="17.25" customHeight="1" x14ac:dyDescent="0.2">
      <c r="A36" s="34" t="s">
        <v>25</v>
      </c>
      <c r="B36" s="35">
        <v>0</v>
      </c>
      <c r="C36" s="36">
        <f t="shared" si="4"/>
        <v>0</v>
      </c>
      <c r="D36" s="37">
        <f t="shared" si="2"/>
        <v>0</v>
      </c>
      <c r="E36" s="37">
        <f t="shared" si="3"/>
        <v>0</v>
      </c>
      <c r="F36" s="37">
        <f t="shared" si="5"/>
        <v>0</v>
      </c>
      <c r="G36" s="38">
        <v>0</v>
      </c>
      <c r="H36" s="38">
        <v>0</v>
      </c>
      <c r="I36" s="37">
        <f t="shared" si="6"/>
        <v>0</v>
      </c>
      <c r="J36" s="38">
        <v>0</v>
      </c>
      <c r="K36" s="38">
        <v>0</v>
      </c>
      <c r="L36" s="37">
        <f t="shared" si="7"/>
        <v>0</v>
      </c>
      <c r="M36" s="38">
        <v>0</v>
      </c>
      <c r="N36" s="38">
        <v>0</v>
      </c>
      <c r="O36" s="35">
        <v>0</v>
      </c>
      <c r="P36" s="39">
        <v>0</v>
      </c>
      <c r="Q36" s="38">
        <v>0</v>
      </c>
      <c r="R36" s="38">
        <v>0</v>
      </c>
    </row>
    <row r="37" spans="1:18" ht="17.25" customHeight="1" x14ac:dyDescent="0.2">
      <c r="A37" s="40" t="s">
        <v>26</v>
      </c>
      <c r="B37" s="41">
        <v>0</v>
      </c>
      <c r="C37" s="42">
        <f t="shared" si="4"/>
        <v>0</v>
      </c>
      <c r="D37" s="43">
        <f t="shared" si="2"/>
        <v>0</v>
      </c>
      <c r="E37" s="43">
        <f t="shared" si="3"/>
        <v>0</v>
      </c>
      <c r="F37" s="43">
        <f t="shared" si="5"/>
        <v>0</v>
      </c>
      <c r="G37" s="44">
        <v>0</v>
      </c>
      <c r="H37" s="44">
        <v>0</v>
      </c>
      <c r="I37" s="43">
        <f t="shared" si="6"/>
        <v>0</v>
      </c>
      <c r="J37" s="44">
        <v>0</v>
      </c>
      <c r="K37" s="44">
        <v>0</v>
      </c>
      <c r="L37" s="43">
        <f t="shared" si="7"/>
        <v>0</v>
      </c>
      <c r="M37" s="44">
        <v>0</v>
      </c>
      <c r="N37" s="44">
        <v>0</v>
      </c>
      <c r="O37" s="41">
        <v>0</v>
      </c>
      <c r="P37" s="45">
        <v>0</v>
      </c>
      <c r="Q37" s="44">
        <v>0</v>
      </c>
      <c r="R37" s="44">
        <v>0</v>
      </c>
    </row>
    <row r="38" spans="1:18" ht="17.25" customHeight="1" x14ac:dyDescent="0.2">
      <c r="A38" s="40" t="s">
        <v>27</v>
      </c>
      <c r="B38" s="41">
        <v>0</v>
      </c>
      <c r="C38" s="42">
        <f t="shared" si="4"/>
        <v>0</v>
      </c>
      <c r="D38" s="43">
        <f t="shared" si="2"/>
        <v>0</v>
      </c>
      <c r="E38" s="43">
        <f t="shared" si="3"/>
        <v>0</v>
      </c>
      <c r="F38" s="43">
        <f t="shared" si="5"/>
        <v>0</v>
      </c>
      <c r="G38" s="44">
        <v>0</v>
      </c>
      <c r="H38" s="44">
        <v>0</v>
      </c>
      <c r="I38" s="43">
        <f t="shared" si="6"/>
        <v>0</v>
      </c>
      <c r="J38" s="44">
        <v>0</v>
      </c>
      <c r="K38" s="44">
        <v>0</v>
      </c>
      <c r="L38" s="43">
        <f t="shared" si="7"/>
        <v>0</v>
      </c>
      <c r="M38" s="44">
        <v>0</v>
      </c>
      <c r="N38" s="44">
        <v>0</v>
      </c>
      <c r="O38" s="41">
        <v>0</v>
      </c>
      <c r="P38" s="45">
        <v>0</v>
      </c>
      <c r="Q38" s="44">
        <v>0</v>
      </c>
      <c r="R38" s="44">
        <v>0</v>
      </c>
    </row>
    <row r="39" spans="1:18" ht="17.25" customHeight="1" x14ac:dyDescent="0.2">
      <c r="A39" s="40" t="s">
        <v>28</v>
      </c>
      <c r="B39" s="41">
        <v>0</v>
      </c>
      <c r="C39" s="42">
        <f t="shared" si="4"/>
        <v>0</v>
      </c>
      <c r="D39" s="43">
        <f t="shared" si="2"/>
        <v>0</v>
      </c>
      <c r="E39" s="43">
        <f t="shared" si="3"/>
        <v>0</v>
      </c>
      <c r="F39" s="43">
        <f t="shared" si="5"/>
        <v>0</v>
      </c>
      <c r="G39" s="44">
        <v>0</v>
      </c>
      <c r="H39" s="44">
        <v>0</v>
      </c>
      <c r="I39" s="43">
        <f t="shared" si="6"/>
        <v>0</v>
      </c>
      <c r="J39" s="44">
        <v>0</v>
      </c>
      <c r="K39" s="44">
        <v>0</v>
      </c>
      <c r="L39" s="43">
        <f t="shared" si="7"/>
        <v>0</v>
      </c>
      <c r="M39" s="44">
        <v>0</v>
      </c>
      <c r="N39" s="44">
        <v>0</v>
      </c>
      <c r="O39" s="41">
        <v>0</v>
      </c>
      <c r="P39" s="45">
        <v>0</v>
      </c>
      <c r="Q39" s="44">
        <v>0</v>
      </c>
      <c r="R39" s="44">
        <v>0</v>
      </c>
    </row>
    <row r="40" spans="1:18" ht="17.25" customHeight="1" x14ac:dyDescent="0.2">
      <c r="A40" s="46" t="s">
        <v>29</v>
      </c>
      <c r="B40" s="47">
        <v>0</v>
      </c>
      <c r="C40" s="48">
        <f t="shared" si="4"/>
        <v>0</v>
      </c>
      <c r="D40" s="49">
        <f t="shared" si="2"/>
        <v>0</v>
      </c>
      <c r="E40" s="49">
        <f t="shared" si="3"/>
        <v>0</v>
      </c>
      <c r="F40" s="49">
        <f t="shared" si="5"/>
        <v>0</v>
      </c>
      <c r="G40" s="50">
        <v>0</v>
      </c>
      <c r="H40" s="50">
        <v>0</v>
      </c>
      <c r="I40" s="49">
        <f t="shared" si="6"/>
        <v>0</v>
      </c>
      <c r="J40" s="50">
        <v>0</v>
      </c>
      <c r="K40" s="50">
        <v>0</v>
      </c>
      <c r="L40" s="49">
        <f t="shared" si="7"/>
        <v>0</v>
      </c>
      <c r="M40" s="50">
        <v>0</v>
      </c>
      <c r="N40" s="50">
        <v>0</v>
      </c>
      <c r="O40" s="47">
        <v>0</v>
      </c>
      <c r="P40" s="51">
        <v>0</v>
      </c>
      <c r="Q40" s="50">
        <v>0</v>
      </c>
      <c r="R40" s="50">
        <v>0</v>
      </c>
    </row>
    <row r="41" spans="1:18" ht="17.25" customHeight="1" x14ac:dyDescent="0.2">
      <c r="A41" s="40" t="s">
        <v>30</v>
      </c>
      <c r="B41" s="41">
        <v>1</v>
      </c>
      <c r="C41" s="42">
        <f t="shared" si="4"/>
        <v>0</v>
      </c>
      <c r="D41" s="43">
        <f t="shared" si="2"/>
        <v>0</v>
      </c>
      <c r="E41" s="43">
        <f t="shared" si="3"/>
        <v>0</v>
      </c>
      <c r="F41" s="43">
        <f t="shared" si="5"/>
        <v>0</v>
      </c>
      <c r="G41" s="44">
        <v>0</v>
      </c>
      <c r="H41" s="44">
        <v>0</v>
      </c>
      <c r="I41" s="43">
        <f t="shared" si="6"/>
        <v>0</v>
      </c>
      <c r="J41" s="44">
        <v>0</v>
      </c>
      <c r="K41" s="44">
        <v>0</v>
      </c>
      <c r="L41" s="43">
        <f t="shared" si="7"/>
        <v>0</v>
      </c>
      <c r="M41" s="44">
        <v>0</v>
      </c>
      <c r="N41" s="44">
        <v>0</v>
      </c>
      <c r="O41" s="41">
        <v>2</v>
      </c>
      <c r="P41" s="45">
        <v>4</v>
      </c>
      <c r="Q41" s="44">
        <v>0</v>
      </c>
      <c r="R41" s="44">
        <v>0</v>
      </c>
    </row>
    <row r="42" spans="1:18" ht="17.25" customHeight="1" x14ac:dyDescent="0.2">
      <c r="A42" s="40" t="s">
        <v>31</v>
      </c>
      <c r="B42" s="41">
        <v>0</v>
      </c>
      <c r="C42" s="42">
        <f t="shared" si="4"/>
        <v>0</v>
      </c>
      <c r="D42" s="43">
        <f t="shared" si="2"/>
        <v>0</v>
      </c>
      <c r="E42" s="43">
        <f t="shared" si="3"/>
        <v>0</v>
      </c>
      <c r="F42" s="43">
        <f t="shared" si="5"/>
        <v>0</v>
      </c>
      <c r="G42" s="44">
        <v>0</v>
      </c>
      <c r="H42" s="44">
        <v>0</v>
      </c>
      <c r="I42" s="43">
        <f t="shared" si="6"/>
        <v>0</v>
      </c>
      <c r="J42" s="44">
        <v>0</v>
      </c>
      <c r="K42" s="44">
        <v>0</v>
      </c>
      <c r="L42" s="43">
        <f t="shared" si="7"/>
        <v>0</v>
      </c>
      <c r="M42" s="44">
        <v>0</v>
      </c>
      <c r="N42" s="44">
        <v>0</v>
      </c>
      <c r="O42" s="41">
        <v>0</v>
      </c>
      <c r="P42" s="45">
        <v>0</v>
      </c>
      <c r="Q42" s="44">
        <v>0</v>
      </c>
      <c r="R42" s="44">
        <v>0</v>
      </c>
    </row>
    <row r="43" spans="1:18" ht="17.25" customHeight="1" x14ac:dyDescent="0.2">
      <c r="A43" s="52" t="s">
        <v>32</v>
      </c>
      <c r="B43" s="53">
        <v>0</v>
      </c>
      <c r="C43" s="54">
        <f>SUM(D43:E43)</f>
        <v>0</v>
      </c>
      <c r="D43" s="55">
        <f t="shared" si="2"/>
        <v>0</v>
      </c>
      <c r="E43" s="55">
        <f t="shared" si="3"/>
        <v>0</v>
      </c>
      <c r="F43" s="55">
        <f t="shared" si="5"/>
        <v>0</v>
      </c>
      <c r="G43" s="56">
        <v>0</v>
      </c>
      <c r="H43" s="56">
        <v>0</v>
      </c>
      <c r="I43" s="55">
        <f>SUM(J43:K43)</f>
        <v>0</v>
      </c>
      <c r="J43" s="56">
        <v>0</v>
      </c>
      <c r="K43" s="56">
        <v>0</v>
      </c>
      <c r="L43" s="55">
        <f>SUM(M43:N43)</f>
        <v>0</v>
      </c>
      <c r="M43" s="56">
        <v>0</v>
      </c>
      <c r="N43" s="56">
        <v>0</v>
      </c>
      <c r="O43" s="53">
        <v>0</v>
      </c>
      <c r="P43" s="57">
        <v>0</v>
      </c>
      <c r="Q43" s="56">
        <v>0</v>
      </c>
      <c r="R43" s="56">
        <v>0</v>
      </c>
    </row>
    <row r="46" spans="1:18" x14ac:dyDescent="0.2">
      <c r="A46" s="12" t="s">
        <v>141</v>
      </c>
      <c r="B46" s="12">
        <f t="shared" ref="B46:K46" si="8">SUM(B8:B10)</f>
        <v>64</v>
      </c>
      <c r="C46" s="12">
        <f t="shared" si="8"/>
        <v>3294</v>
      </c>
      <c r="D46" s="12">
        <f t="shared" si="8"/>
        <v>1613</v>
      </c>
      <c r="E46" s="12">
        <f t="shared" si="8"/>
        <v>1681</v>
      </c>
      <c r="F46" s="12">
        <f t="shared" si="8"/>
        <v>924</v>
      </c>
      <c r="G46" s="12">
        <f t="shared" si="8"/>
        <v>424</v>
      </c>
      <c r="H46" s="12">
        <f t="shared" si="8"/>
        <v>500</v>
      </c>
      <c r="I46" s="12">
        <f t="shared" si="8"/>
        <v>1059</v>
      </c>
      <c r="J46" s="12">
        <f t="shared" si="8"/>
        <v>539</v>
      </c>
      <c r="K46" s="12">
        <f t="shared" si="8"/>
        <v>520</v>
      </c>
      <c r="L46" s="12">
        <f t="shared" ref="L46:R46" si="9">SUM(L8:L10)</f>
        <v>1311</v>
      </c>
      <c r="M46" s="12">
        <f t="shared" si="9"/>
        <v>650</v>
      </c>
      <c r="N46" s="12">
        <f t="shared" si="9"/>
        <v>661</v>
      </c>
      <c r="O46" s="12">
        <f t="shared" si="9"/>
        <v>27</v>
      </c>
      <c r="P46" s="12">
        <f t="shared" si="9"/>
        <v>426</v>
      </c>
      <c r="Q46" s="12">
        <f t="shared" si="9"/>
        <v>23</v>
      </c>
      <c r="R46" s="12">
        <f t="shared" si="9"/>
        <v>44</v>
      </c>
    </row>
    <row r="47" spans="1:18" x14ac:dyDescent="0.2">
      <c r="A47" s="12" t="s">
        <v>142</v>
      </c>
      <c r="B47" s="58">
        <f>IF(B46=B7,0,1)</f>
        <v>0</v>
      </c>
      <c r="C47" s="58">
        <f t="shared" ref="C47:R47" si="10">IF(C46=C7,0,1)</f>
        <v>0</v>
      </c>
      <c r="D47" s="58">
        <f t="shared" si="10"/>
        <v>0</v>
      </c>
      <c r="E47" s="58">
        <f t="shared" si="10"/>
        <v>0</v>
      </c>
      <c r="F47" s="58">
        <f t="shared" si="10"/>
        <v>0</v>
      </c>
      <c r="G47" s="58">
        <f t="shared" si="10"/>
        <v>0</v>
      </c>
      <c r="H47" s="58">
        <f t="shared" si="10"/>
        <v>0</v>
      </c>
      <c r="I47" s="58">
        <f t="shared" si="10"/>
        <v>0</v>
      </c>
      <c r="J47" s="58">
        <f t="shared" si="10"/>
        <v>0</v>
      </c>
      <c r="K47" s="58">
        <f t="shared" si="10"/>
        <v>0</v>
      </c>
      <c r="L47" s="58">
        <f t="shared" si="10"/>
        <v>0</v>
      </c>
      <c r="M47" s="58">
        <f t="shared" si="10"/>
        <v>0</v>
      </c>
      <c r="N47" s="58">
        <f t="shared" si="10"/>
        <v>0</v>
      </c>
      <c r="O47" s="58">
        <f t="shared" si="10"/>
        <v>0</v>
      </c>
      <c r="P47" s="58">
        <f t="shared" si="10"/>
        <v>0</v>
      </c>
      <c r="Q47" s="58">
        <f t="shared" si="10"/>
        <v>0</v>
      </c>
      <c r="R47" s="58">
        <f t="shared" si="10"/>
        <v>0</v>
      </c>
    </row>
  </sheetData>
  <mergeCells count="6">
    <mergeCell ref="F4:K4"/>
    <mergeCell ref="O4:P5"/>
    <mergeCell ref="Q4:R5"/>
    <mergeCell ref="F5:H5"/>
    <mergeCell ref="I5:K5"/>
    <mergeCell ref="L5:N5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ignoredErrors>
    <ignoredError sqref="B7 G7:R7 L8:L43 B46:R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 activeCell="S13" sqref="S13"/>
    </sheetView>
  </sheetViews>
  <sheetFormatPr defaultColWidth="8.8984375" defaultRowHeight="13.2" x14ac:dyDescent="0.2"/>
  <cols>
    <col min="1" max="1" width="9.8984375" style="12" customWidth="1"/>
    <col min="2" max="2" width="4.8984375" style="12" customWidth="1"/>
    <col min="3" max="4" width="5.8984375" style="12" bestFit="1" customWidth="1"/>
    <col min="5" max="5" width="7.09765625" style="12" customWidth="1"/>
    <col min="6" max="7" width="5.796875" style="12" customWidth="1"/>
    <col min="8" max="23" width="5.296875" style="12" customWidth="1"/>
    <col min="24" max="16384" width="8.8984375" style="12"/>
  </cols>
  <sheetData>
    <row r="1" spans="1:25" s="8" customFormat="1" ht="19.5" customHeight="1" x14ac:dyDescent="0.2">
      <c r="A1" s="6"/>
      <c r="Y1" s="8" t="s">
        <v>140</v>
      </c>
    </row>
    <row r="2" spans="1:25" ht="19.5" customHeight="1" x14ac:dyDescent="0.2">
      <c r="A2" s="10" t="s">
        <v>109</v>
      </c>
      <c r="Y2" s="5">
        <f>SUM(46:46)</f>
        <v>0</v>
      </c>
    </row>
    <row r="3" spans="1:25" ht="19.5" customHeight="1" x14ac:dyDescent="0.2">
      <c r="A3" s="14" t="s">
        <v>127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 t="s">
        <v>124</v>
      </c>
    </row>
    <row r="4" spans="1:25" ht="20.25" customHeight="1" x14ac:dyDescent="0.2">
      <c r="A4" s="61"/>
      <c r="B4" s="146" t="s">
        <v>70</v>
      </c>
      <c r="C4" s="147"/>
      <c r="D4" s="148"/>
      <c r="E4" s="149" t="s">
        <v>62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1"/>
      <c r="T4" s="152" t="s">
        <v>71</v>
      </c>
      <c r="U4" s="153"/>
      <c r="V4" s="155" t="s">
        <v>72</v>
      </c>
      <c r="W4" s="156"/>
    </row>
    <row r="5" spans="1:25" ht="20.25" customHeight="1" x14ac:dyDescent="0.2">
      <c r="A5" s="62" t="s">
        <v>53</v>
      </c>
      <c r="B5" s="157" t="s">
        <v>36</v>
      </c>
      <c r="C5" s="157" t="s">
        <v>73</v>
      </c>
      <c r="D5" s="157" t="s">
        <v>74</v>
      </c>
      <c r="E5" s="63" t="s">
        <v>44</v>
      </c>
      <c r="F5" s="64"/>
      <c r="G5" s="64"/>
      <c r="H5" s="64" t="s">
        <v>75</v>
      </c>
      <c r="I5" s="65"/>
      <c r="J5" s="64" t="s">
        <v>76</v>
      </c>
      <c r="K5" s="65"/>
      <c r="L5" s="64" t="s">
        <v>77</v>
      </c>
      <c r="M5" s="65"/>
      <c r="N5" s="64" t="s">
        <v>64</v>
      </c>
      <c r="O5" s="63"/>
      <c r="P5" s="64" t="s">
        <v>65</v>
      </c>
      <c r="Q5" s="65"/>
      <c r="R5" s="64" t="s">
        <v>66</v>
      </c>
      <c r="S5" s="63"/>
      <c r="T5" s="154"/>
      <c r="U5" s="154"/>
      <c r="V5" s="154"/>
      <c r="W5" s="156"/>
    </row>
    <row r="6" spans="1:25" ht="20.25" customHeight="1" x14ac:dyDescent="0.2">
      <c r="A6" s="61"/>
      <c r="B6" s="158"/>
      <c r="C6" s="158"/>
      <c r="D6" s="158"/>
      <c r="E6" s="66" t="s">
        <v>36</v>
      </c>
      <c r="F6" s="66" t="s">
        <v>37</v>
      </c>
      <c r="G6" s="66" t="s">
        <v>38</v>
      </c>
      <c r="H6" s="66" t="s">
        <v>37</v>
      </c>
      <c r="I6" s="67" t="s">
        <v>38</v>
      </c>
      <c r="J6" s="66" t="s">
        <v>37</v>
      </c>
      <c r="K6" s="67" t="s">
        <v>38</v>
      </c>
      <c r="L6" s="66" t="s">
        <v>37</v>
      </c>
      <c r="M6" s="67" t="s">
        <v>38</v>
      </c>
      <c r="N6" s="66" t="s">
        <v>37</v>
      </c>
      <c r="O6" s="66" t="s">
        <v>38</v>
      </c>
      <c r="P6" s="66" t="s">
        <v>37</v>
      </c>
      <c r="Q6" s="67" t="s">
        <v>38</v>
      </c>
      <c r="R6" s="66" t="s">
        <v>37</v>
      </c>
      <c r="S6" s="67" t="s">
        <v>38</v>
      </c>
      <c r="T6" s="66" t="s">
        <v>37</v>
      </c>
      <c r="U6" s="66" t="s">
        <v>38</v>
      </c>
      <c r="V6" s="68" t="s">
        <v>37</v>
      </c>
      <c r="W6" s="69" t="s">
        <v>38</v>
      </c>
    </row>
    <row r="7" spans="1:25" ht="25.5" customHeight="1" x14ac:dyDescent="0.2">
      <c r="A7" s="70" t="s">
        <v>33</v>
      </c>
      <c r="B7" s="71">
        <f>SUM(B10:B42)</f>
        <v>129</v>
      </c>
      <c r="C7" s="72">
        <f t="shared" ref="C7:W7" si="0">SUM(C10:C42)</f>
        <v>126</v>
      </c>
      <c r="D7" s="72">
        <f t="shared" si="0"/>
        <v>3</v>
      </c>
      <c r="E7" s="71">
        <f t="shared" si="0"/>
        <v>12802</v>
      </c>
      <c r="F7" s="72">
        <f t="shared" si="0"/>
        <v>6548</v>
      </c>
      <c r="G7" s="72">
        <f t="shared" si="0"/>
        <v>6254</v>
      </c>
      <c r="H7" s="72">
        <f t="shared" si="0"/>
        <v>297</v>
      </c>
      <c r="I7" s="72">
        <f t="shared" si="0"/>
        <v>289</v>
      </c>
      <c r="J7" s="72">
        <f t="shared" si="0"/>
        <v>878</v>
      </c>
      <c r="K7" s="72">
        <f t="shared" si="0"/>
        <v>787</v>
      </c>
      <c r="L7" s="72">
        <f t="shared" si="0"/>
        <v>943</v>
      </c>
      <c r="M7" s="72">
        <f t="shared" si="0"/>
        <v>882</v>
      </c>
      <c r="N7" s="72">
        <f t="shared" si="0"/>
        <v>1363</v>
      </c>
      <c r="O7" s="72">
        <f t="shared" si="0"/>
        <v>1340</v>
      </c>
      <c r="P7" s="72">
        <f t="shared" si="0"/>
        <v>1495</v>
      </c>
      <c r="Q7" s="72">
        <f t="shared" si="0"/>
        <v>1413</v>
      </c>
      <c r="R7" s="72">
        <f t="shared" si="0"/>
        <v>1572</v>
      </c>
      <c r="S7" s="72">
        <f t="shared" si="0"/>
        <v>1543</v>
      </c>
      <c r="T7" s="71">
        <f t="shared" si="0"/>
        <v>145</v>
      </c>
      <c r="U7" s="73">
        <f t="shared" si="0"/>
        <v>2150</v>
      </c>
      <c r="V7" s="72">
        <f t="shared" si="0"/>
        <v>91</v>
      </c>
      <c r="W7" s="72">
        <f t="shared" si="0"/>
        <v>470</v>
      </c>
    </row>
    <row r="8" spans="1:25" ht="17.25" customHeight="1" x14ac:dyDescent="0.2">
      <c r="A8" s="74" t="s">
        <v>34</v>
      </c>
      <c r="B8" s="42">
        <f>SUM(C8:D8)</f>
        <v>14</v>
      </c>
      <c r="C8" s="75">
        <v>14</v>
      </c>
      <c r="D8" s="75">
        <v>0</v>
      </c>
      <c r="E8" s="42">
        <f>SUM(F8:G8)</f>
        <v>797</v>
      </c>
      <c r="F8" s="43">
        <f t="shared" ref="F8:F42" si="1">SUM(H8,J8,L8,N8,P8,R8)</f>
        <v>391</v>
      </c>
      <c r="G8" s="43">
        <f t="shared" ref="G8:G42" si="2">SUM(I8,K8,M8,O8,Q8,S8)</f>
        <v>406</v>
      </c>
      <c r="H8" s="75">
        <v>18</v>
      </c>
      <c r="I8" s="75">
        <v>17</v>
      </c>
      <c r="J8" s="75">
        <v>43</v>
      </c>
      <c r="K8" s="75">
        <v>51</v>
      </c>
      <c r="L8" s="75">
        <v>50</v>
      </c>
      <c r="M8" s="75">
        <v>58</v>
      </c>
      <c r="N8" s="75">
        <v>86</v>
      </c>
      <c r="O8" s="75">
        <v>84</v>
      </c>
      <c r="P8" s="75">
        <v>90</v>
      </c>
      <c r="Q8" s="75">
        <v>97</v>
      </c>
      <c r="R8" s="75">
        <v>104</v>
      </c>
      <c r="S8" s="75">
        <v>99</v>
      </c>
      <c r="T8" s="76">
        <v>4</v>
      </c>
      <c r="U8" s="77">
        <v>155</v>
      </c>
      <c r="V8" s="75">
        <v>0</v>
      </c>
      <c r="W8" s="75">
        <v>24</v>
      </c>
    </row>
    <row r="9" spans="1:25" ht="17.25" customHeight="1" x14ac:dyDescent="0.2">
      <c r="A9" s="46" t="s">
        <v>35</v>
      </c>
      <c r="B9" s="48">
        <f t="shared" ref="B9:B41" si="3">SUM(C9:D9)</f>
        <v>115</v>
      </c>
      <c r="C9" s="78">
        <v>112</v>
      </c>
      <c r="D9" s="78">
        <v>3</v>
      </c>
      <c r="E9" s="48">
        <f t="shared" ref="E9:E42" si="4">SUM(F9:G9)</f>
        <v>12005</v>
      </c>
      <c r="F9" s="49">
        <f t="shared" si="1"/>
        <v>6157</v>
      </c>
      <c r="G9" s="49">
        <f t="shared" si="2"/>
        <v>5848</v>
      </c>
      <c r="H9" s="78">
        <v>279</v>
      </c>
      <c r="I9" s="78">
        <v>272</v>
      </c>
      <c r="J9" s="78">
        <v>835</v>
      </c>
      <c r="K9" s="78">
        <v>736</v>
      </c>
      <c r="L9" s="78">
        <v>893</v>
      </c>
      <c r="M9" s="78">
        <v>824</v>
      </c>
      <c r="N9" s="78">
        <v>1277</v>
      </c>
      <c r="O9" s="78">
        <v>1256</v>
      </c>
      <c r="P9" s="78">
        <v>1405</v>
      </c>
      <c r="Q9" s="78">
        <v>1316</v>
      </c>
      <c r="R9" s="78">
        <v>1468</v>
      </c>
      <c r="S9" s="78">
        <v>1444</v>
      </c>
      <c r="T9" s="79">
        <v>141</v>
      </c>
      <c r="U9" s="80">
        <v>1995</v>
      </c>
      <c r="V9" s="78">
        <v>91</v>
      </c>
      <c r="W9" s="78">
        <v>446</v>
      </c>
    </row>
    <row r="10" spans="1:25" ht="17.25" customHeight="1" x14ac:dyDescent="0.2">
      <c r="A10" s="74" t="s">
        <v>0</v>
      </c>
      <c r="B10" s="42">
        <f t="shared" si="3"/>
        <v>26</v>
      </c>
      <c r="C10" s="75">
        <v>26</v>
      </c>
      <c r="D10" s="75">
        <v>0</v>
      </c>
      <c r="E10" s="42">
        <f t="shared" si="4"/>
        <v>3365</v>
      </c>
      <c r="F10" s="43">
        <f t="shared" si="1"/>
        <v>1710</v>
      </c>
      <c r="G10" s="43">
        <f t="shared" si="2"/>
        <v>1655</v>
      </c>
      <c r="H10" s="75">
        <v>87</v>
      </c>
      <c r="I10" s="75">
        <v>70</v>
      </c>
      <c r="J10" s="75">
        <v>242</v>
      </c>
      <c r="K10" s="75">
        <v>215</v>
      </c>
      <c r="L10" s="75">
        <v>254</v>
      </c>
      <c r="M10" s="75">
        <v>232</v>
      </c>
      <c r="N10" s="75">
        <v>360</v>
      </c>
      <c r="O10" s="75">
        <v>366</v>
      </c>
      <c r="P10" s="75">
        <v>370</v>
      </c>
      <c r="Q10" s="75">
        <v>364</v>
      </c>
      <c r="R10" s="75">
        <v>397</v>
      </c>
      <c r="S10" s="75">
        <v>408</v>
      </c>
      <c r="T10" s="76">
        <v>56</v>
      </c>
      <c r="U10" s="77">
        <v>551</v>
      </c>
      <c r="V10" s="75">
        <v>29</v>
      </c>
      <c r="W10" s="75">
        <v>119</v>
      </c>
    </row>
    <row r="11" spans="1:25" ht="17.25" customHeight="1" x14ac:dyDescent="0.2">
      <c r="A11" s="74" t="s">
        <v>1</v>
      </c>
      <c r="B11" s="42">
        <f t="shared" si="3"/>
        <v>3</v>
      </c>
      <c r="C11" s="75">
        <v>2</v>
      </c>
      <c r="D11" s="75">
        <v>1</v>
      </c>
      <c r="E11" s="42">
        <f t="shared" si="4"/>
        <v>169</v>
      </c>
      <c r="F11" s="43">
        <f t="shared" si="1"/>
        <v>89</v>
      </c>
      <c r="G11" s="43">
        <f t="shared" si="2"/>
        <v>80</v>
      </c>
      <c r="H11" s="75">
        <v>3</v>
      </c>
      <c r="I11" s="75">
        <v>3</v>
      </c>
      <c r="J11" s="75">
        <v>9</v>
      </c>
      <c r="K11" s="75">
        <v>9</v>
      </c>
      <c r="L11" s="75">
        <v>16</v>
      </c>
      <c r="M11" s="75">
        <v>11</v>
      </c>
      <c r="N11" s="75">
        <v>19</v>
      </c>
      <c r="O11" s="75">
        <v>22</v>
      </c>
      <c r="P11" s="75">
        <v>28</v>
      </c>
      <c r="Q11" s="75">
        <v>14</v>
      </c>
      <c r="R11" s="75">
        <v>14</v>
      </c>
      <c r="S11" s="75">
        <v>21</v>
      </c>
      <c r="T11" s="76">
        <v>2</v>
      </c>
      <c r="U11" s="77">
        <v>18</v>
      </c>
      <c r="V11" s="75">
        <v>2</v>
      </c>
      <c r="W11" s="75">
        <v>12</v>
      </c>
    </row>
    <row r="12" spans="1:25" ht="17.25" customHeight="1" x14ac:dyDescent="0.2">
      <c r="A12" s="74" t="s">
        <v>2</v>
      </c>
      <c r="B12" s="42">
        <f t="shared" si="3"/>
        <v>8</v>
      </c>
      <c r="C12" s="75">
        <v>8</v>
      </c>
      <c r="D12" s="75">
        <v>0</v>
      </c>
      <c r="E12" s="42">
        <f t="shared" si="4"/>
        <v>543</v>
      </c>
      <c r="F12" s="43">
        <f t="shared" si="1"/>
        <v>295</v>
      </c>
      <c r="G12" s="43">
        <f t="shared" si="2"/>
        <v>248</v>
      </c>
      <c r="H12" s="75">
        <v>13</v>
      </c>
      <c r="I12" s="75">
        <v>17</v>
      </c>
      <c r="J12" s="75">
        <v>47</v>
      </c>
      <c r="K12" s="75">
        <v>29</v>
      </c>
      <c r="L12" s="75">
        <v>58</v>
      </c>
      <c r="M12" s="75">
        <v>32</v>
      </c>
      <c r="N12" s="75">
        <v>62</v>
      </c>
      <c r="O12" s="75">
        <v>49</v>
      </c>
      <c r="P12" s="75">
        <v>52</v>
      </c>
      <c r="Q12" s="75">
        <v>66</v>
      </c>
      <c r="R12" s="75">
        <v>63</v>
      </c>
      <c r="S12" s="75">
        <v>55</v>
      </c>
      <c r="T12" s="76">
        <v>3</v>
      </c>
      <c r="U12" s="77">
        <v>117</v>
      </c>
      <c r="V12" s="75">
        <v>3</v>
      </c>
      <c r="W12" s="75">
        <v>26</v>
      </c>
    </row>
    <row r="13" spans="1:25" ht="17.25" customHeight="1" x14ac:dyDescent="0.2">
      <c r="A13" s="74" t="s">
        <v>3</v>
      </c>
      <c r="B13" s="42">
        <f t="shared" si="3"/>
        <v>10</v>
      </c>
      <c r="C13" s="75">
        <v>10</v>
      </c>
      <c r="D13" s="75">
        <v>0</v>
      </c>
      <c r="E13" s="42">
        <f t="shared" si="4"/>
        <v>715</v>
      </c>
      <c r="F13" s="43">
        <f t="shared" si="1"/>
        <v>352</v>
      </c>
      <c r="G13" s="43">
        <f t="shared" si="2"/>
        <v>363</v>
      </c>
      <c r="H13" s="75">
        <v>9</v>
      </c>
      <c r="I13" s="75">
        <v>23</v>
      </c>
      <c r="J13" s="75">
        <v>56</v>
      </c>
      <c r="K13" s="75">
        <v>48</v>
      </c>
      <c r="L13" s="75">
        <v>54</v>
      </c>
      <c r="M13" s="75">
        <v>50</v>
      </c>
      <c r="N13" s="75">
        <v>64</v>
      </c>
      <c r="O13" s="75">
        <v>80</v>
      </c>
      <c r="P13" s="75">
        <v>79</v>
      </c>
      <c r="Q13" s="75">
        <v>78</v>
      </c>
      <c r="R13" s="75">
        <v>90</v>
      </c>
      <c r="S13" s="75">
        <v>84</v>
      </c>
      <c r="T13" s="76">
        <v>7</v>
      </c>
      <c r="U13" s="77">
        <v>135</v>
      </c>
      <c r="V13" s="75">
        <v>8</v>
      </c>
      <c r="W13" s="75">
        <v>38</v>
      </c>
    </row>
    <row r="14" spans="1:25" ht="17.25" customHeight="1" x14ac:dyDescent="0.2">
      <c r="A14" s="74" t="s">
        <v>4</v>
      </c>
      <c r="B14" s="42">
        <f t="shared" si="3"/>
        <v>7</v>
      </c>
      <c r="C14" s="75">
        <v>7</v>
      </c>
      <c r="D14" s="75">
        <v>0</v>
      </c>
      <c r="E14" s="42">
        <f t="shared" si="4"/>
        <v>830</v>
      </c>
      <c r="F14" s="43">
        <f t="shared" si="1"/>
        <v>427</v>
      </c>
      <c r="G14" s="43">
        <f t="shared" si="2"/>
        <v>403</v>
      </c>
      <c r="H14" s="75">
        <v>16</v>
      </c>
      <c r="I14" s="75">
        <v>13</v>
      </c>
      <c r="J14" s="75">
        <v>60</v>
      </c>
      <c r="K14" s="75">
        <v>39</v>
      </c>
      <c r="L14" s="75">
        <v>46</v>
      </c>
      <c r="M14" s="75">
        <v>61</v>
      </c>
      <c r="N14" s="75">
        <v>104</v>
      </c>
      <c r="O14" s="75">
        <v>89</v>
      </c>
      <c r="P14" s="75">
        <v>98</v>
      </c>
      <c r="Q14" s="75">
        <v>104</v>
      </c>
      <c r="R14" s="75">
        <v>103</v>
      </c>
      <c r="S14" s="75">
        <v>97</v>
      </c>
      <c r="T14" s="76">
        <v>4</v>
      </c>
      <c r="U14" s="77">
        <v>135</v>
      </c>
      <c r="V14" s="75">
        <v>3</v>
      </c>
      <c r="W14" s="75">
        <v>25</v>
      </c>
    </row>
    <row r="15" spans="1:25" ht="17.25" customHeight="1" x14ac:dyDescent="0.2">
      <c r="A15" s="81" t="s">
        <v>5</v>
      </c>
      <c r="B15" s="36">
        <f t="shared" si="3"/>
        <v>5</v>
      </c>
      <c r="C15" s="82">
        <v>5</v>
      </c>
      <c r="D15" s="82">
        <v>0</v>
      </c>
      <c r="E15" s="36">
        <f t="shared" si="4"/>
        <v>368</v>
      </c>
      <c r="F15" s="37">
        <f t="shared" si="1"/>
        <v>193</v>
      </c>
      <c r="G15" s="37">
        <f t="shared" si="2"/>
        <v>175</v>
      </c>
      <c r="H15" s="82">
        <v>9</v>
      </c>
      <c r="I15" s="82">
        <v>8</v>
      </c>
      <c r="J15" s="82">
        <v>37</v>
      </c>
      <c r="K15" s="82">
        <v>31</v>
      </c>
      <c r="L15" s="82">
        <v>27</v>
      </c>
      <c r="M15" s="82">
        <v>28</v>
      </c>
      <c r="N15" s="82">
        <v>40</v>
      </c>
      <c r="O15" s="82">
        <v>31</v>
      </c>
      <c r="P15" s="82">
        <v>38</v>
      </c>
      <c r="Q15" s="82">
        <v>28</v>
      </c>
      <c r="R15" s="82">
        <v>42</v>
      </c>
      <c r="S15" s="82">
        <v>49</v>
      </c>
      <c r="T15" s="83">
        <v>5</v>
      </c>
      <c r="U15" s="84">
        <v>54</v>
      </c>
      <c r="V15" s="82">
        <v>0</v>
      </c>
      <c r="W15" s="82">
        <v>19</v>
      </c>
    </row>
    <row r="16" spans="1:25" ht="17.25" customHeight="1" x14ac:dyDescent="0.2">
      <c r="A16" s="74" t="s">
        <v>6</v>
      </c>
      <c r="B16" s="42">
        <f t="shared" si="3"/>
        <v>1</v>
      </c>
      <c r="C16" s="75">
        <v>1</v>
      </c>
      <c r="D16" s="75">
        <v>0</v>
      </c>
      <c r="E16" s="42">
        <f t="shared" si="4"/>
        <v>76</v>
      </c>
      <c r="F16" s="43">
        <f t="shared" si="1"/>
        <v>34</v>
      </c>
      <c r="G16" s="43">
        <f t="shared" si="2"/>
        <v>42</v>
      </c>
      <c r="H16" s="75">
        <v>0</v>
      </c>
      <c r="I16" s="75">
        <v>4</v>
      </c>
      <c r="J16" s="75">
        <v>6</v>
      </c>
      <c r="K16" s="75">
        <v>5</v>
      </c>
      <c r="L16" s="75">
        <v>7</v>
      </c>
      <c r="M16" s="75">
        <v>6</v>
      </c>
      <c r="N16" s="75">
        <v>2</v>
      </c>
      <c r="O16" s="75">
        <v>11</v>
      </c>
      <c r="P16" s="75">
        <v>13</v>
      </c>
      <c r="Q16" s="75">
        <v>2</v>
      </c>
      <c r="R16" s="75">
        <v>6</v>
      </c>
      <c r="S16" s="75">
        <v>14</v>
      </c>
      <c r="T16" s="76">
        <v>0</v>
      </c>
      <c r="U16" s="77">
        <v>15</v>
      </c>
      <c r="V16" s="75">
        <v>0</v>
      </c>
      <c r="W16" s="75">
        <v>2</v>
      </c>
    </row>
    <row r="17" spans="1:23" ht="17.25" customHeight="1" x14ac:dyDescent="0.2">
      <c r="A17" s="74" t="s">
        <v>7</v>
      </c>
      <c r="B17" s="42">
        <f t="shared" si="3"/>
        <v>20</v>
      </c>
      <c r="C17" s="75">
        <v>19</v>
      </c>
      <c r="D17" s="75">
        <v>1</v>
      </c>
      <c r="E17" s="42">
        <f t="shared" si="4"/>
        <v>1685</v>
      </c>
      <c r="F17" s="43">
        <f t="shared" si="1"/>
        <v>871</v>
      </c>
      <c r="G17" s="43">
        <f t="shared" si="2"/>
        <v>814</v>
      </c>
      <c r="H17" s="75">
        <v>45</v>
      </c>
      <c r="I17" s="75">
        <v>42</v>
      </c>
      <c r="J17" s="75">
        <v>110</v>
      </c>
      <c r="K17" s="75">
        <v>117</v>
      </c>
      <c r="L17" s="75">
        <v>128</v>
      </c>
      <c r="M17" s="75">
        <v>129</v>
      </c>
      <c r="N17" s="75">
        <v>178</v>
      </c>
      <c r="O17" s="75">
        <v>170</v>
      </c>
      <c r="P17" s="75">
        <v>203</v>
      </c>
      <c r="Q17" s="75">
        <v>172</v>
      </c>
      <c r="R17" s="75">
        <v>207</v>
      </c>
      <c r="S17" s="75">
        <v>184</v>
      </c>
      <c r="T17" s="76">
        <v>17</v>
      </c>
      <c r="U17" s="77">
        <v>303</v>
      </c>
      <c r="V17" s="75">
        <v>7</v>
      </c>
      <c r="W17" s="75">
        <v>57</v>
      </c>
    </row>
    <row r="18" spans="1:23" ht="17.25" customHeight="1" x14ac:dyDescent="0.2">
      <c r="A18" s="74" t="s">
        <v>8</v>
      </c>
      <c r="B18" s="42">
        <f t="shared" si="3"/>
        <v>0</v>
      </c>
      <c r="C18" s="75">
        <v>0</v>
      </c>
      <c r="D18" s="75">
        <v>0</v>
      </c>
      <c r="E18" s="42">
        <f t="shared" si="4"/>
        <v>0</v>
      </c>
      <c r="F18" s="43">
        <f t="shared" si="1"/>
        <v>0</v>
      </c>
      <c r="G18" s="43">
        <f t="shared" si="2"/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6">
        <v>0</v>
      </c>
      <c r="U18" s="77">
        <v>0</v>
      </c>
      <c r="V18" s="75">
        <v>0</v>
      </c>
      <c r="W18" s="75">
        <v>0</v>
      </c>
    </row>
    <row r="19" spans="1:23" ht="17.25" customHeight="1" x14ac:dyDescent="0.2">
      <c r="A19" s="46" t="s">
        <v>9</v>
      </c>
      <c r="B19" s="48">
        <f t="shared" si="3"/>
        <v>3</v>
      </c>
      <c r="C19" s="78">
        <v>3</v>
      </c>
      <c r="D19" s="78">
        <v>0</v>
      </c>
      <c r="E19" s="48">
        <f t="shared" si="4"/>
        <v>254</v>
      </c>
      <c r="F19" s="49">
        <f t="shared" si="1"/>
        <v>132</v>
      </c>
      <c r="G19" s="49">
        <f t="shared" si="2"/>
        <v>122</v>
      </c>
      <c r="H19" s="78">
        <v>4</v>
      </c>
      <c r="I19" s="78">
        <v>9</v>
      </c>
      <c r="J19" s="78">
        <v>20</v>
      </c>
      <c r="K19" s="78">
        <v>11</v>
      </c>
      <c r="L19" s="78">
        <v>13</v>
      </c>
      <c r="M19" s="78">
        <v>18</v>
      </c>
      <c r="N19" s="78">
        <v>24</v>
      </c>
      <c r="O19" s="78">
        <v>22</v>
      </c>
      <c r="P19" s="78">
        <v>38</v>
      </c>
      <c r="Q19" s="78">
        <v>32</v>
      </c>
      <c r="R19" s="78">
        <v>33</v>
      </c>
      <c r="S19" s="78">
        <v>30</v>
      </c>
      <c r="T19" s="79">
        <v>2</v>
      </c>
      <c r="U19" s="80">
        <v>52</v>
      </c>
      <c r="V19" s="78">
        <v>3</v>
      </c>
      <c r="W19" s="78">
        <v>10</v>
      </c>
    </row>
    <row r="20" spans="1:23" ht="17.25" customHeight="1" x14ac:dyDescent="0.2">
      <c r="A20" s="74" t="s">
        <v>10</v>
      </c>
      <c r="B20" s="42">
        <f t="shared" si="3"/>
        <v>4</v>
      </c>
      <c r="C20" s="75">
        <v>3</v>
      </c>
      <c r="D20" s="75">
        <v>1</v>
      </c>
      <c r="E20" s="42">
        <f t="shared" si="4"/>
        <v>421</v>
      </c>
      <c r="F20" s="43">
        <f t="shared" si="1"/>
        <v>212</v>
      </c>
      <c r="G20" s="43">
        <f t="shared" si="2"/>
        <v>209</v>
      </c>
      <c r="H20" s="75">
        <v>14</v>
      </c>
      <c r="I20" s="75">
        <v>15</v>
      </c>
      <c r="J20" s="75">
        <v>34</v>
      </c>
      <c r="K20" s="75">
        <v>36</v>
      </c>
      <c r="L20" s="75">
        <v>31</v>
      </c>
      <c r="M20" s="75">
        <v>27</v>
      </c>
      <c r="N20" s="75">
        <v>33</v>
      </c>
      <c r="O20" s="75">
        <v>40</v>
      </c>
      <c r="P20" s="75">
        <v>52</v>
      </c>
      <c r="Q20" s="75">
        <v>44</v>
      </c>
      <c r="R20" s="75">
        <v>48</v>
      </c>
      <c r="S20" s="75">
        <v>47</v>
      </c>
      <c r="T20" s="76">
        <v>7</v>
      </c>
      <c r="U20" s="77">
        <v>64</v>
      </c>
      <c r="V20" s="75">
        <v>4</v>
      </c>
      <c r="W20" s="75">
        <v>14</v>
      </c>
    </row>
    <row r="21" spans="1:23" ht="17.25" customHeight="1" x14ac:dyDescent="0.2">
      <c r="A21" s="74" t="s">
        <v>11</v>
      </c>
      <c r="B21" s="42">
        <f t="shared" si="3"/>
        <v>4</v>
      </c>
      <c r="C21" s="75">
        <v>4</v>
      </c>
      <c r="D21" s="75">
        <v>0</v>
      </c>
      <c r="E21" s="42">
        <f t="shared" si="4"/>
        <v>323</v>
      </c>
      <c r="F21" s="43">
        <f t="shared" si="1"/>
        <v>161</v>
      </c>
      <c r="G21" s="43">
        <f t="shared" si="2"/>
        <v>162</v>
      </c>
      <c r="H21" s="75">
        <v>10</v>
      </c>
      <c r="I21" s="75">
        <v>8</v>
      </c>
      <c r="J21" s="75">
        <v>24</v>
      </c>
      <c r="K21" s="75">
        <v>29</v>
      </c>
      <c r="L21" s="75">
        <v>23</v>
      </c>
      <c r="M21" s="75">
        <v>24</v>
      </c>
      <c r="N21" s="75">
        <v>37</v>
      </c>
      <c r="O21" s="75">
        <v>34</v>
      </c>
      <c r="P21" s="75">
        <v>35</v>
      </c>
      <c r="Q21" s="75">
        <v>38</v>
      </c>
      <c r="R21" s="75">
        <v>32</v>
      </c>
      <c r="S21" s="75">
        <v>29</v>
      </c>
      <c r="T21" s="76">
        <v>2</v>
      </c>
      <c r="U21" s="77">
        <v>44</v>
      </c>
      <c r="V21" s="75">
        <v>2</v>
      </c>
      <c r="W21" s="75">
        <v>12</v>
      </c>
    </row>
    <row r="22" spans="1:23" ht="17.25" customHeight="1" x14ac:dyDescent="0.2">
      <c r="A22" s="74" t="s">
        <v>12</v>
      </c>
      <c r="B22" s="42">
        <f t="shared" si="3"/>
        <v>16</v>
      </c>
      <c r="C22" s="75">
        <v>16</v>
      </c>
      <c r="D22" s="75">
        <v>0</v>
      </c>
      <c r="E22" s="42">
        <f t="shared" si="4"/>
        <v>1599</v>
      </c>
      <c r="F22" s="43">
        <f t="shared" si="1"/>
        <v>825</v>
      </c>
      <c r="G22" s="43">
        <f t="shared" si="2"/>
        <v>774</v>
      </c>
      <c r="H22" s="75">
        <v>38</v>
      </c>
      <c r="I22" s="75">
        <v>28</v>
      </c>
      <c r="J22" s="75">
        <v>95</v>
      </c>
      <c r="K22" s="75">
        <v>90</v>
      </c>
      <c r="L22" s="75">
        <v>107</v>
      </c>
      <c r="M22" s="75">
        <v>105</v>
      </c>
      <c r="N22" s="75">
        <v>174</v>
      </c>
      <c r="O22" s="75">
        <v>178</v>
      </c>
      <c r="P22" s="75">
        <v>193</v>
      </c>
      <c r="Q22" s="75">
        <v>176</v>
      </c>
      <c r="R22" s="75">
        <v>218</v>
      </c>
      <c r="S22" s="75">
        <v>197</v>
      </c>
      <c r="T22" s="76">
        <v>19</v>
      </c>
      <c r="U22" s="77">
        <v>261</v>
      </c>
      <c r="V22" s="75">
        <v>8</v>
      </c>
      <c r="W22" s="75">
        <v>53</v>
      </c>
    </row>
    <row r="23" spans="1:23" ht="17.25" customHeight="1" x14ac:dyDescent="0.2">
      <c r="A23" s="74" t="s">
        <v>13</v>
      </c>
      <c r="B23" s="42">
        <f t="shared" si="3"/>
        <v>4</v>
      </c>
      <c r="C23" s="75">
        <v>4</v>
      </c>
      <c r="D23" s="75">
        <v>0</v>
      </c>
      <c r="E23" s="42">
        <f t="shared" si="4"/>
        <v>866</v>
      </c>
      <c r="F23" s="43">
        <f t="shared" si="1"/>
        <v>430</v>
      </c>
      <c r="G23" s="43">
        <f t="shared" si="2"/>
        <v>436</v>
      </c>
      <c r="H23" s="75">
        <v>16</v>
      </c>
      <c r="I23" s="75">
        <v>13</v>
      </c>
      <c r="J23" s="75">
        <v>42</v>
      </c>
      <c r="K23" s="75">
        <v>36</v>
      </c>
      <c r="L23" s="75">
        <v>54</v>
      </c>
      <c r="M23" s="75">
        <v>50</v>
      </c>
      <c r="N23" s="75">
        <v>102</v>
      </c>
      <c r="O23" s="75">
        <v>93</v>
      </c>
      <c r="P23" s="75">
        <v>110</v>
      </c>
      <c r="Q23" s="75">
        <v>103</v>
      </c>
      <c r="R23" s="75">
        <v>106</v>
      </c>
      <c r="S23" s="75">
        <v>141</v>
      </c>
      <c r="T23" s="76">
        <v>4</v>
      </c>
      <c r="U23" s="77">
        <v>104</v>
      </c>
      <c r="V23" s="75">
        <v>12</v>
      </c>
      <c r="W23" s="75">
        <v>25</v>
      </c>
    </row>
    <row r="24" spans="1:23" ht="17.25" customHeight="1" x14ac:dyDescent="0.2">
      <c r="A24" s="74" t="s">
        <v>14</v>
      </c>
      <c r="B24" s="42">
        <f t="shared" si="3"/>
        <v>0</v>
      </c>
      <c r="C24" s="75">
        <v>0</v>
      </c>
      <c r="D24" s="75">
        <v>0</v>
      </c>
      <c r="E24" s="42">
        <f t="shared" si="4"/>
        <v>0</v>
      </c>
      <c r="F24" s="43">
        <f t="shared" si="1"/>
        <v>0</v>
      </c>
      <c r="G24" s="43">
        <f t="shared" si="2"/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6">
        <v>0</v>
      </c>
      <c r="U24" s="77">
        <v>0</v>
      </c>
      <c r="V24" s="75">
        <v>0</v>
      </c>
      <c r="W24" s="75">
        <v>0</v>
      </c>
    </row>
    <row r="25" spans="1:23" ht="17.25" customHeight="1" x14ac:dyDescent="0.2">
      <c r="A25" s="81" t="s">
        <v>15</v>
      </c>
      <c r="B25" s="36">
        <f t="shared" si="3"/>
        <v>0</v>
      </c>
      <c r="C25" s="82">
        <v>0</v>
      </c>
      <c r="D25" s="82">
        <v>0</v>
      </c>
      <c r="E25" s="36">
        <f t="shared" si="4"/>
        <v>0</v>
      </c>
      <c r="F25" s="37">
        <f t="shared" si="1"/>
        <v>0</v>
      </c>
      <c r="G25" s="37">
        <f t="shared" si="2"/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3">
        <v>0</v>
      </c>
      <c r="U25" s="84">
        <v>0</v>
      </c>
      <c r="V25" s="82">
        <v>0</v>
      </c>
      <c r="W25" s="82">
        <v>0</v>
      </c>
    </row>
    <row r="26" spans="1:23" ht="17.25" customHeight="1" x14ac:dyDescent="0.2">
      <c r="A26" s="74" t="s">
        <v>16</v>
      </c>
      <c r="B26" s="42">
        <f t="shared" si="3"/>
        <v>1</v>
      </c>
      <c r="C26" s="75">
        <v>1</v>
      </c>
      <c r="D26" s="75">
        <v>0</v>
      </c>
      <c r="E26" s="42">
        <f t="shared" si="4"/>
        <v>40</v>
      </c>
      <c r="F26" s="43">
        <f t="shared" si="1"/>
        <v>20</v>
      </c>
      <c r="G26" s="43">
        <f t="shared" si="2"/>
        <v>20</v>
      </c>
      <c r="H26" s="75">
        <v>1</v>
      </c>
      <c r="I26" s="75">
        <v>0</v>
      </c>
      <c r="J26" s="75">
        <v>3</v>
      </c>
      <c r="K26" s="75">
        <v>3</v>
      </c>
      <c r="L26" s="75">
        <v>4</v>
      </c>
      <c r="M26" s="75">
        <v>3</v>
      </c>
      <c r="N26" s="75">
        <v>2</v>
      </c>
      <c r="O26" s="75">
        <v>3</v>
      </c>
      <c r="P26" s="75">
        <v>5</v>
      </c>
      <c r="Q26" s="75">
        <v>10</v>
      </c>
      <c r="R26" s="75">
        <v>5</v>
      </c>
      <c r="S26" s="75">
        <v>1</v>
      </c>
      <c r="T26" s="76">
        <v>0</v>
      </c>
      <c r="U26" s="77">
        <v>8</v>
      </c>
      <c r="V26" s="75">
        <v>0</v>
      </c>
      <c r="W26" s="75">
        <v>2</v>
      </c>
    </row>
    <row r="27" spans="1:23" ht="17.25" customHeight="1" x14ac:dyDescent="0.2">
      <c r="A27" s="74" t="s">
        <v>17</v>
      </c>
      <c r="B27" s="42">
        <f t="shared" si="3"/>
        <v>2</v>
      </c>
      <c r="C27" s="75">
        <v>2</v>
      </c>
      <c r="D27" s="75">
        <v>0</v>
      </c>
      <c r="E27" s="42">
        <f t="shared" si="4"/>
        <v>381</v>
      </c>
      <c r="F27" s="43">
        <f t="shared" si="1"/>
        <v>196</v>
      </c>
      <c r="G27" s="43">
        <f t="shared" si="2"/>
        <v>185</v>
      </c>
      <c r="H27" s="75">
        <v>6</v>
      </c>
      <c r="I27" s="75">
        <v>8</v>
      </c>
      <c r="J27" s="75">
        <v>23</v>
      </c>
      <c r="K27" s="75">
        <v>15</v>
      </c>
      <c r="L27" s="75">
        <v>20</v>
      </c>
      <c r="M27" s="75">
        <v>22</v>
      </c>
      <c r="N27" s="75">
        <v>42</v>
      </c>
      <c r="O27" s="75">
        <v>45</v>
      </c>
      <c r="P27" s="75">
        <v>52</v>
      </c>
      <c r="Q27" s="75">
        <v>45</v>
      </c>
      <c r="R27" s="75">
        <v>53</v>
      </c>
      <c r="S27" s="75">
        <v>50</v>
      </c>
      <c r="T27" s="76">
        <v>3</v>
      </c>
      <c r="U27" s="77">
        <v>50</v>
      </c>
      <c r="V27" s="75">
        <v>4</v>
      </c>
      <c r="W27" s="75">
        <v>13</v>
      </c>
    </row>
    <row r="28" spans="1:23" ht="17.25" customHeight="1" x14ac:dyDescent="0.2">
      <c r="A28" s="74" t="s">
        <v>18</v>
      </c>
      <c r="B28" s="42">
        <f t="shared" si="3"/>
        <v>5</v>
      </c>
      <c r="C28" s="75">
        <v>5</v>
      </c>
      <c r="D28" s="75">
        <v>0</v>
      </c>
      <c r="E28" s="42">
        <f t="shared" si="4"/>
        <v>593</v>
      </c>
      <c r="F28" s="43">
        <f t="shared" si="1"/>
        <v>312</v>
      </c>
      <c r="G28" s="43">
        <f t="shared" si="2"/>
        <v>281</v>
      </c>
      <c r="H28" s="75">
        <v>14</v>
      </c>
      <c r="I28" s="75">
        <v>11</v>
      </c>
      <c r="J28" s="75">
        <v>40</v>
      </c>
      <c r="K28" s="75">
        <v>36</v>
      </c>
      <c r="L28" s="75">
        <v>49</v>
      </c>
      <c r="M28" s="75">
        <v>41</v>
      </c>
      <c r="N28" s="75">
        <v>65</v>
      </c>
      <c r="O28" s="75">
        <v>52</v>
      </c>
      <c r="P28" s="75">
        <v>61</v>
      </c>
      <c r="Q28" s="75">
        <v>74</v>
      </c>
      <c r="R28" s="75">
        <v>83</v>
      </c>
      <c r="S28" s="75">
        <v>67</v>
      </c>
      <c r="T28" s="76">
        <v>8</v>
      </c>
      <c r="U28" s="77">
        <v>118</v>
      </c>
      <c r="V28" s="75">
        <v>4</v>
      </c>
      <c r="W28" s="75">
        <v>20</v>
      </c>
    </row>
    <row r="29" spans="1:23" ht="17.25" customHeight="1" x14ac:dyDescent="0.2">
      <c r="A29" s="46" t="s">
        <v>19</v>
      </c>
      <c r="B29" s="48">
        <f t="shared" si="3"/>
        <v>0</v>
      </c>
      <c r="C29" s="78">
        <v>0</v>
      </c>
      <c r="D29" s="78">
        <v>0</v>
      </c>
      <c r="E29" s="48">
        <f t="shared" si="4"/>
        <v>0</v>
      </c>
      <c r="F29" s="49">
        <f t="shared" si="1"/>
        <v>0</v>
      </c>
      <c r="G29" s="49">
        <f t="shared" si="2"/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9">
        <v>0</v>
      </c>
      <c r="U29" s="80">
        <v>0</v>
      </c>
      <c r="V29" s="78">
        <v>0</v>
      </c>
      <c r="W29" s="78">
        <v>0</v>
      </c>
    </row>
    <row r="30" spans="1:23" ht="17.25" customHeight="1" x14ac:dyDescent="0.2">
      <c r="A30" s="74" t="s">
        <v>20</v>
      </c>
      <c r="B30" s="42">
        <f t="shared" si="3"/>
        <v>1</v>
      </c>
      <c r="C30" s="75">
        <v>1</v>
      </c>
      <c r="D30" s="75">
        <v>0</v>
      </c>
      <c r="E30" s="42">
        <f t="shared" si="4"/>
        <v>97</v>
      </c>
      <c r="F30" s="43">
        <f t="shared" si="1"/>
        <v>51</v>
      </c>
      <c r="G30" s="43">
        <f t="shared" si="2"/>
        <v>46</v>
      </c>
      <c r="H30" s="75">
        <v>4</v>
      </c>
      <c r="I30" s="75">
        <v>2</v>
      </c>
      <c r="J30" s="75">
        <v>4</v>
      </c>
      <c r="K30" s="75">
        <v>10</v>
      </c>
      <c r="L30" s="75">
        <v>8</v>
      </c>
      <c r="M30" s="75">
        <v>5</v>
      </c>
      <c r="N30" s="75">
        <v>12</v>
      </c>
      <c r="O30" s="75">
        <v>8</v>
      </c>
      <c r="P30" s="75">
        <v>14</v>
      </c>
      <c r="Q30" s="75">
        <v>10</v>
      </c>
      <c r="R30" s="75">
        <v>9</v>
      </c>
      <c r="S30" s="75">
        <v>11</v>
      </c>
      <c r="T30" s="76">
        <v>0</v>
      </c>
      <c r="U30" s="77">
        <v>26</v>
      </c>
      <c r="V30" s="75">
        <v>0</v>
      </c>
      <c r="W30" s="75">
        <v>5</v>
      </c>
    </row>
    <row r="31" spans="1:23" ht="17.25" customHeight="1" x14ac:dyDescent="0.2">
      <c r="A31" s="74" t="s">
        <v>21</v>
      </c>
      <c r="B31" s="42">
        <f t="shared" si="3"/>
        <v>0</v>
      </c>
      <c r="C31" s="75">
        <v>0</v>
      </c>
      <c r="D31" s="75">
        <v>0</v>
      </c>
      <c r="E31" s="42">
        <f t="shared" si="4"/>
        <v>0</v>
      </c>
      <c r="F31" s="43">
        <f t="shared" si="1"/>
        <v>0</v>
      </c>
      <c r="G31" s="43">
        <f t="shared" si="2"/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6">
        <v>0</v>
      </c>
      <c r="U31" s="77">
        <v>0</v>
      </c>
      <c r="V31" s="75">
        <v>0</v>
      </c>
      <c r="W31" s="75">
        <v>0</v>
      </c>
    </row>
    <row r="32" spans="1:23" ht="17.25" customHeight="1" x14ac:dyDescent="0.2">
      <c r="A32" s="74" t="s">
        <v>22</v>
      </c>
      <c r="B32" s="42">
        <f t="shared" si="3"/>
        <v>0</v>
      </c>
      <c r="C32" s="75">
        <v>0</v>
      </c>
      <c r="D32" s="75">
        <v>0</v>
      </c>
      <c r="E32" s="42">
        <f t="shared" si="4"/>
        <v>0</v>
      </c>
      <c r="F32" s="43">
        <f t="shared" si="1"/>
        <v>0</v>
      </c>
      <c r="G32" s="43">
        <f t="shared" si="2"/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6">
        <v>0</v>
      </c>
      <c r="U32" s="77">
        <v>0</v>
      </c>
      <c r="V32" s="75">
        <v>0</v>
      </c>
      <c r="W32" s="75">
        <v>0</v>
      </c>
    </row>
    <row r="33" spans="1:23" ht="17.25" customHeight="1" x14ac:dyDescent="0.2">
      <c r="A33" s="74" t="s">
        <v>23</v>
      </c>
      <c r="B33" s="42">
        <f t="shared" si="3"/>
        <v>4</v>
      </c>
      <c r="C33" s="75">
        <v>4</v>
      </c>
      <c r="D33" s="75">
        <v>0</v>
      </c>
      <c r="E33" s="42">
        <f t="shared" si="4"/>
        <v>224</v>
      </c>
      <c r="F33" s="43">
        <f t="shared" si="1"/>
        <v>117</v>
      </c>
      <c r="G33" s="43">
        <f t="shared" si="2"/>
        <v>107</v>
      </c>
      <c r="H33" s="75">
        <v>6</v>
      </c>
      <c r="I33" s="75">
        <v>9</v>
      </c>
      <c r="J33" s="75">
        <v>10</v>
      </c>
      <c r="K33" s="75">
        <v>8</v>
      </c>
      <c r="L33" s="75">
        <v>21</v>
      </c>
      <c r="M33" s="75">
        <v>17</v>
      </c>
      <c r="N33" s="75">
        <v>21</v>
      </c>
      <c r="O33" s="75">
        <v>18</v>
      </c>
      <c r="P33" s="75">
        <v>31</v>
      </c>
      <c r="Q33" s="75">
        <v>27</v>
      </c>
      <c r="R33" s="75">
        <v>28</v>
      </c>
      <c r="S33" s="75">
        <v>28</v>
      </c>
      <c r="T33" s="76">
        <v>4</v>
      </c>
      <c r="U33" s="77">
        <v>44</v>
      </c>
      <c r="V33" s="75">
        <v>0</v>
      </c>
      <c r="W33" s="75">
        <v>6</v>
      </c>
    </row>
    <row r="34" spans="1:23" ht="17.25" customHeight="1" x14ac:dyDescent="0.2">
      <c r="A34" s="74" t="s">
        <v>24</v>
      </c>
      <c r="B34" s="42">
        <f t="shared" si="3"/>
        <v>1</v>
      </c>
      <c r="C34" s="75">
        <v>1</v>
      </c>
      <c r="D34" s="75">
        <v>0</v>
      </c>
      <c r="E34" s="42">
        <f t="shared" si="4"/>
        <v>75</v>
      </c>
      <c r="F34" s="43">
        <f t="shared" si="1"/>
        <v>35</v>
      </c>
      <c r="G34" s="43">
        <f t="shared" si="2"/>
        <v>40</v>
      </c>
      <c r="H34" s="75">
        <v>0</v>
      </c>
      <c r="I34" s="75">
        <v>3</v>
      </c>
      <c r="J34" s="75">
        <v>6</v>
      </c>
      <c r="K34" s="75">
        <v>5</v>
      </c>
      <c r="L34" s="75">
        <v>7</v>
      </c>
      <c r="M34" s="75">
        <v>5</v>
      </c>
      <c r="N34" s="75">
        <v>6</v>
      </c>
      <c r="O34" s="75">
        <v>10</v>
      </c>
      <c r="P34" s="75">
        <v>6</v>
      </c>
      <c r="Q34" s="75">
        <v>8</v>
      </c>
      <c r="R34" s="75">
        <v>10</v>
      </c>
      <c r="S34" s="75">
        <v>9</v>
      </c>
      <c r="T34" s="76">
        <v>1</v>
      </c>
      <c r="U34" s="77">
        <v>13</v>
      </c>
      <c r="V34" s="75">
        <v>0</v>
      </c>
      <c r="W34" s="75">
        <v>1</v>
      </c>
    </row>
    <row r="35" spans="1:23" ht="17.25" customHeight="1" x14ac:dyDescent="0.2">
      <c r="A35" s="81" t="s">
        <v>25</v>
      </c>
      <c r="B35" s="36">
        <f t="shared" si="3"/>
        <v>0</v>
      </c>
      <c r="C35" s="82">
        <v>0</v>
      </c>
      <c r="D35" s="82">
        <v>0</v>
      </c>
      <c r="E35" s="36">
        <f t="shared" si="4"/>
        <v>0</v>
      </c>
      <c r="F35" s="37">
        <f t="shared" si="1"/>
        <v>0</v>
      </c>
      <c r="G35" s="37">
        <f t="shared" si="2"/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3">
        <v>0</v>
      </c>
      <c r="U35" s="84">
        <v>0</v>
      </c>
      <c r="V35" s="82">
        <v>0</v>
      </c>
      <c r="W35" s="82">
        <v>0</v>
      </c>
    </row>
    <row r="36" spans="1:23" ht="17.25" customHeight="1" x14ac:dyDescent="0.2">
      <c r="A36" s="74" t="s">
        <v>26</v>
      </c>
      <c r="B36" s="42">
        <f t="shared" si="3"/>
        <v>0</v>
      </c>
      <c r="C36" s="75">
        <v>0</v>
      </c>
      <c r="D36" s="75">
        <v>0</v>
      </c>
      <c r="E36" s="42">
        <f t="shared" si="4"/>
        <v>0</v>
      </c>
      <c r="F36" s="43">
        <f t="shared" si="1"/>
        <v>0</v>
      </c>
      <c r="G36" s="43">
        <f t="shared" si="2"/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6">
        <v>0</v>
      </c>
      <c r="U36" s="77">
        <v>0</v>
      </c>
      <c r="V36" s="75">
        <v>0</v>
      </c>
      <c r="W36" s="75">
        <v>0</v>
      </c>
    </row>
    <row r="37" spans="1:23" ht="17.25" customHeight="1" x14ac:dyDescent="0.2">
      <c r="A37" s="74" t="s">
        <v>27</v>
      </c>
      <c r="B37" s="42">
        <f t="shared" si="3"/>
        <v>0</v>
      </c>
      <c r="C37" s="75">
        <v>0</v>
      </c>
      <c r="D37" s="75">
        <v>0</v>
      </c>
      <c r="E37" s="42">
        <f t="shared" si="4"/>
        <v>0</v>
      </c>
      <c r="F37" s="43">
        <f t="shared" si="1"/>
        <v>0</v>
      </c>
      <c r="G37" s="43">
        <f t="shared" si="2"/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6">
        <v>0</v>
      </c>
      <c r="U37" s="77">
        <v>0</v>
      </c>
      <c r="V37" s="75">
        <v>0</v>
      </c>
      <c r="W37" s="75">
        <v>0</v>
      </c>
    </row>
    <row r="38" spans="1:23" ht="17.25" customHeight="1" x14ac:dyDescent="0.2">
      <c r="A38" s="74" t="s">
        <v>28</v>
      </c>
      <c r="B38" s="42">
        <f t="shared" si="3"/>
        <v>0</v>
      </c>
      <c r="C38" s="75">
        <v>0</v>
      </c>
      <c r="D38" s="75">
        <v>0</v>
      </c>
      <c r="E38" s="42">
        <f t="shared" si="4"/>
        <v>0</v>
      </c>
      <c r="F38" s="43">
        <f t="shared" si="1"/>
        <v>0</v>
      </c>
      <c r="G38" s="43">
        <f t="shared" si="2"/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6">
        <v>0</v>
      </c>
      <c r="U38" s="77">
        <v>0</v>
      </c>
      <c r="V38" s="75">
        <v>0</v>
      </c>
      <c r="W38" s="75">
        <v>0</v>
      </c>
    </row>
    <row r="39" spans="1:23" ht="17.25" customHeight="1" x14ac:dyDescent="0.2">
      <c r="A39" s="46" t="s">
        <v>29</v>
      </c>
      <c r="B39" s="48">
        <f t="shared" si="3"/>
        <v>0</v>
      </c>
      <c r="C39" s="78">
        <v>0</v>
      </c>
      <c r="D39" s="78">
        <v>0</v>
      </c>
      <c r="E39" s="48">
        <f t="shared" si="4"/>
        <v>0</v>
      </c>
      <c r="F39" s="49">
        <f t="shared" si="1"/>
        <v>0</v>
      </c>
      <c r="G39" s="49">
        <f t="shared" si="2"/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9">
        <v>0</v>
      </c>
      <c r="U39" s="80">
        <v>0</v>
      </c>
      <c r="V39" s="78">
        <v>0</v>
      </c>
      <c r="W39" s="78">
        <v>0</v>
      </c>
    </row>
    <row r="40" spans="1:23" ht="17.25" customHeight="1" x14ac:dyDescent="0.2">
      <c r="A40" s="74" t="s">
        <v>30</v>
      </c>
      <c r="B40" s="42">
        <f t="shared" si="3"/>
        <v>0</v>
      </c>
      <c r="C40" s="75">
        <v>0</v>
      </c>
      <c r="D40" s="75">
        <v>0</v>
      </c>
      <c r="E40" s="42">
        <f t="shared" si="4"/>
        <v>0</v>
      </c>
      <c r="F40" s="43">
        <f t="shared" si="1"/>
        <v>0</v>
      </c>
      <c r="G40" s="43">
        <f t="shared" si="2"/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6">
        <v>0</v>
      </c>
      <c r="U40" s="77">
        <v>0</v>
      </c>
      <c r="V40" s="75">
        <v>0</v>
      </c>
      <c r="W40" s="75">
        <v>0</v>
      </c>
    </row>
    <row r="41" spans="1:23" ht="17.25" customHeight="1" x14ac:dyDescent="0.2">
      <c r="A41" s="74" t="s">
        <v>31</v>
      </c>
      <c r="B41" s="42">
        <f t="shared" si="3"/>
        <v>4</v>
      </c>
      <c r="C41" s="75">
        <v>4</v>
      </c>
      <c r="D41" s="75">
        <v>0</v>
      </c>
      <c r="E41" s="42">
        <f t="shared" si="4"/>
        <v>178</v>
      </c>
      <c r="F41" s="43">
        <f t="shared" si="1"/>
        <v>86</v>
      </c>
      <c r="G41" s="43">
        <f t="shared" si="2"/>
        <v>92</v>
      </c>
      <c r="H41" s="75">
        <v>2</v>
      </c>
      <c r="I41" s="75">
        <v>3</v>
      </c>
      <c r="J41" s="75">
        <v>10</v>
      </c>
      <c r="K41" s="75">
        <v>15</v>
      </c>
      <c r="L41" s="75">
        <v>16</v>
      </c>
      <c r="M41" s="75">
        <v>16</v>
      </c>
      <c r="N41" s="75">
        <v>16</v>
      </c>
      <c r="O41" s="75">
        <v>19</v>
      </c>
      <c r="P41" s="75">
        <v>17</v>
      </c>
      <c r="Q41" s="75">
        <v>18</v>
      </c>
      <c r="R41" s="75">
        <v>25</v>
      </c>
      <c r="S41" s="75">
        <v>21</v>
      </c>
      <c r="T41" s="76">
        <v>1</v>
      </c>
      <c r="U41" s="77">
        <v>38</v>
      </c>
      <c r="V41" s="75">
        <v>2</v>
      </c>
      <c r="W41" s="75">
        <v>11</v>
      </c>
    </row>
    <row r="42" spans="1:23" ht="17.25" customHeight="1" x14ac:dyDescent="0.2">
      <c r="A42" s="52" t="s">
        <v>32</v>
      </c>
      <c r="B42" s="54">
        <f>SUM(C42:D42)</f>
        <v>0</v>
      </c>
      <c r="C42" s="85">
        <v>0</v>
      </c>
      <c r="D42" s="85">
        <v>0</v>
      </c>
      <c r="E42" s="54">
        <f t="shared" si="4"/>
        <v>0</v>
      </c>
      <c r="F42" s="55">
        <f t="shared" si="1"/>
        <v>0</v>
      </c>
      <c r="G42" s="55">
        <f t="shared" si="2"/>
        <v>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  <c r="M42" s="85">
        <v>0</v>
      </c>
      <c r="N42" s="85">
        <v>0</v>
      </c>
      <c r="O42" s="85">
        <v>0</v>
      </c>
      <c r="P42" s="85">
        <v>0</v>
      </c>
      <c r="Q42" s="85">
        <v>0</v>
      </c>
      <c r="R42" s="85">
        <v>0</v>
      </c>
      <c r="S42" s="85">
        <v>0</v>
      </c>
      <c r="T42" s="86">
        <v>0</v>
      </c>
      <c r="U42" s="87">
        <v>0</v>
      </c>
      <c r="V42" s="85">
        <v>0</v>
      </c>
      <c r="W42" s="85">
        <v>0</v>
      </c>
    </row>
    <row r="45" spans="1:23" x14ac:dyDescent="0.2">
      <c r="A45" s="12" t="s">
        <v>138</v>
      </c>
      <c r="B45" s="88">
        <f>SUM(B8:B9)</f>
        <v>129</v>
      </c>
      <c r="C45" s="88">
        <f>SUM(C8:C9)</f>
        <v>126</v>
      </c>
      <c r="D45" s="88">
        <f t="shared" ref="D45:M45" si="5">SUM(D8:D9)</f>
        <v>3</v>
      </c>
      <c r="E45" s="88">
        <f t="shared" si="5"/>
        <v>12802</v>
      </c>
      <c r="F45" s="88">
        <f t="shared" si="5"/>
        <v>6548</v>
      </c>
      <c r="G45" s="88">
        <f t="shared" si="5"/>
        <v>6254</v>
      </c>
      <c r="H45" s="88">
        <f t="shared" si="5"/>
        <v>297</v>
      </c>
      <c r="I45" s="88">
        <f t="shared" si="5"/>
        <v>289</v>
      </c>
      <c r="J45" s="88">
        <f t="shared" si="5"/>
        <v>878</v>
      </c>
      <c r="K45" s="88">
        <f t="shared" si="5"/>
        <v>787</v>
      </c>
      <c r="L45" s="88">
        <f t="shared" si="5"/>
        <v>943</v>
      </c>
      <c r="M45" s="88">
        <f t="shared" si="5"/>
        <v>882</v>
      </c>
      <c r="N45" s="88">
        <f>SUM(N8:N9)</f>
        <v>1363</v>
      </c>
      <c r="O45" s="88">
        <f>SUM(O8:O9)</f>
        <v>1340</v>
      </c>
      <c r="P45" s="88">
        <f t="shared" ref="P45:V45" si="6">SUM(P8:P9)</f>
        <v>1495</v>
      </c>
      <c r="Q45" s="88">
        <f t="shared" si="6"/>
        <v>1413</v>
      </c>
      <c r="R45" s="88">
        <f t="shared" si="6"/>
        <v>1572</v>
      </c>
      <c r="S45" s="88">
        <f t="shared" si="6"/>
        <v>1543</v>
      </c>
      <c r="T45" s="88">
        <f t="shared" si="6"/>
        <v>145</v>
      </c>
      <c r="U45" s="88">
        <f t="shared" si="6"/>
        <v>2150</v>
      </c>
      <c r="V45" s="88">
        <f t="shared" si="6"/>
        <v>91</v>
      </c>
      <c r="W45" s="88">
        <f>SUM(W8:W9)</f>
        <v>470</v>
      </c>
    </row>
    <row r="46" spans="1:23" x14ac:dyDescent="0.2">
      <c r="A46" s="12" t="s">
        <v>139</v>
      </c>
      <c r="B46" s="12">
        <f>IF(B45=B7,0,1)</f>
        <v>0</v>
      </c>
      <c r="C46" s="12">
        <f t="shared" ref="C46:W46" si="7">IF(C45=C7,0,1)</f>
        <v>0</v>
      </c>
      <c r="D46" s="12">
        <f t="shared" si="7"/>
        <v>0</v>
      </c>
      <c r="E46" s="12">
        <f t="shared" si="7"/>
        <v>0</v>
      </c>
      <c r="F46" s="12">
        <f t="shared" si="7"/>
        <v>0</v>
      </c>
      <c r="G46" s="12">
        <f t="shared" si="7"/>
        <v>0</v>
      </c>
      <c r="H46" s="12">
        <f t="shared" si="7"/>
        <v>0</v>
      </c>
      <c r="I46" s="12">
        <f t="shared" si="7"/>
        <v>0</v>
      </c>
      <c r="J46" s="12">
        <f t="shared" si="7"/>
        <v>0</v>
      </c>
      <c r="K46" s="12">
        <f t="shared" si="7"/>
        <v>0</v>
      </c>
      <c r="L46" s="12">
        <f t="shared" si="7"/>
        <v>0</v>
      </c>
      <c r="M46" s="12">
        <f t="shared" si="7"/>
        <v>0</v>
      </c>
      <c r="N46" s="12">
        <f t="shared" si="7"/>
        <v>0</v>
      </c>
      <c r="O46" s="12">
        <f t="shared" si="7"/>
        <v>0</v>
      </c>
      <c r="P46" s="12">
        <f t="shared" si="7"/>
        <v>0</v>
      </c>
      <c r="Q46" s="12">
        <f t="shared" si="7"/>
        <v>0</v>
      </c>
      <c r="R46" s="12">
        <f t="shared" si="7"/>
        <v>0</v>
      </c>
      <c r="S46" s="12">
        <f t="shared" si="7"/>
        <v>0</v>
      </c>
      <c r="T46" s="12">
        <f t="shared" si="7"/>
        <v>0</v>
      </c>
      <c r="U46" s="12">
        <f t="shared" si="7"/>
        <v>0</v>
      </c>
      <c r="V46" s="12">
        <f t="shared" si="7"/>
        <v>0</v>
      </c>
      <c r="W46" s="12">
        <f t="shared" si="7"/>
        <v>0</v>
      </c>
    </row>
  </sheetData>
  <mergeCells count="7">
    <mergeCell ref="B4:D4"/>
    <mergeCell ref="E4:S4"/>
    <mergeCell ref="T4:U5"/>
    <mergeCell ref="V4:W5"/>
    <mergeCell ref="B5:B6"/>
    <mergeCell ref="C5:C6"/>
    <mergeCell ref="D5:D6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ignoredErrors>
    <ignoredError sqref="C7:W7 C45:W4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showGridLines="0" zoomScaleNormal="100" workbookViewId="0">
      <pane xSplit="1" ySplit="6" topLeftCell="B7" activePane="bottomRight" state="frozen"/>
      <selection activeCell="E30" sqref="E30"/>
      <selection pane="topRight" activeCell="E30" sqref="E30"/>
      <selection pane="bottomLeft" activeCell="E30" sqref="E30"/>
      <selection pane="bottomRight" activeCell="H30" sqref="H30"/>
    </sheetView>
  </sheetViews>
  <sheetFormatPr defaultColWidth="8.8984375" defaultRowHeight="13.2" x14ac:dyDescent="0.2"/>
  <cols>
    <col min="1" max="1" width="9.8984375" style="12" customWidth="1"/>
    <col min="2" max="2" width="4.8984375" style="12" customWidth="1"/>
    <col min="3" max="4" width="4.8984375" style="12" bestFit="1" customWidth="1"/>
    <col min="5" max="8" width="5.296875" style="12" customWidth="1"/>
    <col min="9" max="11" width="6.296875" style="12" customWidth="1"/>
    <col min="12" max="27" width="5.296875" style="12" customWidth="1"/>
    <col min="28" max="16384" width="8.8984375" style="12"/>
  </cols>
  <sheetData>
    <row r="1" spans="1:29" s="8" customFormat="1" ht="19.5" customHeight="1" x14ac:dyDescent="0.2">
      <c r="A1" s="6"/>
      <c r="AC1" s="8" t="s">
        <v>140</v>
      </c>
    </row>
    <row r="2" spans="1:29" ht="19.5" customHeight="1" x14ac:dyDescent="0.2">
      <c r="A2" s="10" t="s">
        <v>111</v>
      </c>
      <c r="AC2" s="5">
        <f>SUM(47:47)</f>
        <v>0</v>
      </c>
    </row>
    <row r="3" spans="1:29" ht="19.5" customHeight="1" x14ac:dyDescent="0.2">
      <c r="A3" s="14" t="s">
        <v>128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60" t="s">
        <v>78</v>
      </c>
    </row>
    <row r="4" spans="1:29" ht="20.25" customHeight="1" x14ac:dyDescent="0.2">
      <c r="A4" s="61"/>
      <c r="B4" s="162" t="s">
        <v>79</v>
      </c>
      <c r="C4" s="163"/>
      <c r="D4" s="164"/>
      <c r="E4" s="89"/>
      <c r="F4" s="165" t="s">
        <v>80</v>
      </c>
      <c r="G4" s="165"/>
      <c r="H4" s="90"/>
      <c r="I4" s="149" t="s">
        <v>81</v>
      </c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52" t="s">
        <v>39</v>
      </c>
      <c r="Y4" s="153"/>
      <c r="Z4" s="152" t="s">
        <v>40</v>
      </c>
      <c r="AA4" s="159"/>
    </row>
    <row r="5" spans="1:29" ht="20.25" customHeight="1" x14ac:dyDescent="0.2">
      <c r="A5" s="62" t="s">
        <v>53</v>
      </c>
      <c r="B5" s="157" t="s">
        <v>36</v>
      </c>
      <c r="C5" s="157" t="s">
        <v>82</v>
      </c>
      <c r="D5" s="157" t="s">
        <v>83</v>
      </c>
      <c r="E5" s="157" t="s">
        <v>47</v>
      </c>
      <c r="F5" s="160" t="s">
        <v>84</v>
      </c>
      <c r="G5" s="160" t="s">
        <v>85</v>
      </c>
      <c r="H5" s="160" t="s">
        <v>86</v>
      </c>
      <c r="I5" s="91" t="s">
        <v>44</v>
      </c>
      <c r="J5" s="65"/>
      <c r="K5" s="63"/>
      <c r="L5" s="91" t="s">
        <v>43</v>
      </c>
      <c r="M5" s="65"/>
      <c r="N5" s="64" t="s">
        <v>41</v>
      </c>
      <c r="O5" s="63"/>
      <c r="P5" s="64" t="s">
        <v>42</v>
      </c>
      <c r="Q5" s="65"/>
      <c r="R5" s="64" t="s">
        <v>48</v>
      </c>
      <c r="S5" s="63"/>
      <c r="T5" s="64" t="s">
        <v>87</v>
      </c>
      <c r="U5" s="65"/>
      <c r="V5" s="64" t="s">
        <v>88</v>
      </c>
      <c r="W5" s="63"/>
      <c r="X5" s="154"/>
      <c r="Y5" s="154"/>
      <c r="Z5" s="154"/>
      <c r="AA5" s="156"/>
    </row>
    <row r="6" spans="1:29" ht="20.25" customHeight="1" x14ac:dyDescent="0.2">
      <c r="A6" s="61"/>
      <c r="B6" s="158"/>
      <c r="C6" s="158"/>
      <c r="D6" s="158"/>
      <c r="E6" s="158"/>
      <c r="F6" s="161"/>
      <c r="G6" s="161"/>
      <c r="H6" s="161"/>
      <c r="I6" s="66" t="s">
        <v>36</v>
      </c>
      <c r="J6" s="66" t="s">
        <v>37</v>
      </c>
      <c r="K6" s="66" t="s">
        <v>38</v>
      </c>
      <c r="L6" s="66" t="s">
        <v>37</v>
      </c>
      <c r="M6" s="67" t="s">
        <v>38</v>
      </c>
      <c r="N6" s="66" t="s">
        <v>37</v>
      </c>
      <c r="O6" s="66" t="s">
        <v>38</v>
      </c>
      <c r="P6" s="66" t="s">
        <v>37</v>
      </c>
      <c r="Q6" s="67" t="s">
        <v>38</v>
      </c>
      <c r="R6" s="66" t="s">
        <v>37</v>
      </c>
      <c r="S6" s="66" t="s">
        <v>38</v>
      </c>
      <c r="T6" s="66" t="s">
        <v>37</v>
      </c>
      <c r="U6" s="67" t="s">
        <v>38</v>
      </c>
      <c r="V6" s="66" t="s">
        <v>37</v>
      </c>
      <c r="W6" s="67" t="s">
        <v>38</v>
      </c>
      <c r="X6" s="66" t="s">
        <v>37</v>
      </c>
      <c r="Y6" s="66" t="s">
        <v>38</v>
      </c>
      <c r="Z6" s="66" t="s">
        <v>37</v>
      </c>
      <c r="AA6" s="67" t="s">
        <v>38</v>
      </c>
    </row>
    <row r="7" spans="1:29" s="11" customFormat="1" ht="25.5" customHeight="1" x14ac:dyDescent="0.2">
      <c r="A7" s="70" t="s">
        <v>33</v>
      </c>
      <c r="B7" s="71">
        <f>SUM(B11:B43)</f>
        <v>271</v>
      </c>
      <c r="C7" s="72">
        <f t="shared" ref="C7:AA7" si="0">SUM(C11:C43)</f>
        <v>270</v>
      </c>
      <c r="D7" s="72">
        <f t="shared" si="0"/>
        <v>1</v>
      </c>
      <c r="E7" s="71">
        <f t="shared" si="0"/>
        <v>2871</v>
      </c>
      <c r="F7" s="72">
        <f t="shared" si="0"/>
        <v>2113</v>
      </c>
      <c r="G7" s="72">
        <f t="shared" si="0"/>
        <v>136</v>
      </c>
      <c r="H7" s="72">
        <f t="shared" si="0"/>
        <v>622</v>
      </c>
      <c r="I7" s="71">
        <f t="shared" si="0"/>
        <v>52972</v>
      </c>
      <c r="J7" s="72">
        <f t="shared" si="0"/>
        <v>27037</v>
      </c>
      <c r="K7" s="72">
        <f t="shared" si="0"/>
        <v>25935</v>
      </c>
      <c r="L7" s="72">
        <f t="shared" si="0"/>
        <v>4222</v>
      </c>
      <c r="M7" s="72">
        <f t="shared" si="0"/>
        <v>3983</v>
      </c>
      <c r="N7" s="72">
        <f t="shared" si="0"/>
        <v>4351</v>
      </c>
      <c r="O7" s="72">
        <f t="shared" si="0"/>
        <v>4210</v>
      </c>
      <c r="P7" s="72">
        <f t="shared" si="0"/>
        <v>4463</v>
      </c>
      <c r="Q7" s="72">
        <f t="shared" si="0"/>
        <v>4283</v>
      </c>
      <c r="R7" s="72">
        <f t="shared" si="0"/>
        <v>4612</v>
      </c>
      <c r="S7" s="72">
        <f t="shared" si="0"/>
        <v>4443</v>
      </c>
      <c r="T7" s="72">
        <f t="shared" si="0"/>
        <v>4691</v>
      </c>
      <c r="U7" s="72">
        <f t="shared" si="0"/>
        <v>4424</v>
      </c>
      <c r="V7" s="72">
        <f t="shared" si="0"/>
        <v>4698</v>
      </c>
      <c r="W7" s="72">
        <f t="shared" si="0"/>
        <v>4592</v>
      </c>
      <c r="X7" s="71">
        <f t="shared" si="0"/>
        <v>1566</v>
      </c>
      <c r="Y7" s="73">
        <f t="shared" si="0"/>
        <v>2875</v>
      </c>
      <c r="Z7" s="72">
        <f t="shared" si="0"/>
        <v>387</v>
      </c>
      <c r="AA7" s="72">
        <f t="shared" si="0"/>
        <v>342</v>
      </c>
    </row>
    <row r="8" spans="1:29" ht="17.25" customHeight="1" x14ac:dyDescent="0.2">
      <c r="A8" s="74" t="s">
        <v>89</v>
      </c>
      <c r="B8" s="42">
        <f>SUM(C8:D8)</f>
        <v>1</v>
      </c>
      <c r="C8" s="75">
        <v>1</v>
      </c>
      <c r="D8" s="75">
        <v>0</v>
      </c>
      <c r="E8" s="42">
        <f>SUM(F8:H8)</f>
        <v>21</v>
      </c>
      <c r="F8" s="75">
        <v>18</v>
      </c>
      <c r="G8" s="75">
        <v>3</v>
      </c>
      <c r="H8" s="75">
        <v>0</v>
      </c>
      <c r="I8" s="42">
        <f>SUM(J8:K8)</f>
        <v>595</v>
      </c>
      <c r="J8" s="43">
        <f t="shared" ref="J8:J43" si="1">SUM(L8,N8,P8,R8,T8,V8)</f>
        <v>292</v>
      </c>
      <c r="K8" s="43">
        <f t="shared" ref="K8:K43" si="2">SUM(M8,O8,Q8,S8,U8,W8)</f>
        <v>303</v>
      </c>
      <c r="L8" s="75">
        <v>52</v>
      </c>
      <c r="M8" s="75">
        <v>51</v>
      </c>
      <c r="N8" s="75">
        <v>57</v>
      </c>
      <c r="O8" s="75">
        <v>43</v>
      </c>
      <c r="P8" s="75">
        <v>47</v>
      </c>
      <c r="Q8" s="75">
        <v>57</v>
      </c>
      <c r="R8" s="75">
        <v>46</v>
      </c>
      <c r="S8" s="75">
        <v>51</v>
      </c>
      <c r="T8" s="75">
        <v>49</v>
      </c>
      <c r="U8" s="75">
        <v>48</v>
      </c>
      <c r="V8" s="75">
        <v>41</v>
      </c>
      <c r="W8" s="75">
        <v>53</v>
      </c>
      <c r="X8" s="76">
        <v>15</v>
      </c>
      <c r="Y8" s="77">
        <v>14</v>
      </c>
      <c r="Z8" s="75">
        <v>1</v>
      </c>
      <c r="AA8" s="75">
        <v>4</v>
      </c>
    </row>
    <row r="9" spans="1:29" ht="17.25" customHeight="1" x14ac:dyDescent="0.2">
      <c r="A9" s="74" t="s">
        <v>34</v>
      </c>
      <c r="B9" s="42">
        <f t="shared" ref="B9:B43" si="3">SUM(C9:D9)</f>
        <v>269</v>
      </c>
      <c r="C9" s="75">
        <v>268</v>
      </c>
      <c r="D9" s="75">
        <v>1</v>
      </c>
      <c r="E9" s="42">
        <f t="shared" ref="E9:E43" si="4">SUM(F9:H9)</f>
        <v>2849</v>
      </c>
      <c r="F9" s="75">
        <v>2094</v>
      </c>
      <c r="G9" s="75">
        <v>133</v>
      </c>
      <c r="H9" s="75">
        <v>622</v>
      </c>
      <c r="I9" s="42">
        <f t="shared" ref="I9:I43" si="5">SUM(J9:K9)</f>
        <v>52369</v>
      </c>
      <c r="J9" s="43">
        <f t="shared" si="1"/>
        <v>26745</v>
      </c>
      <c r="K9" s="43">
        <f t="shared" si="2"/>
        <v>25624</v>
      </c>
      <c r="L9" s="75">
        <v>4170</v>
      </c>
      <c r="M9" s="75">
        <v>3932</v>
      </c>
      <c r="N9" s="75">
        <v>4294</v>
      </c>
      <c r="O9" s="75">
        <v>4167</v>
      </c>
      <c r="P9" s="75">
        <v>4416</v>
      </c>
      <c r="Q9" s="75">
        <v>4226</v>
      </c>
      <c r="R9" s="75">
        <v>4566</v>
      </c>
      <c r="S9" s="75">
        <v>4392</v>
      </c>
      <c r="T9" s="75">
        <v>4642</v>
      </c>
      <c r="U9" s="75">
        <v>4376</v>
      </c>
      <c r="V9" s="75">
        <v>4657</v>
      </c>
      <c r="W9" s="75">
        <v>4531</v>
      </c>
      <c r="X9" s="76">
        <v>1550</v>
      </c>
      <c r="Y9" s="77">
        <v>2859</v>
      </c>
      <c r="Z9" s="75">
        <v>386</v>
      </c>
      <c r="AA9" s="75">
        <v>338</v>
      </c>
    </row>
    <row r="10" spans="1:29" ht="17.25" customHeight="1" x14ac:dyDescent="0.2">
      <c r="A10" s="46" t="s">
        <v>35</v>
      </c>
      <c r="B10" s="48">
        <f t="shared" si="3"/>
        <v>1</v>
      </c>
      <c r="C10" s="78">
        <v>1</v>
      </c>
      <c r="D10" s="78">
        <v>0</v>
      </c>
      <c r="E10" s="48">
        <f t="shared" si="4"/>
        <v>1</v>
      </c>
      <c r="F10" s="78">
        <v>1</v>
      </c>
      <c r="G10" s="78">
        <v>0</v>
      </c>
      <c r="H10" s="78">
        <v>0</v>
      </c>
      <c r="I10" s="48">
        <f t="shared" si="5"/>
        <v>8</v>
      </c>
      <c r="J10" s="49">
        <f t="shared" si="1"/>
        <v>0</v>
      </c>
      <c r="K10" s="49">
        <f t="shared" si="2"/>
        <v>8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8</v>
      </c>
      <c r="X10" s="79">
        <v>1</v>
      </c>
      <c r="Y10" s="80">
        <v>2</v>
      </c>
      <c r="Z10" s="78">
        <v>0</v>
      </c>
      <c r="AA10" s="78">
        <v>0</v>
      </c>
    </row>
    <row r="11" spans="1:29" ht="17.25" customHeight="1" x14ac:dyDescent="0.2">
      <c r="A11" s="74" t="s">
        <v>0</v>
      </c>
      <c r="B11" s="42">
        <f t="shared" si="3"/>
        <v>43</v>
      </c>
      <c r="C11" s="75">
        <v>43</v>
      </c>
      <c r="D11" s="75">
        <v>0</v>
      </c>
      <c r="E11" s="42">
        <f t="shared" si="4"/>
        <v>620</v>
      </c>
      <c r="F11" s="75">
        <v>490</v>
      </c>
      <c r="G11" s="75">
        <v>10</v>
      </c>
      <c r="H11" s="75">
        <v>120</v>
      </c>
      <c r="I11" s="42">
        <f t="shared" si="5"/>
        <v>13855</v>
      </c>
      <c r="J11" s="43">
        <f t="shared" si="1"/>
        <v>6994</v>
      </c>
      <c r="K11" s="43">
        <f t="shared" si="2"/>
        <v>6861</v>
      </c>
      <c r="L11" s="75">
        <v>1110</v>
      </c>
      <c r="M11" s="75">
        <v>1070</v>
      </c>
      <c r="N11" s="75">
        <v>1161</v>
      </c>
      <c r="O11" s="75">
        <v>1108</v>
      </c>
      <c r="P11" s="75">
        <v>1175</v>
      </c>
      <c r="Q11" s="75">
        <v>1135</v>
      </c>
      <c r="R11" s="75">
        <v>1162</v>
      </c>
      <c r="S11" s="75">
        <v>1181</v>
      </c>
      <c r="T11" s="75">
        <v>1193</v>
      </c>
      <c r="U11" s="75">
        <v>1152</v>
      </c>
      <c r="V11" s="75">
        <v>1193</v>
      </c>
      <c r="W11" s="75">
        <v>1215</v>
      </c>
      <c r="X11" s="76">
        <v>297</v>
      </c>
      <c r="Y11" s="77">
        <v>613</v>
      </c>
      <c r="Z11" s="75">
        <v>103</v>
      </c>
      <c r="AA11" s="75">
        <v>81</v>
      </c>
    </row>
    <row r="12" spans="1:29" ht="17.25" customHeight="1" x14ac:dyDescent="0.2">
      <c r="A12" s="74" t="s">
        <v>1</v>
      </c>
      <c r="B12" s="42">
        <f t="shared" si="3"/>
        <v>13</v>
      </c>
      <c r="C12" s="75">
        <v>13</v>
      </c>
      <c r="D12" s="75">
        <v>0</v>
      </c>
      <c r="E12" s="42">
        <f t="shared" si="4"/>
        <v>115</v>
      </c>
      <c r="F12" s="75">
        <v>84</v>
      </c>
      <c r="G12" s="75">
        <v>5</v>
      </c>
      <c r="H12" s="75">
        <v>26</v>
      </c>
      <c r="I12" s="42">
        <f t="shared" si="5"/>
        <v>1913</v>
      </c>
      <c r="J12" s="43">
        <f t="shared" si="1"/>
        <v>993</v>
      </c>
      <c r="K12" s="43">
        <f t="shared" si="2"/>
        <v>920</v>
      </c>
      <c r="L12" s="75">
        <v>156</v>
      </c>
      <c r="M12" s="75">
        <v>132</v>
      </c>
      <c r="N12" s="75">
        <v>162</v>
      </c>
      <c r="O12" s="75">
        <v>157</v>
      </c>
      <c r="P12" s="75">
        <v>169</v>
      </c>
      <c r="Q12" s="75">
        <v>153</v>
      </c>
      <c r="R12" s="75">
        <v>154</v>
      </c>
      <c r="S12" s="75">
        <v>148</v>
      </c>
      <c r="T12" s="75">
        <v>184</v>
      </c>
      <c r="U12" s="75">
        <v>156</v>
      </c>
      <c r="V12" s="75">
        <v>168</v>
      </c>
      <c r="W12" s="75">
        <v>174</v>
      </c>
      <c r="X12" s="76">
        <v>66</v>
      </c>
      <c r="Y12" s="77">
        <v>125</v>
      </c>
      <c r="Z12" s="75">
        <v>21</v>
      </c>
      <c r="AA12" s="75">
        <v>55</v>
      </c>
    </row>
    <row r="13" spans="1:29" ht="17.25" customHeight="1" x14ac:dyDescent="0.2">
      <c r="A13" s="74" t="s">
        <v>2</v>
      </c>
      <c r="B13" s="42">
        <f t="shared" si="3"/>
        <v>11</v>
      </c>
      <c r="C13" s="75">
        <v>11</v>
      </c>
      <c r="D13" s="75">
        <v>0</v>
      </c>
      <c r="E13" s="42">
        <f t="shared" si="4"/>
        <v>93</v>
      </c>
      <c r="F13" s="75">
        <v>67</v>
      </c>
      <c r="G13" s="75">
        <v>3</v>
      </c>
      <c r="H13" s="75">
        <v>23</v>
      </c>
      <c r="I13" s="42">
        <f t="shared" si="5"/>
        <v>1344</v>
      </c>
      <c r="J13" s="43">
        <f t="shared" si="1"/>
        <v>725</v>
      </c>
      <c r="K13" s="43">
        <f t="shared" si="2"/>
        <v>619</v>
      </c>
      <c r="L13" s="75">
        <v>113</v>
      </c>
      <c r="M13" s="75">
        <v>101</v>
      </c>
      <c r="N13" s="75">
        <v>121</v>
      </c>
      <c r="O13" s="75">
        <v>103</v>
      </c>
      <c r="P13" s="75">
        <v>133</v>
      </c>
      <c r="Q13" s="75">
        <v>101</v>
      </c>
      <c r="R13" s="75">
        <v>113</v>
      </c>
      <c r="S13" s="75">
        <v>99</v>
      </c>
      <c r="T13" s="75">
        <v>121</v>
      </c>
      <c r="U13" s="75">
        <v>114</v>
      </c>
      <c r="V13" s="75">
        <v>124</v>
      </c>
      <c r="W13" s="75">
        <v>101</v>
      </c>
      <c r="X13" s="76">
        <v>51</v>
      </c>
      <c r="Y13" s="77">
        <v>106</v>
      </c>
      <c r="Z13" s="75">
        <v>17</v>
      </c>
      <c r="AA13" s="75">
        <v>8</v>
      </c>
    </row>
    <row r="14" spans="1:29" ht="17.25" customHeight="1" x14ac:dyDescent="0.2">
      <c r="A14" s="74" t="s">
        <v>3</v>
      </c>
      <c r="B14" s="42">
        <f t="shared" si="3"/>
        <v>16</v>
      </c>
      <c r="C14" s="75">
        <v>16</v>
      </c>
      <c r="D14" s="75">
        <v>0</v>
      </c>
      <c r="E14" s="42">
        <f t="shared" si="4"/>
        <v>209</v>
      </c>
      <c r="F14" s="75">
        <v>161</v>
      </c>
      <c r="G14" s="75">
        <v>1</v>
      </c>
      <c r="H14" s="75">
        <v>47</v>
      </c>
      <c r="I14" s="42">
        <f t="shared" si="5"/>
        <v>4113</v>
      </c>
      <c r="J14" s="43">
        <f t="shared" si="1"/>
        <v>2075</v>
      </c>
      <c r="K14" s="43">
        <f t="shared" si="2"/>
        <v>2038</v>
      </c>
      <c r="L14" s="75">
        <v>333</v>
      </c>
      <c r="M14" s="75">
        <v>319</v>
      </c>
      <c r="N14" s="75">
        <v>337</v>
      </c>
      <c r="O14" s="75">
        <v>320</v>
      </c>
      <c r="P14" s="75">
        <v>333</v>
      </c>
      <c r="Q14" s="75">
        <v>351</v>
      </c>
      <c r="R14" s="75">
        <v>364</v>
      </c>
      <c r="S14" s="75">
        <v>355</v>
      </c>
      <c r="T14" s="75">
        <v>365</v>
      </c>
      <c r="U14" s="75">
        <v>336</v>
      </c>
      <c r="V14" s="75">
        <v>343</v>
      </c>
      <c r="W14" s="75">
        <v>357</v>
      </c>
      <c r="X14" s="76">
        <v>105</v>
      </c>
      <c r="Y14" s="77">
        <v>198</v>
      </c>
      <c r="Z14" s="75">
        <v>19</v>
      </c>
      <c r="AA14" s="75">
        <v>16</v>
      </c>
    </row>
    <row r="15" spans="1:29" ht="17.25" customHeight="1" x14ac:dyDescent="0.2">
      <c r="A15" s="74" t="s">
        <v>4</v>
      </c>
      <c r="B15" s="42">
        <f t="shared" si="3"/>
        <v>14</v>
      </c>
      <c r="C15" s="75">
        <v>14</v>
      </c>
      <c r="D15" s="75">
        <v>0</v>
      </c>
      <c r="E15" s="42">
        <f t="shared" si="4"/>
        <v>216</v>
      </c>
      <c r="F15" s="75">
        <v>165</v>
      </c>
      <c r="G15" s="75">
        <v>3</v>
      </c>
      <c r="H15" s="75">
        <v>48</v>
      </c>
      <c r="I15" s="42">
        <f t="shared" si="5"/>
        <v>4615</v>
      </c>
      <c r="J15" s="43">
        <f t="shared" si="1"/>
        <v>2366</v>
      </c>
      <c r="K15" s="43">
        <f t="shared" si="2"/>
        <v>2249</v>
      </c>
      <c r="L15" s="75">
        <v>377</v>
      </c>
      <c r="M15" s="75">
        <v>366</v>
      </c>
      <c r="N15" s="75">
        <v>371</v>
      </c>
      <c r="O15" s="75">
        <v>358</v>
      </c>
      <c r="P15" s="75">
        <v>389</v>
      </c>
      <c r="Q15" s="75">
        <v>388</v>
      </c>
      <c r="R15" s="75">
        <v>422</v>
      </c>
      <c r="S15" s="75">
        <v>372</v>
      </c>
      <c r="T15" s="75">
        <v>401</v>
      </c>
      <c r="U15" s="75">
        <v>387</v>
      </c>
      <c r="V15" s="75">
        <v>406</v>
      </c>
      <c r="W15" s="75">
        <v>378</v>
      </c>
      <c r="X15" s="76">
        <v>124</v>
      </c>
      <c r="Y15" s="77">
        <v>204</v>
      </c>
      <c r="Z15" s="75">
        <v>20</v>
      </c>
      <c r="AA15" s="75">
        <v>17</v>
      </c>
    </row>
    <row r="16" spans="1:29" ht="17.25" customHeight="1" x14ac:dyDescent="0.2">
      <c r="A16" s="81" t="s">
        <v>5</v>
      </c>
      <c r="B16" s="36">
        <f t="shared" si="3"/>
        <v>13</v>
      </c>
      <c r="C16" s="82">
        <v>13</v>
      </c>
      <c r="D16" s="82">
        <v>0</v>
      </c>
      <c r="E16" s="36">
        <f t="shared" si="4"/>
        <v>101</v>
      </c>
      <c r="F16" s="82">
        <v>62</v>
      </c>
      <c r="G16" s="82">
        <v>14</v>
      </c>
      <c r="H16" s="82">
        <v>25</v>
      </c>
      <c r="I16" s="36">
        <f t="shared" si="5"/>
        <v>1431</v>
      </c>
      <c r="J16" s="37">
        <f t="shared" si="1"/>
        <v>768</v>
      </c>
      <c r="K16" s="37">
        <f t="shared" si="2"/>
        <v>663</v>
      </c>
      <c r="L16" s="82">
        <v>113</v>
      </c>
      <c r="M16" s="82">
        <v>88</v>
      </c>
      <c r="N16" s="82">
        <v>112</v>
      </c>
      <c r="O16" s="82">
        <v>124</v>
      </c>
      <c r="P16" s="82">
        <v>147</v>
      </c>
      <c r="Q16" s="82">
        <v>96</v>
      </c>
      <c r="R16" s="82">
        <v>124</v>
      </c>
      <c r="S16" s="82">
        <v>101</v>
      </c>
      <c r="T16" s="82">
        <v>146</v>
      </c>
      <c r="U16" s="82">
        <v>106</v>
      </c>
      <c r="V16" s="82">
        <v>126</v>
      </c>
      <c r="W16" s="82">
        <v>148</v>
      </c>
      <c r="X16" s="83">
        <v>67</v>
      </c>
      <c r="Y16" s="84">
        <v>99</v>
      </c>
      <c r="Z16" s="82">
        <v>17</v>
      </c>
      <c r="AA16" s="82">
        <v>9</v>
      </c>
    </row>
    <row r="17" spans="1:27" ht="17.25" customHeight="1" x14ac:dyDescent="0.2">
      <c r="A17" s="74" t="s">
        <v>6</v>
      </c>
      <c r="B17" s="42">
        <f t="shared" si="3"/>
        <v>11</v>
      </c>
      <c r="C17" s="75">
        <v>11</v>
      </c>
      <c r="D17" s="75">
        <v>0</v>
      </c>
      <c r="E17" s="42">
        <f t="shared" si="4"/>
        <v>79</v>
      </c>
      <c r="F17" s="75">
        <v>48</v>
      </c>
      <c r="G17" s="75">
        <v>12</v>
      </c>
      <c r="H17" s="75">
        <v>19</v>
      </c>
      <c r="I17" s="42">
        <f t="shared" si="5"/>
        <v>973</v>
      </c>
      <c r="J17" s="43">
        <f t="shared" si="1"/>
        <v>481</v>
      </c>
      <c r="K17" s="43">
        <f t="shared" si="2"/>
        <v>492</v>
      </c>
      <c r="L17" s="75">
        <v>60</v>
      </c>
      <c r="M17" s="75">
        <v>67</v>
      </c>
      <c r="N17" s="75">
        <v>80</v>
      </c>
      <c r="O17" s="75">
        <v>72</v>
      </c>
      <c r="P17" s="75">
        <v>60</v>
      </c>
      <c r="Q17" s="75">
        <v>83</v>
      </c>
      <c r="R17" s="75">
        <v>94</v>
      </c>
      <c r="S17" s="75">
        <v>95</v>
      </c>
      <c r="T17" s="75">
        <v>95</v>
      </c>
      <c r="U17" s="75">
        <v>90</v>
      </c>
      <c r="V17" s="75">
        <v>92</v>
      </c>
      <c r="W17" s="75">
        <v>85</v>
      </c>
      <c r="X17" s="76">
        <v>39</v>
      </c>
      <c r="Y17" s="77">
        <v>87</v>
      </c>
      <c r="Z17" s="75">
        <v>13</v>
      </c>
      <c r="AA17" s="75">
        <v>9</v>
      </c>
    </row>
    <row r="18" spans="1:27" ht="17.25" customHeight="1" x14ac:dyDescent="0.2">
      <c r="A18" s="74" t="s">
        <v>7</v>
      </c>
      <c r="B18" s="42">
        <f t="shared" si="3"/>
        <v>21</v>
      </c>
      <c r="C18" s="75">
        <v>21</v>
      </c>
      <c r="D18" s="75">
        <v>0</v>
      </c>
      <c r="E18" s="42">
        <f t="shared" si="4"/>
        <v>241</v>
      </c>
      <c r="F18" s="75">
        <v>182</v>
      </c>
      <c r="G18" s="75">
        <v>3</v>
      </c>
      <c r="H18" s="75">
        <v>56</v>
      </c>
      <c r="I18" s="42">
        <f t="shared" si="5"/>
        <v>4530</v>
      </c>
      <c r="J18" s="43">
        <f t="shared" si="1"/>
        <v>2398</v>
      </c>
      <c r="K18" s="43">
        <f t="shared" si="2"/>
        <v>2132</v>
      </c>
      <c r="L18" s="75">
        <v>346</v>
      </c>
      <c r="M18" s="75">
        <v>320</v>
      </c>
      <c r="N18" s="75">
        <v>393</v>
      </c>
      <c r="O18" s="75">
        <v>346</v>
      </c>
      <c r="P18" s="75">
        <v>386</v>
      </c>
      <c r="Q18" s="75">
        <v>345</v>
      </c>
      <c r="R18" s="75">
        <v>421</v>
      </c>
      <c r="S18" s="75">
        <v>351</v>
      </c>
      <c r="T18" s="75">
        <v>411</v>
      </c>
      <c r="U18" s="75">
        <v>378</v>
      </c>
      <c r="V18" s="75">
        <v>441</v>
      </c>
      <c r="W18" s="75">
        <v>392</v>
      </c>
      <c r="X18" s="76">
        <v>124</v>
      </c>
      <c r="Y18" s="77">
        <v>241</v>
      </c>
      <c r="Z18" s="75">
        <v>29</v>
      </c>
      <c r="AA18" s="75">
        <v>17</v>
      </c>
    </row>
    <row r="19" spans="1:27" ht="17.25" customHeight="1" x14ac:dyDescent="0.2">
      <c r="A19" s="74" t="s">
        <v>8</v>
      </c>
      <c r="B19" s="42">
        <f t="shared" si="3"/>
        <v>8</v>
      </c>
      <c r="C19" s="75">
        <v>8</v>
      </c>
      <c r="D19" s="75">
        <v>0</v>
      </c>
      <c r="E19" s="42">
        <f t="shared" si="4"/>
        <v>52</v>
      </c>
      <c r="F19" s="75">
        <v>34</v>
      </c>
      <c r="G19" s="75">
        <v>7</v>
      </c>
      <c r="H19" s="75">
        <v>11</v>
      </c>
      <c r="I19" s="42">
        <f t="shared" si="5"/>
        <v>629</v>
      </c>
      <c r="J19" s="43">
        <f t="shared" si="1"/>
        <v>305</v>
      </c>
      <c r="K19" s="43">
        <f t="shared" si="2"/>
        <v>324</v>
      </c>
      <c r="L19" s="75">
        <v>55</v>
      </c>
      <c r="M19" s="75">
        <v>50</v>
      </c>
      <c r="N19" s="75">
        <v>48</v>
      </c>
      <c r="O19" s="75">
        <v>62</v>
      </c>
      <c r="P19" s="75">
        <v>42</v>
      </c>
      <c r="Q19" s="75">
        <v>53</v>
      </c>
      <c r="R19" s="75">
        <v>58</v>
      </c>
      <c r="S19" s="75">
        <v>47</v>
      </c>
      <c r="T19" s="75">
        <v>56</v>
      </c>
      <c r="U19" s="75">
        <v>58</v>
      </c>
      <c r="V19" s="75">
        <v>46</v>
      </c>
      <c r="W19" s="75">
        <v>54</v>
      </c>
      <c r="X19" s="76">
        <v>28</v>
      </c>
      <c r="Y19" s="77">
        <v>59</v>
      </c>
      <c r="Z19" s="75">
        <v>12</v>
      </c>
      <c r="AA19" s="75">
        <v>4</v>
      </c>
    </row>
    <row r="20" spans="1:27" ht="17.25" customHeight="1" x14ac:dyDescent="0.2">
      <c r="A20" s="46" t="s">
        <v>9</v>
      </c>
      <c r="B20" s="48">
        <f t="shared" si="3"/>
        <v>9</v>
      </c>
      <c r="C20" s="78">
        <v>9</v>
      </c>
      <c r="D20" s="78">
        <v>0</v>
      </c>
      <c r="E20" s="48">
        <f t="shared" si="4"/>
        <v>77</v>
      </c>
      <c r="F20" s="78">
        <v>56</v>
      </c>
      <c r="G20" s="78">
        <v>5</v>
      </c>
      <c r="H20" s="78">
        <v>16</v>
      </c>
      <c r="I20" s="48">
        <f t="shared" si="5"/>
        <v>1173</v>
      </c>
      <c r="J20" s="49">
        <f t="shared" si="1"/>
        <v>572</v>
      </c>
      <c r="K20" s="49">
        <f t="shared" si="2"/>
        <v>601</v>
      </c>
      <c r="L20" s="78">
        <v>87</v>
      </c>
      <c r="M20" s="78">
        <v>103</v>
      </c>
      <c r="N20" s="78">
        <v>83</v>
      </c>
      <c r="O20" s="78">
        <v>85</v>
      </c>
      <c r="P20" s="78">
        <v>98</v>
      </c>
      <c r="Q20" s="78">
        <v>107</v>
      </c>
      <c r="R20" s="78">
        <v>82</v>
      </c>
      <c r="S20" s="78">
        <v>97</v>
      </c>
      <c r="T20" s="78">
        <v>109</v>
      </c>
      <c r="U20" s="78">
        <v>106</v>
      </c>
      <c r="V20" s="78">
        <v>113</v>
      </c>
      <c r="W20" s="78">
        <v>103</v>
      </c>
      <c r="X20" s="79">
        <v>50</v>
      </c>
      <c r="Y20" s="80">
        <v>82</v>
      </c>
      <c r="Z20" s="78">
        <v>4</v>
      </c>
      <c r="AA20" s="78">
        <v>5</v>
      </c>
    </row>
    <row r="21" spans="1:27" ht="17.25" customHeight="1" x14ac:dyDescent="0.2">
      <c r="A21" s="74" t="s">
        <v>10</v>
      </c>
      <c r="B21" s="42">
        <f t="shared" si="3"/>
        <v>8</v>
      </c>
      <c r="C21" s="75">
        <v>8</v>
      </c>
      <c r="D21" s="75">
        <v>0</v>
      </c>
      <c r="E21" s="42">
        <f t="shared" si="4"/>
        <v>63</v>
      </c>
      <c r="F21" s="75">
        <v>40</v>
      </c>
      <c r="G21" s="75">
        <v>9</v>
      </c>
      <c r="H21" s="75">
        <v>14</v>
      </c>
      <c r="I21" s="42">
        <f t="shared" si="5"/>
        <v>1001</v>
      </c>
      <c r="J21" s="43">
        <f t="shared" si="1"/>
        <v>512</v>
      </c>
      <c r="K21" s="43">
        <f t="shared" si="2"/>
        <v>489</v>
      </c>
      <c r="L21" s="75">
        <v>79</v>
      </c>
      <c r="M21" s="75">
        <v>70</v>
      </c>
      <c r="N21" s="75">
        <v>79</v>
      </c>
      <c r="O21" s="75">
        <v>76</v>
      </c>
      <c r="P21" s="75">
        <v>77</v>
      </c>
      <c r="Q21" s="75">
        <v>86</v>
      </c>
      <c r="R21" s="75">
        <v>101</v>
      </c>
      <c r="S21" s="75">
        <v>76</v>
      </c>
      <c r="T21" s="75">
        <v>87</v>
      </c>
      <c r="U21" s="75">
        <v>91</v>
      </c>
      <c r="V21" s="75">
        <v>89</v>
      </c>
      <c r="W21" s="75">
        <v>90</v>
      </c>
      <c r="X21" s="76">
        <v>36</v>
      </c>
      <c r="Y21" s="77">
        <v>73</v>
      </c>
      <c r="Z21" s="75">
        <v>12</v>
      </c>
      <c r="AA21" s="75">
        <v>4</v>
      </c>
    </row>
    <row r="22" spans="1:27" ht="17.25" customHeight="1" x14ac:dyDescent="0.2">
      <c r="A22" s="74" t="s">
        <v>11</v>
      </c>
      <c r="B22" s="42">
        <f t="shared" si="3"/>
        <v>10</v>
      </c>
      <c r="C22" s="75">
        <v>10</v>
      </c>
      <c r="D22" s="75">
        <v>0</v>
      </c>
      <c r="E22" s="42">
        <f t="shared" si="4"/>
        <v>69</v>
      </c>
      <c r="F22" s="75">
        <v>44</v>
      </c>
      <c r="G22" s="75">
        <v>11</v>
      </c>
      <c r="H22" s="75">
        <v>14</v>
      </c>
      <c r="I22" s="42">
        <f t="shared" si="5"/>
        <v>886</v>
      </c>
      <c r="J22" s="43">
        <f t="shared" si="1"/>
        <v>440</v>
      </c>
      <c r="K22" s="43">
        <f t="shared" si="2"/>
        <v>446</v>
      </c>
      <c r="L22" s="75">
        <v>66</v>
      </c>
      <c r="M22" s="75">
        <v>71</v>
      </c>
      <c r="N22" s="75">
        <v>76</v>
      </c>
      <c r="O22" s="75">
        <v>76</v>
      </c>
      <c r="P22" s="75">
        <v>69</v>
      </c>
      <c r="Q22" s="75">
        <v>70</v>
      </c>
      <c r="R22" s="75">
        <v>66</v>
      </c>
      <c r="S22" s="75">
        <v>77</v>
      </c>
      <c r="T22" s="75">
        <v>82</v>
      </c>
      <c r="U22" s="75">
        <v>72</v>
      </c>
      <c r="V22" s="75">
        <v>81</v>
      </c>
      <c r="W22" s="75">
        <v>80</v>
      </c>
      <c r="X22" s="76">
        <v>44</v>
      </c>
      <c r="Y22" s="77">
        <v>66</v>
      </c>
      <c r="Z22" s="75">
        <v>8</v>
      </c>
      <c r="AA22" s="75">
        <v>9</v>
      </c>
    </row>
    <row r="23" spans="1:27" ht="17.25" customHeight="1" x14ac:dyDescent="0.2">
      <c r="A23" s="74" t="s">
        <v>12</v>
      </c>
      <c r="B23" s="42">
        <f t="shared" si="3"/>
        <v>20</v>
      </c>
      <c r="C23" s="75">
        <v>20</v>
      </c>
      <c r="D23" s="75">
        <v>0</v>
      </c>
      <c r="E23" s="42">
        <f t="shared" si="4"/>
        <v>252</v>
      </c>
      <c r="F23" s="75">
        <v>193</v>
      </c>
      <c r="G23" s="75">
        <v>5</v>
      </c>
      <c r="H23" s="75">
        <v>54</v>
      </c>
      <c r="I23" s="42">
        <f t="shared" si="5"/>
        <v>4991</v>
      </c>
      <c r="J23" s="43">
        <f t="shared" si="1"/>
        <v>2519</v>
      </c>
      <c r="K23" s="43">
        <f t="shared" si="2"/>
        <v>2472</v>
      </c>
      <c r="L23" s="75">
        <v>402</v>
      </c>
      <c r="M23" s="75">
        <v>351</v>
      </c>
      <c r="N23" s="75">
        <v>400</v>
      </c>
      <c r="O23" s="75">
        <v>407</v>
      </c>
      <c r="P23" s="75">
        <v>402</v>
      </c>
      <c r="Q23" s="75">
        <v>378</v>
      </c>
      <c r="R23" s="75">
        <v>438</v>
      </c>
      <c r="S23" s="75">
        <v>470</v>
      </c>
      <c r="T23" s="75">
        <v>416</v>
      </c>
      <c r="U23" s="75">
        <v>423</v>
      </c>
      <c r="V23" s="75">
        <v>461</v>
      </c>
      <c r="W23" s="75">
        <v>443</v>
      </c>
      <c r="X23" s="76">
        <v>127</v>
      </c>
      <c r="Y23" s="77">
        <v>251</v>
      </c>
      <c r="Z23" s="75">
        <v>32</v>
      </c>
      <c r="AA23" s="75">
        <v>17</v>
      </c>
    </row>
    <row r="24" spans="1:27" ht="17.25" customHeight="1" x14ac:dyDescent="0.2">
      <c r="A24" s="74" t="s">
        <v>13</v>
      </c>
      <c r="B24" s="42">
        <f t="shared" si="3"/>
        <v>9</v>
      </c>
      <c r="C24" s="75">
        <v>9</v>
      </c>
      <c r="D24" s="75">
        <v>0</v>
      </c>
      <c r="E24" s="42">
        <f t="shared" si="4"/>
        <v>134</v>
      </c>
      <c r="F24" s="75">
        <v>108</v>
      </c>
      <c r="G24" s="75">
        <v>5</v>
      </c>
      <c r="H24" s="75">
        <v>21</v>
      </c>
      <c r="I24" s="42">
        <f t="shared" si="5"/>
        <v>3120</v>
      </c>
      <c r="J24" s="43">
        <f t="shared" si="1"/>
        <v>1563</v>
      </c>
      <c r="K24" s="43">
        <f t="shared" si="2"/>
        <v>1557</v>
      </c>
      <c r="L24" s="75">
        <v>266</v>
      </c>
      <c r="M24" s="75">
        <v>231</v>
      </c>
      <c r="N24" s="75">
        <v>243</v>
      </c>
      <c r="O24" s="75">
        <v>260</v>
      </c>
      <c r="P24" s="75">
        <v>269</v>
      </c>
      <c r="Q24" s="75">
        <v>262</v>
      </c>
      <c r="R24" s="75">
        <v>244</v>
      </c>
      <c r="S24" s="75">
        <v>268</v>
      </c>
      <c r="T24" s="75">
        <v>273</v>
      </c>
      <c r="U24" s="75">
        <v>271</v>
      </c>
      <c r="V24" s="75">
        <v>268</v>
      </c>
      <c r="W24" s="75">
        <v>265</v>
      </c>
      <c r="X24" s="76">
        <v>64</v>
      </c>
      <c r="Y24" s="77">
        <v>133</v>
      </c>
      <c r="Z24" s="75">
        <v>12</v>
      </c>
      <c r="AA24" s="75">
        <v>10</v>
      </c>
    </row>
    <row r="25" spans="1:27" ht="17.25" customHeight="1" x14ac:dyDescent="0.2">
      <c r="A25" s="74" t="s">
        <v>14</v>
      </c>
      <c r="B25" s="42">
        <f t="shared" si="3"/>
        <v>5</v>
      </c>
      <c r="C25" s="75">
        <v>5</v>
      </c>
      <c r="D25" s="75">
        <v>0</v>
      </c>
      <c r="E25" s="42">
        <f t="shared" si="4"/>
        <v>45</v>
      </c>
      <c r="F25" s="75">
        <v>35</v>
      </c>
      <c r="G25" s="75">
        <v>0</v>
      </c>
      <c r="H25" s="75">
        <v>10</v>
      </c>
      <c r="I25" s="42">
        <f t="shared" si="5"/>
        <v>651</v>
      </c>
      <c r="J25" s="43">
        <f t="shared" si="1"/>
        <v>309</v>
      </c>
      <c r="K25" s="43">
        <f t="shared" si="2"/>
        <v>342</v>
      </c>
      <c r="L25" s="75">
        <v>58</v>
      </c>
      <c r="M25" s="75">
        <v>53</v>
      </c>
      <c r="N25" s="75">
        <v>42</v>
      </c>
      <c r="O25" s="75">
        <v>58</v>
      </c>
      <c r="P25" s="75">
        <v>48</v>
      </c>
      <c r="Q25" s="75">
        <v>75</v>
      </c>
      <c r="R25" s="75">
        <v>47</v>
      </c>
      <c r="S25" s="75">
        <v>53</v>
      </c>
      <c r="T25" s="75">
        <v>57</v>
      </c>
      <c r="U25" s="75">
        <v>51</v>
      </c>
      <c r="V25" s="75">
        <v>57</v>
      </c>
      <c r="W25" s="75">
        <v>52</v>
      </c>
      <c r="X25" s="76">
        <v>27</v>
      </c>
      <c r="Y25" s="77">
        <v>43</v>
      </c>
      <c r="Z25" s="75">
        <v>6</v>
      </c>
      <c r="AA25" s="75">
        <v>17</v>
      </c>
    </row>
    <row r="26" spans="1:27" ht="17.25" customHeight="1" x14ac:dyDescent="0.2">
      <c r="A26" s="81" t="s">
        <v>15</v>
      </c>
      <c r="B26" s="36">
        <f t="shared" si="3"/>
        <v>4</v>
      </c>
      <c r="C26" s="82">
        <v>4</v>
      </c>
      <c r="D26" s="82">
        <v>0</v>
      </c>
      <c r="E26" s="36">
        <f t="shared" si="4"/>
        <v>21</v>
      </c>
      <c r="F26" s="82">
        <v>7</v>
      </c>
      <c r="G26" s="82">
        <v>8</v>
      </c>
      <c r="H26" s="82">
        <v>6</v>
      </c>
      <c r="I26" s="36">
        <f t="shared" si="5"/>
        <v>150</v>
      </c>
      <c r="J26" s="37">
        <f t="shared" si="1"/>
        <v>86</v>
      </c>
      <c r="K26" s="37">
        <f t="shared" si="2"/>
        <v>64</v>
      </c>
      <c r="L26" s="82">
        <v>9</v>
      </c>
      <c r="M26" s="82">
        <v>7</v>
      </c>
      <c r="N26" s="82">
        <v>11</v>
      </c>
      <c r="O26" s="82">
        <v>7</v>
      </c>
      <c r="P26" s="82">
        <v>12</v>
      </c>
      <c r="Q26" s="82">
        <v>11</v>
      </c>
      <c r="R26" s="82">
        <v>24</v>
      </c>
      <c r="S26" s="82">
        <v>16</v>
      </c>
      <c r="T26" s="82">
        <v>17</v>
      </c>
      <c r="U26" s="82">
        <v>7</v>
      </c>
      <c r="V26" s="82">
        <v>13</v>
      </c>
      <c r="W26" s="82">
        <v>16</v>
      </c>
      <c r="X26" s="83">
        <v>16</v>
      </c>
      <c r="Y26" s="84">
        <v>20</v>
      </c>
      <c r="Z26" s="82">
        <v>2</v>
      </c>
      <c r="AA26" s="82">
        <v>6</v>
      </c>
    </row>
    <row r="27" spans="1:27" ht="17.25" customHeight="1" x14ac:dyDescent="0.2">
      <c r="A27" s="74" t="s">
        <v>16</v>
      </c>
      <c r="B27" s="42">
        <f t="shared" si="3"/>
        <v>3</v>
      </c>
      <c r="C27" s="75">
        <v>3</v>
      </c>
      <c r="D27" s="75">
        <v>0</v>
      </c>
      <c r="E27" s="42">
        <f t="shared" si="4"/>
        <v>29</v>
      </c>
      <c r="F27" s="75">
        <v>21</v>
      </c>
      <c r="G27" s="75">
        <v>1</v>
      </c>
      <c r="H27" s="75">
        <v>7</v>
      </c>
      <c r="I27" s="42">
        <f t="shared" si="5"/>
        <v>425</v>
      </c>
      <c r="J27" s="43">
        <f t="shared" si="1"/>
        <v>196</v>
      </c>
      <c r="K27" s="43">
        <f t="shared" si="2"/>
        <v>229</v>
      </c>
      <c r="L27" s="75">
        <v>29</v>
      </c>
      <c r="M27" s="75">
        <v>34</v>
      </c>
      <c r="N27" s="75">
        <v>38</v>
      </c>
      <c r="O27" s="75">
        <v>33</v>
      </c>
      <c r="P27" s="75">
        <v>35</v>
      </c>
      <c r="Q27" s="75">
        <v>27</v>
      </c>
      <c r="R27" s="75">
        <v>42</v>
      </c>
      <c r="S27" s="75">
        <v>45</v>
      </c>
      <c r="T27" s="75">
        <v>28</v>
      </c>
      <c r="U27" s="75">
        <v>49</v>
      </c>
      <c r="V27" s="75">
        <v>24</v>
      </c>
      <c r="W27" s="75">
        <v>41</v>
      </c>
      <c r="X27" s="76">
        <v>19</v>
      </c>
      <c r="Y27" s="77">
        <v>24</v>
      </c>
      <c r="Z27" s="75">
        <v>4</v>
      </c>
      <c r="AA27" s="75">
        <v>4</v>
      </c>
    </row>
    <row r="28" spans="1:27" ht="17.25" customHeight="1" x14ac:dyDescent="0.2">
      <c r="A28" s="74" t="s">
        <v>17</v>
      </c>
      <c r="B28" s="42">
        <f t="shared" si="3"/>
        <v>5</v>
      </c>
      <c r="C28" s="75">
        <v>5</v>
      </c>
      <c r="D28" s="75">
        <v>0</v>
      </c>
      <c r="E28" s="42">
        <f t="shared" si="4"/>
        <v>74</v>
      </c>
      <c r="F28" s="75">
        <v>61</v>
      </c>
      <c r="G28" s="75">
        <v>0</v>
      </c>
      <c r="H28" s="75">
        <v>13</v>
      </c>
      <c r="I28" s="42">
        <f t="shared" si="5"/>
        <v>1673</v>
      </c>
      <c r="J28" s="43">
        <f t="shared" si="1"/>
        <v>865</v>
      </c>
      <c r="K28" s="43">
        <f t="shared" si="2"/>
        <v>808</v>
      </c>
      <c r="L28" s="75">
        <v>122</v>
      </c>
      <c r="M28" s="75">
        <v>128</v>
      </c>
      <c r="N28" s="75">
        <v>137</v>
      </c>
      <c r="O28" s="75">
        <v>122</v>
      </c>
      <c r="P28" s="75">
        <v>139</v>
      </c>
      <c r="Q28" s="75">
        <v>154</v>
      </c>
      <c r="R28" s="75">
        <v>163</v>
      </c>
      <c r="S28" s="75">
        <v>132</v>
      </c>
      <c r="T28" s="75">
        <v>149</v>
      </c>
      <c r="U28" s="75">
        <v>128</v>
      </c>
      <c r="V28" s="75">
        <v>155</v>
      </c>
      <c r="W28" s="75">
        <v>144</v>
      </c>
      <c r="X28" s="76">
        <v>38</v>
      </c>
      <c r="Y28" s="77">
        <v>71</v>
      </c>
      <c r="Z28" s="75">
        <v>6</v>
      </c>
      <c r="AA28" s="75">
        <v>4</v>
      </c>
    </row>
    <row r="29" spans="1:27" ht="17.25" customHeight="1" x14ac:dyDescent="0.2">
      <c r="A29" s="74" t="s">
        <v>18</v>
      </c>
      <c r="B29" s="42">
        <f t="shared" si="3"/>
        <v>4</v>
      </c>
      <c r="C29" s="75">
        <v>4</v>
      </c>
      <c r="D29" s="75">
        <v>0</v>
      </c>
      <c r="E29" s="42">
        <f t="shared" si="4"/>
        <v>59</v>
      </c>
      <c r="F29" s="75">
        <v>47</v>
      </c>
      <c r="G29" s="75">
        <v>0</v>
      </c>
      <c r="H29" s="75">
        <v>12</v>
      </c>
      <c r="I29" s="42">
        <f t="shared" si="5"/>
        <v>1403</v>
      </c>
      <c r="J29" s="43">
        <f t="shared" si="1"/>
        <v>732</v>
      </c>
      <c r="K29" s="43">
        <f t="shared" si="2"/>
        <v>671</v>
      </c>
      <c r="L29" s="75">
        <v>122</v>
      </c>
      <c r="M29" s="75">
        <v>107</v>
      </c>
      <c r="N29" s="75">
        <v>127</v>
      </c>
      <c r="O29" s="75">
        <v>113</v>
      </c>
      <c r="P29" s="75">
        <v>121</v>
      </c>
      <c r="Q29" s="75">
        <v>106</v>
      </c>
      <c r="R29" s="75">
        <v>112</v>
      </c>
      <c r="S29" s="75">
        <v>119</v>
      </c>
      <c r="T29" s="75">
        <v>124</v>
      </c>
      <c r="U29" s="75">
        <v>112</v>
      </c>
      <c r="V29" s="75">
        <v>126</v>
      </c>
      <c r="W29" s="75">
        <v>114</v>
      </c>
      <c r="X29" s="76">
        <v>36</v>
      </c>
      <c r="Y29" s="77">
        <v>51</v>
      </c>
      <c r="Z29" s="75">
        <v>5</v>
      </c>
      <c r="AA29" s="75">
        <v>2</v>
      </c>
    </row>
    <row r="30" spans="1:27" ht="17.25" customHeight="1" x14ac:dyDescent="0.2">
      <c r="A30" s="46" t="s">
        <v>19</v>
      </c>
      <c r="B30" s="48">
        <f t="shared" si="3"/>
        <v>2</v>
      </c>
      <c r="C30" s="78">
        <v>2</v>
      </c>
      <c r="D30" s="78">
        <v>0</v>
      </c>
      <c r="E30" s="48">
        <f t="shared" si="4"/>
        <v>16</v>
      </c>
      <c r="F30" s="78">
        <v>12</v>
      </c>
      <c r="G30" s="78">
        <v>0</v>
      </c>
      <c r="H30" s="78">
        <v>4</v>
      </c>
      <c r="I30" s="48">
        <f t="shared" si="5"/>
        <v>134</v>
      </c>
      <c r="J30" s="49">
        <f t="shared" si="1"/>
        <v>77</v>
      </c>
      <c r="K30" s="49">
        <f t="shared" si="2"/>
        <v>57</v>
      </c>
      <c r="L30" s="78">
        <v>9</v>
      </c>
      <c r="M30" s="78">
        <v>12</v>
      </c>
      <c r="N30" s="78">
        <v>15</v>
      </c>
      <c r="O30" s="78">
        <v>11</v>
      </c>
      <c r="P30" s="78">
        <v>13</v>
      </c>
      <c r="Q30" s="78">
        <v>11</v>
      </c>
      <c r="R30" s="78">
        <v>12</v>
      </c>
      <c r="S30" s="78">
        <v>10</v>
      </c>
      <c r="T30" s="78">
        <v>12</v>
      </c>
      <c r="U30" s="78">
        <v>6</v>
      </c>
      <c r="V30" s="78">
        <v>16</v>
      </c>
      <c r="W30" s="78">
        <v>7</v>
      </c>
      <c r="X30" s="79">
        <v>11</v>
      </c>
      <c r="Y30" s="80">
        <v>13</v>
      </c>
      <c r="Z30" s="78">
        <v>1</v>
      </c>
      <c r="AA30" s="78">
        <v>3</v>
      </c>
    </row>
    <row r="31" spans="1:27" ht="17.25" customHeight="1" x14ac:dyDescent="0.2">
      <c r="A31" s="74" t="s">
        <v>20</v>
      </c>
      <c r="B31" s="42">
        <f t="shared" si="3"/>
        <v>5</v>
      </c>
      <c r="C31" s="75">
        <v>5</v>
      </c>
      <c r="D31" s="75">
        <v>0</v>
      </c>
      <c r="E31" s="42">
        <f t="shared" si="4"/>
        <v>49</v>
      </c>
      <c r="F31" s="75">
        <v>34</v>
      </c>
      <c r="G31" s="75">
        <v>1</v>
      </c>
      <c r="H31" s="75">
        <v>14</v>
      </c>
      <c r="I31" s="42">
        <f t="shared" si="5"/>
        <v>745</v>
      </c>
      <c r="J31" s="43">
        <f t="shared" si="1"/>
        <v>385</v>
      </c>
      <c r="K31" s="43">
        <f t="shared" si="2"/>
        <v>360</v>
      </c>
      <c r="L31" s="75">
        <v>55</v>
      </c>
      <c r="M31" s="75">
        <v>69</v>
      </c>
      <c r="N31" s="75">
        <v>61</v>
      </c>
      <c r="O31" s="75">
        <v>65</v>
      </c>
      <c r="P31" s="75">
        <v>71</v>
      </c>
      <c r="Q31" s="75">
        <v>57</v>
      </c>
      <c r="R31" s="75">
        <v>64</v>
      </c>
      <c r="S31" s="75">
        <v>45</v>
      </c>
      <c r="T31" s="75">
        <v>56</v>
      </c>
      <c r="U31" s="75">
        <v>65</v>
      </c>
      <c r="V31" s="75">
        <v>78</v>
      </c>
      <c r="W31" s="75">
        <v>59</v>
      </c>
      <c r="X31" s="76">
        <v>30</v>
      </c>
      <c r="Y31" s="77">
        <v>43</v>
      </c>
      <c r="Z31" s="75">
        <v>6</v>
      </c>
      <c r="AA31" s="75">
        <v>4</v>
      </c>
    </row>
    <row r="32" spans="1:27" ht="17.25" customHeight="1" x14ac:dyDescent="0.2">
      <c r="A32" s="74" t="s">
        <v>21</v>
      </c>
      <c r="B32" s="42">
        <f t="shared" si="3"/>
        <v>2</v>
      </c>
      <c r="C32" s="75">
        <v>2</v>
      </c>
      <c r="D32" s="75">
        <v>0</v>
      </c>
      <c r="E32" s="42">
        <f t="shared" si="4"/>
        <v>22</v>
      </c>
      <c r="F32" s="75">
        <v>18</v>
      </c>
      <c r="G32" s="75">
        <v>0</v>
      </c>
      <c r="H32" s="75">
        <v>4</v>
      </c>
      <c r="I32" s="42">
        <f t="shared" si="5"/>
        <v>331</v>
      </c>
      <c r="J32" s="43">
        <f t="shared" si="1"/>
        <v>167</v>
      </c>
      <c r="K32" s="43">
        <f t="shared" si="2"/>
        <v>164</v>
      </c>
      <c r="L32" s="75">
        <v>19</v>
      </c>
      <c r="M32" s="75">
        <v>26</v>
      </c>
      <c r="N32" s="75">
        <v>31</v>
      </c>
      <c r="O32" s="75">
        <v>31</v>
      </c>
      <c r="P32" s="75">
        <v>30</v>
      </c>
      <c r="Q32" s="75">
        <v>24</v>
      </c>
      <c r="R32" s="75">
        <v>30</v>
      </c>
      <c r="S32" s="75">
        <v>32</v>
      </c>
      <c r="T32" s="75">
        <v>32</v>
      </c>
      <c r="U32" s="75">
        <v>24</v>
      </c>
      <c r="V32" s="75">
        <v>25</v>
      </c>
      <c r="W32" s="75">
        <v>27</v>
      </c>
      <c r="X32" s="76">
        <v>10</v>
      </c>
      <c r="Y32" s="77">
        <v>24</v>
      </c>
      <c r="Z32" s="75">
        <v>4</v>
      </c>
      <c r="AA32" s="75">
        <v>5</v>
      </c>
    </row>
    <row r="33" spans="1:27" ht="17.25" customHeight="1" x14ac:dyDescent="0.2">
      <c r="A33" s="74" t="s">
        <v>22</v>
      </c>
      <c r="B33" s="42">
        <f t="shared" si="3"/>
        <v>2</v>
      </c>
      <c r="C33" s="75">
        <v>2</v>
      </c>
      <c r="D33" s="75">
        <v>0</v>
      </c>
      <c r="E33" s="42">
        <f t="shared" si="4"/>
        <v>15</v>
      </c>
      <c r="F33" s="75">
        <v>10</v>
      </c>
      <c r="G33" s="75">
        <v>1</v>
      </c>
      <c r="H33" s="75">
        <v>4</v>
      </c>
      <c r="I33" s="42">
        <f t="shared" si="5"/>
        <v>136</v>
      </c>
      <c r="J33" s="43">
        <f t="shared" si="1"/>
        <v>70</v>
      </c>
      <c r="K33" s="43">
        <f t="shared" si="2"/>
        <v>66</v>
      </c>
      <c r="L33" s="75">
        <v>12</v>
      </c>
      <c r="M33" s="75">
        <v>11</v>
      </c>
      <c r="N33" s="75">
        <v>15</v>
      </c>
      <c r="O33" s="75">
        <v>9</v>
      </c>
      <c r="P33" s="75">
        <v>11</v>
      </c>
      <c r="Q33" s="75">
        <v>6</v>
      </c>
      <c r="R33" s="75">
        <v>14</v>
      </c>
      <c r="S33" s="75">
        <v>16</v>
      </c>
      <c r="T33" s="75">
        <v>9</v>
      </c>
      <c r="U33" s="75">
        <v>11</v>
      </c>
      <c r="V33" s="75">
        <v>9</v>
      </c>
      <c r="W33" s="75">
        <v>13</v>
      </c>
      <c r="X33" s="76">
        <v>11</v>
      </c>
      <c r="Y33" s="77">
        <v>15</v>
      </c>
      <c r="Z33" s="75">
        <v>3</v>
      </c>
      <c r="AA33" s="75">
        <v>2</v>
      </c>
    </row>
    <row r="34" spans="1:27" ht="17.25" customHeight="1" x14ac:dyDescent="0.2">
      <c r="A34" s="74" t="s">
        <v>23</v>
      </c>
      <c r="B34" s="42">
        <f t="shared" si="3"/>
        <v>1</v>
      </c>
      <c r="C34" s="75">
        <v>1</v>
      </c>
      <c r="D34" s="75">
        <v>0</v>
      </c>
      <c r="E34" s="42">
        <f t="shared" si="4"/>
        <v>6</v>
      </c>
      <c r="F34" s="75">
        <v>4</v>
      </c>
      <c r="G34" s="75">
        <v>1</v>
      </c>
      <c r="H34" s="75">
        <v>1</v>
      </c>
      <c r="I34" s="42">
        <f t="shared" si="5"/>
        <v>62</v>
      </c>
      <c r="J34" s="43">
        <f t="shared" si="1"/>
        <v>30</v>
      </c>
      <c r="K34" s="43">
        <f t="shared" si="2"/>
        <v>32</v>
      </c>
      <c r="L34" s="75">
        <v>3</v>
      </c>
      <c r="M34" s="75">
        <v>5</v>
      </c>
      <c r="N34" s="75">
        <v>5</v>
      </c>
      <c r="O34" s="75">
        <v>5</v>
      </c>
      <c r="P34" s="75">
        <v>9</v>
      </c>
      <c r="Q34" s="75">
        <v>8</v>
      </c>
      <c r="R34" s="75">
        <v>7</v>
      </c>
      <c r="S34" s="75">
        <v>5</v>
      </c>
      <c r="T34" s="75">
        <v>4</v>
      </c>
      <c r="U34" s="75">
        <v>5</v>
      </c>
      <c r="V34" s="75">
        <v>2</v>
      </c>
      <c r="W34" s="75">
        <v>4</v>
      </c>
      <c r="X34" s="76">
        <v>4</v>
      </c>
      <c r="Y34" s="77">
        <v>7</v>
      </c>
      <c r="Z34" s="75">
        <v>2</v>
      </c>
      <c r="AA34" s="75">
        <v>0</v>
      </c>
    </row>
    <row r="35" spans="1:27" ht="17.25" customHeight="1" x14ac:dyDescent="0.2">
      <c r="A35" s="74" t="s">
        <v>24</v>
      </c>
      <c r="B35" s="42">
        <f t="shared" si="3"/>
        <v>3</v>
      </c>
      <c r="C35" s="75">
        <v>3</v>
      </c>
      <c r="D35" s="75">
        <v>0</v>
      </c>
      <c r="E35" s="42">
        <f t="shared" si="4"/>
        <v>31</v>
      </c>
      <c r="F35" s="75">
        <v>25</v>
      </c>
      <c r="G35" s="75">
        <v>0</v>
      </c>
      <c r="H35" s="75">
        <v>6</v>
      </c>
      <c r="I35" s="42">
        <f t="shared" si="5"/>
        <v>559</v>
      </c>
      <c r="J35" s="43">
        <f t="shared" si="1"/>
        <v>292</v>
      </c>
      <c r="K35" s="43">
        <f t="shared" si="2"/>
        <v>267</v>
      </c>
      <c r="L35" s="75">
        <v>57</v>
      </c>
      <c r="M35" s="75">
        <v>42</v>
      </c>
      <c r="N35" s="75">
        <v>48</v>
      </c>
      <c r="O35" s="75">
        <v>50</v>
      </c>
      <c r="P35" s="75">
        <v>45</v>
      </c>
      <c r="Q35" s="75">
        <v>34</v>
      </c>
      <c r="R35" s="75">
        <v>42</v>
      </c>
      <c r="S35" s="75">
        <v>52</v>
      </c>
      <c r="T35" s="75">
        <v>56</v>
      </c>
      <c r="U35" s="75">
        <v>41</v>
      </c>
      <c r="V35" s="75">
        <v>44</v>
      </c>
      <c r="W35" s="75">
        <v>48</v>
      </c>
      <c r="X35" s="76">
        <v>22</v>
      </c>
      <c r="Y35" s="77">
        <v>30</v>
      </c>
      <c r="Z35" s="75">
        <v>6</v>
      </c>
      <c r="AA35" s="75">
        <v>3</v>
      </c>
    </row>
    <row r="36" spans="1:27" ht="17.25" customHeight="1" x14ac:dyDescent="0.2">
      <c r="A36" s="81" t="s">
        <v>25</v>
      </c>
      <c r="B36" s="36">
        <f t="shared" si="3"/>
        <v>5</v>
      </c>
      <c r="C36" s="82">
        <v>5</v>
      </c>
      <c r="D36" s="82">
        <v>0</v>
      </c>
      <c r="E36" s="36">
        <f t="shared" si="4"/>
        <v>27</v>
      </c>
      <c r="F36" s="82">
        <v>14</v>
      </c>
      <c r="G36" s="82">
        <v>7</v>
      </c>
      <c r="H36" s="82">
        <v>6</v>
      </c>
      <c r="I36" s="36">
        <f t="shared" si="5"/>
        <v>298</v>
      </c>
      <c r="J36" s="37">
        <f t="shared" si="1"/>
        <v>150</v>
      </c>
      <c r="K36" s="37">
        <f t="shared" si="2"/>
        <v>148</v>
      </c>
      <c r="L36" s="82">
        <v>28</v>
      </c>
      <c r="M36" s="82">
        <v>28</v>
      </c>
      <c r="N36" s="82">
        <v>23</v>
      </c>
      <c r="O36" s="82">
        <v>21</v>
      </c>
      <c r="P36" s="82">
        <v>21</v>
      </c>
      <c r="Q36" s="82">
        <v>18</v>
      </c>
      <c r="R36" s="82">
        <v>24</v>
      </c>
      <c r="S36" s="82">
        <v>25</v>
      </c>
      <c r="T36" s="82">
        <v>24</v>
      </c>
      <c r="U36" s="82">
        <v>34</v>
      </c>
      <c r="V36" s="82">
        <v>30</v>
      </c>
      <c r="W36" s="82">
        <v>22</v>
      </c>
      <c r="X36" s="83">
        <v>20</v>
      </c>
      <c r="Y36" s="84">
        <v>28</v>
      </c>
      <c r="Z36" s="82">
        <v>2</v>
      </c>
      <c r="AA36" s="82">
        <v>1</v>
      </c>
    </row>
    <row r="37" spans="1:27" ht="17.25" customHeight="1" x14ac:dyDescent="0.2">
      <c r="A37" s="74" t="s">
        <v>26</v>
      </c>
      <c r="B37" s="42">
        <f t="shared" si="3"/>
        <v>1</v>
      </c>
      <c r="C37" s="75">
        <v>1</v>
      </c>
      <c r="D37" s="75">
        <v>0</v>
      </c>
      <c r="E37" s="42">
        <f t="shared" si="4"/>
        <v>8</v>
      </c>
      <c r="F37" s="75">
        <v>6</v>
      </c>
      <c r="G37" s="75">
        <v>0</v>
      </c>
      <c r="H37" s="75">
        <v>2</v>
      </c>
      <c r="I37" s="42">
        <f t="shared" si="5"/>
        <v>126</v>
      </c>
      <c r="J37" s="43">
        <f t="shared" si="1"/>
        <v>67</v>
      </c>
      <c r="K37" s="43">
        <f t="shared" si="2"/>
        <v>59</v>
      </c>
      <c r="L37" s="75">
        <v>9</v>
      </c>
      <c r="M37" s="75">
        <v>10</v>
      </c>
      <c r="N37" s="75">
        <v>10</v>
      </c>
      <c r="O37" s="75">
        <v>5</v>
      </c>
      <c r="P37" s="75">
        <v>8</v>
      </c>
      <c r="Q37" s="75">
        <v>8</v>
      </c>
      <c r="R37" s="75">
        <v>11</v>
      </c>
      <c r="S37" s="75">
        <v>13</v>
      </c>
      <c r="T37" s="75">
        <v>12</v>
      </c>
      <c r="U37" s="75">
        <v>11</v>
      </c>
      <c r="V37" s="75">
        <v>17</v>
      </c>
      <c r="W37" s="75">
        <v>12</v>
      </c>
      <c r="X37" s="76">
        <v>4</v>
      </c>
      <c r="Y37" s="77">
        <v>11</v>
      </c>
      <c r="Z37" s="75">
        <v>2</v>
      </c>
      <c r="AA37" s="75">
        <v>6</v>
      </c>
    </row>
    <row r="38" spans="1:27" ht="17.25" customHeight="1" x14ac:dyDescent="0.2">
      <c r="A38" s="74" t="s">
        <v>27</v>
      </c>
      <c r="B38" s="42">
        <f t="shared" si="3"/>
        <v>1</v>
      </c>
      <c r="C38" s="75">
        <v>1</v>
      </c>
      <c r="D38" s="75">
        <v>0</v>
      </c>
      <c r="E38" s="42">
        <f t="shared" si="4"/>
        <v>8</v>
      </c>
      <c r="F38" s="75">
        <v>6</v>
      </c>
      <c r="G38" s="75">
        <v>0</v>
      </c>
      <c r="H38" s="75">
        <v>2</v>
      </c>
      <c r="I38" s="42">
        <f t="shared" si="5"/>
        <v>78</v>
      </c>
      <c r="J38" s="43">
        <f t="shared" si="1"/>
        <v>44</v>
      </c>
      <c r="K38" s="43">
        <f t="shared" si="2"/>
        <v>34</v>
      </c>
      <c r="L38" s="75">
        <v>4</v>
      </c>
      <c r="M38" s="75">
        <v>9</v>
      </c>
      <c r="N38" s="75">
        <v>2</v>
      </c>
      <c r="O38" s="75">
        <v>2</v>
      </c>
      <c r="P38" s="75">
        <v>13</v>
      </c>
      <c r="Q38" s="75">
        <v>4</v>
      </c>
      <c r="R38" s="75">
        <v>10</v>
      </c>
      <c r="S38" s="75">
        <v>7</v>
      </c>
      <c r="T38" s="75">
        <v>6</v>
      </c>
      <c r="U38" s="75">
        <v>7</v>
      </c>
      <c r="V38" s="75">
        <v>9</v>
      </c>
      <c r="W38" s="75">
        <v>5</v>
      </c>
      <c r="X38" s="76">
        <v>6</v>
      </c>
      <c r="Y38" s="77">
        <v>7</v>
      </c>
      <c r="Z38" s="75">
        <v>2</v>
      </c>
      <c r="AA38" s="75">
        <v>5</v>
      </c>
    </row>
    <row r="39" spans="1:27" ht="17.25" customHeight="1" x14ac:dyDescent="0.2">
      <c r="A39" s="74" t="s">
        <v>28</v>
      </c>
      <c r="B39" s="42">
        <f t="shared" si="3"/>
        <v>3</v>
      </c>
      <c r="C39" s="75">
        <v>3</v>
      </c>
      <c r="D39" s="75">
        <v>0</v>
      </c>
      <c r="E39" s="42">
        <f t="shared" si="4"/>
        <v>22</v>
      </c>
      <c r="F39" s="75">
        <v>14</v>
      </c>
      <c r="G39" s="75">
        <v>2</v>
      </c>
      <c r="H39" s="75">
        <v>6</v>
      </c>
      <c r="I39" s="42">
        <f t="shared" si="5"/>
        <v>285</v>
      </c>
      <c r="J39" s="43">
        <f t="shared" si="1"/>
        <v>144</v>
      </c>
      <c r="K39" s="43">
        <f t="shared" si="2"/>
        <v>141</v>
      </c>
      <c r="L39" s="75">
        <v>21</v>
      </c>
      <c r="M39" s="75">
        <v>17</v>
      </c>
      <c r="N39" s="75">
        <v>17</v>
      </c>
      <c r="O39" s="75">
        <v>22</v>
      </c>
      <c r="P39" s="75">
        <v>27</v>
      </c>
      <c r="Q39" s="75">
        <v>18</v>
      </c>
      <c r="R39" s="75">
        <v>29</v>
      </c>
      <c r="S39" s="75">
        <v>23</v>
      </c>
      <c r="T39" s="75">
        <v>26</v>
      </c>
      <c r="U39" s="75">
        <v>28</v>
      </c>
      <c r="V39" s="75">
        <v>24</v>
      </c>
      <c r="W39" s="75">
        <v>33</v>
      </c>
      <c r="X39" s="76">
        <v>13</v>
      </c>
      <c r="Y39" s="77">
        <v>24</v>
      </c>
      <c r="Z39" s="75">
        <v>2</v>
      </c>
      <c r="AA39" s="75">
        <v>3</v>
      </c>
    </row>
    <row r="40" spans="1:27" ht="17.25" customHeight="1" x14ac:dyDescent="0.2">
      <c r="A40" s="46" t="s">
        <v>29</v>
      </c>
      <c r="B40" s="48">
        <f t="shared" si="3"/>
        <v>1</v>
      </c>
      <c r="C40" s="78">
        <v>1</v>
      </c>
      <c r="D40" s="78">
        <v>0</v>
      </c>
      <c r="E40" s="48">
        <f t="shared" si="4"/>
        <v>10</v>
      </c>
      <c r="F40" s="78">
        <v>7</v>
      </c>
      <c r="G40" s="78">
        <v>0</v>
      </c>
      <c r="H40" s="78">
        <v>3</v>
      </c>
      <c r="I40" s="48">
        <f t="shared" si="5"/>
        <v>184</v>
      </c>
      <c r="J40" s="49">
        <f t="shared" si="1"/>
        <v>94</v>
      </c>
      <c r="K40" s="49">
        <f t="shared" si="2"/>
        <v>90</v>
      </c>
      <c r="L40" s="78">
        <v>13</v>
      </c>
      <c r="M40" s="78">
        <v>14</v>
      </c>
      <c r="N40" s="78">
        <v>19</v>
      </c>
      <c r="O40" s="78">
        <v>19</v>
      </c>
      <c r="P40" s="78">
        <v>15</v>
      </c>
      <c r="Q40" s="78">
        <v>14</v>
      </c>
      <c r="R40" s="78">
        <v>16</v>
      </c>
      <c r="S40" s="78">
        <v>20</v>
      </c>
      <c r="T40" s="78">
        <v>19</v>
      </c>
      <c r="U40" s="78">
        <v>13</v>
      </c>
      <c r="V40" s="78">
        <v>12</v>
      </c>
      <c r="W40" s="78">
        <v>10</v>
      </c>
      <c r="X40" s="79">
        <v>8</v>
      </c>
      <c r="Y40" s="80">
        <v>9</v>
      </c>
      <c r="Z40" s="78">
        <v>1</v>
      </c>
      <c r="AA40" s="78">
        <v>0</v>
      </c>
    </row>
    <row r="41" spans="1:27" ht="17.25" customHeight="1" x14ac:dyDescent="0.2">
      <c r="A41" s="74" t="s">
        <v>30</v>
      </c>
      <c r="B41" s="42">
        <f t="shared" si="3"/>
        <v>5</v>
      </c>
      <c r="C41" s="75">
        <v>5</v>
      </c>
      <c r="D41" s="75">
        <v>0</v>
      </c>
      <c r="E41" s="42">
        <f t="shared" si="4"/>
        <v>23</v>
      </c>
      <c r="F41" s="75">
        <v>11</v>
      </c>
      <c r="G41" s="75">
        <v>9</v>
      </c>
      <c r="H41" s="75">
        <v>3</v>
      </c>
      <c r="I41" s="42">
        <f t="shared" si="5"/>
        <v>211</v>
      </c>
      <c r="J41" s="43">
        <f t="shared" si="1"/>
        <v>121</v>
      </c>
      <c r="K41" s="43">
        <f t="shared" si="2"/>
        <v>90</v>
      </c>
      <c r="L41" s="75">
        <v>18</v>
      </c>
      <c r="M41" s="75">
        <v>9</v>
      </c>
      <c r="N41" s="75">
        <v>21</v>
      </c>
      <c r="O41" s="75">
        <v>12</v>
      </c>
      <c r="P41" s="75">
        <v>20</v>
      </c>
      <c r="Q41" s="75">
        <v>18</v>
      </c>
      <c r="R41" s="75">
        <v>21</v>
      </c>
      <c r="S41" s="75">
        <v>13</v>
      </c>
      <c r="T41" s="75">
        <v>19</v>
      </c>
      <c r="U41" s="75">
        <v>18</v>
      </c>
      <c r="V41" s="75">
        <v>22</v>
      </c>
      <c r="W41" s="75">
        <v>20</v>
      </c>
      <c r="X41" s="76">
        <v>14</v>
      </c>
      <c r="Y41" s="77">
        <v>30</v>
      </c>
      <c r="Z41" s="75">
        <v>4</v>
      </c>
      <c r="AA41" s="75">
        <v>5</v>
      </c>
    </row>
    <row r="42" spans="1:27" ht="17.25" customHeight="1" x14ac:dyDescent="0.2">
      <c r="A42" s="74" t="s">
        <v>31</v>
      </c>
      <c r="B42" s="42">
        <f t="shared" si="3"/>
        <v>7</v>
      </c>
      <c r="C42" s="75">
        <v>7</v>
      </c>
      <c r="D42" s="75">
        <v>0</v>
      </c>
      <c r="E42" s="42">
        <f t="shared" si="4"/>
        <v>54</v>
      </c>
      <c r="F42" s="75">
        <v>30</v>
      </c>
      <c r="G42" s="75">
        <v>7</v>
      </c>
      <c r="H42" s="75">
        <v>17</v>
      </c>
      <c r="I42" s="42">
        <f t="shared" si="5"/>
        <v>570</v>
      </c>
      <c r="J42" s="43">
        <f t="shared" si="1"/>
        <v>287</v>
      </c>
      <c r="K42" s="43">
        <f t="shared" si="2"/>
        <v>283</v>
      </c>
      <c r="L42" s="75">
        <v>43</v>
      </c>
      <c r="M42" s="75">
        <v>38</v>
      </c>
      <c r="N42" s="75">
        <v>43</v>
      </c>
      <c r="O42" s="75">
        <v>43</v>
      </c>
      <c r="P42" s="75">
        <v>44</v>
      </c>
      <c r="Q42" s="75">
        <v>60</v>
      </c>
      <c r="R42" s="75">
        <v>53</v>
      </c>
      <c r="S42" s="75">
        <v>46</v>
      </c>
      <c r="T42" s="75">
        <v>53</v>
      </c>
      <c r="U42" s="75">
        <v>48</v>
      </c>
      <c r="V42" s="75">
        <v>51</v>
      </c>
      <c r="W42" s="75">
        <v>48</v>
      </c>
      <c r="X42" s="76">
        <v>36</v>
      </c>
      <c r="Y42" s="77">
        <v>54</v>
      </c>
      <c r="Z42" s="75">
        <v>6</v>
      </c>
      <c r="AA42" s="75">
        <v>8</v>
      </c>
    </row>
    <row r="43" spans="1:27" ht="17.25" customHeight="1" x14ac:dyDescent="0.2">
      <c r="A43" s="52" t="s">
        <v>32</v>
      </c>
      <c r="B43" s="54">
        <f t="shared" si="3"/>
        <v>6</v>
      </c>
      <c r="C43" s="85">
        <v>5</v>
      </c>
      <c r="D43" s="85">
        <v>1</v>
      </c>
      <c r="E43" s="54">
        <f t="shared" si="4"/>
        <v>31</v>
      </c>
      <c r="F43" s="85">
        <v>17</v>
      </c>
      <c r="G43" s="85">
        <v>6</v>
      </c>
      <c r="H43" s="85">
        <v>8</v>
      </c>
      <c r="I43" s="54">
        <f t="shared" si="5"/>
        <v>377</v>
      </c>
      <c r="J43" s="55">
        <f t="shared" si="1"/>
        <v>210</v>
      </c>
      <c r="K43" s="55">
        <f t="shared" si="2"/>
        <v>167</v>
      </c>
      <c r="L43" s="85">
        <v>28</v>
      </c>
      <c r="M43" s="85">
        <v>25</v>
      </c>
      <c r="N43" s="85">
        <v>20</v>
      </c>
      <c r="O43" s="85">
        <v>28</v>
      </c>
      <c r="P43" s="85">
        <v>32</v>
      </c>
      <c r="Q43" s="85">
        <v>22</v>
      </c>
      <c r="R43" s="85">
        <v>48</v>
      </c>
      <c r="S43" s="85">
        <v>34</v>
      </c>
      <c r="T43" s="85">
        <v>49</v>
      </c>
      <c r="U43" s="85">
        <v>26</v>
      </c>
      <c r="V43" s="85">
        <v>33</v>
      </c>
      <c r="W43" s="85">
        <v>32</v>
      </c>
      <c r="X43" s="86">
        <v>19</v>
      </c>
      <c r="Y43" s="87">
        <v>34</v>
      </c>
      <c r="Z43" s="85">
        <v>4</v>
      </c>
      <c r="AA43" s="85">
        <v>3</v>
      </c>
    </row>
    <row r="46" spans="1:27" x14ac:dyDescent="0.2">
      <c r="A46" s="12" t="s">
        <v>141</v>
      </c>
      <c r="B46" s="88">
        <f>SUM(B8:B10)</f>
        <v>271</v>
      </c>
      <c r="C46" s="88">
        <f t="shared" ref="C46:AA46" si="6">SUM(C8:C10)</f>
        <v>270</v>
      </c>
      <c r="D46" s="88">
        <f t="shared" si="6"/>
        <v>1</v>
      </c>
      <c r="E46" s="88">
        <f t="shared" si="6"/>
        <v>2871</v>
      </c>
      <c r="F46" s="88">
        <f t="shared" si="6"/>
        <v>2113</v>
      </c>
      <c r="G46" s="88">
        <f t="shared" si="6"/>
        <v>136</v>
      </c>
      <c r="H46" s="88">
        <f t="shared" si="6"/>
        <v>622</v>
      </c>
      <c r="I46" s="88">
        <f t="shared" si="6"/>
        <v>52972</v>
      </c>
      <c r="J46" s="88">
        <f t="shared" si="6"/>
        <v>27037</v>
      </c>
      <c r="K46" s="88">
        <f t="shared" si="6"/>
        <v>25935</v>
      </c>
      <c r="L46" s="88">
        <f t="shared" si="6"/>
        <v>4222</v>
      </c>
      <c r="M46" s="88">
        <f t="shared" si="6"/>
        <v>3983</v>
      </c>
      <c r="N46" s="88">
        <f t="shared" si="6"/>
        <v>4351</v>
      </c>
      <c r="O46" s="88">
        <f t="shared" si="6"/>
        <v>4210</v>
      </c>
      <c r="P46" s="88">
        <f t="shared" si="6"/>
        <v>4463</v>
      </c>
      <c r="Q46" s="88">
        <f t="shared" si="6"/>
        <v>4283</v>
      </c>
      <c r="R46" s="88">
        <f t="shared" si="6"/>
        <v>4612</v>
      </c>
      <c r="S46" s="88">
        <f t="shared" si="6"/>
        <v>4443</v>
      </c>
      <c r="T46" s="88">
        <f t="shared" si="6"/>
        <v>4691</v>
      </c>
      <c r="U46" s="88">
        <f t="shared" si="6"/>
        <v>4424</v>
      </c>
      <c r="V46" s="88">
        <f t="shared" si="6"/>
        <v>4698</v>
      </c>
      <c r="W46" s="88">
        <f t="shared" si="6"/>
        <v>4592</v>
      </c>
      <c r="X46" s="88">
        <f t="shared" si="6"/>
        <v>1566</v>
      </c>
      <c r="Y46" s="88">
        <f t="shared" si="6"/>
        <v>2875</v>
      </c>
      <c r="Z46" s="88">
        <f t="shared" si="6"/>
        <v>387</v>
      </c>
      <c r="AA46" s="88">
        <f t="shared" si="6"/>
        <v>342</v>
      </c>
    </row>
    <row r="47" spans="1:27" x14ac:dyDescent="0.2">
      <c r="A47" s="12" t="s">
        <v>142</v>
      </c>
      <c r="B47" s="58">
        <f>IF(B46=B7,0,1)</f>
        <v>0</v>
      </c>
      <c r="C47" s="58">
        <f t="shared" ref="C47:AA47" si="7">IF(C46=C7,0,1)</f>
        <v>0</v>
      </c>
      <c r="D47" s="58">
        <f t="shared" si="7"/>
        <v>0</v>
      </c>
      <c r="E47" s="58">
        <f t="shared" si="7"/>
        <v>0</v>
      </c>
      <c r="F47" s="58">
        <f t="shared" si="7"/>
        <v>0</v>
      </c>
      <c r="G47" s="58">
        <f t="shared" si="7"/>
        <v>0</v>
      </c>
      <c r="H47" s="58">
        <f t="shared" si="7"/>
        <v>0</v>
      </c>
      <c r="I47" s="58">
        <f t="shared" si="7"/>
        <v>0</v>
      </c>
      <c r="J47" s="58">
        <f t="shared" si="7"/>
        <v>0</v>
      </c>
      <c r="K47" s="58">
        <f t="shared" si="7"/>
        <v>0</v>
      </c>
      <c r="L47" s="58">
        <f t="shared" si="7"/>
        <v>0</v>
      </c>
      <c r="M47" s="58">
        <f t="shared" si="7"/>
        <v>0</v>
      </c>
      <c r="N47" s="58">
        <f t="shared" si="7"/>
        <v>0</v>
      </c>
      <c r="O47" s="58">
        <f t="shared" si="7"/>
        <v>0</v>
      </c>
      <c r="P47" s="58">
        <f t="shared" si="7"/>
        <v>0</v>
      </c>
      <c r="Q47" s="58">
        <f t="shared" si="7"/>
        <v>0</v>
      </c>
      <c r="R47" s="58">
        <f t="shared" si="7"/>
        <v>0</v>
      </c>
      <c r="S47" s="58">
        <f t="shared" si="7"/>
        <v>0</v>
      </c>
      <c r="T47" s="58">
        <f t="shared" si="7"/>
        <v>0</v>
      </c>
      <c r="U47" s="58">
        <f t="shared" si="7"/>
        <v>0</v>
      </c>
      <c r="V47" s="58">
        <f t="shared" si="7"/>
        <v>0</v>
      </c>
      <c r="W47" s="58">
        <f t="shared" si="7"/>
        <v>0</v>
      </c>
      <c r="X47" s="58">
        <f t="shared" si="7"/>
        <v>0</v>
      </c>
      <c r="Y47" s="58">
        <f t="shared" si="7"/>
        <v>0</v>
      </c>
      <c r="Z47" s="58">
        <f t="shared" si="7"/>
        <v>0</v>
      </c>
      <c r="AA47" s="58">
        <f t="shared" si="7"/>
        <v>0</v>
      </c>
    </row>
  </sheetData>
  <mergeCells count="12">
    <mergeCell ref="X4:Y5"/>
    <mergeCell ref="Z4:AA5"/>
    <mergeCell ref="B5:B6"/>
    <mergeCell ref="C5:C6"/>
    <mergeCell ref="D5:D6"/>
    <mergeCell ref="E5:E6"/>
    <mergeCell ref="F5:F6"/>
    <mergeCell ref="G5:G6"/>
    <mergeCell ref="H5:H6"/>
    <mergeCell ref="B4:D4"/>
    <mergeCell ref="F4:G4"/>
    <mergeCell ref="I4:W4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ignoredErrors>
    <ignoredError sqref="C7:AA7 C46:AA4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zoomScaleNormal="100" workbookViewId="0">
      <pane xSplit="1" ySplit="6" topLeftCell="B7" activePane="bottomRight" state="frozen"/>
      <selection activeCell="E30" sqref="E30"/>
      <selection pane="topRight" activeCell="E30" sqref="E30"/>
      <selection pane="bottomLeft" activeCell="E30" sqref="E30"/>
      <selection pane="bottomRight" activeCell="M25" sqref="M25"/>
    </sheetView>
  </sheetViews>
  <sheetFormatPr defaultColWidth="8.8984375" defaultRowHeight="13.2" x14ac:dyDescent="0.2"/>
  <cols>
    <col min="1" max="1" width="9.8984375" style="12" customWidth="1"/>
    <col min="2" max="4" width="5.3984375" style="12" customWidth="1"/>
    <col min="5" max="8" width="7.796875" style="12" customWidth="1"/>
    <col min="9" max="21" width="6.796875" style="12" customWidth="1"/>
    <col min="22" max="16384" width="8.8984375" style="12"/>
  </cols>
  <sheetData>
    <row r="1" spans="1:23" s="8" customFormat="1" ht="19.5" customHeight="1" x14ac:dyDescent="0.2">
      <c r="A1" s="6"/>
      <c r="W1" s="8" t="s">
        <v>140</v>
      </c>
    </row>
    <row r="2" spans="1:23" ht="19.5" customHeight="1" x14ac:dyDescent="0.2">
      <c r="A2" s="10" t="s">
        <v>113</v>
      </c>
      <c r="W2" s="5">
        <f>SUM(47:47)</f>
        <v>0</v>
      </c>
    </row>
    <row r="3" spans="1:23" ht="19.5" customHeight="1" x14ac:dyDescent="0.2">
      <c r="A3" s="14" t="s">
        <v>129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 t="s">
        <v>78</v>
      </c>
    </row>
    <row r="4" spans="1:23" ht="20.25" customHeight="1" x14ac:dyDescent="0.2">
      <c r="A4" s="61"/>
      <c r="B4" s="162" t="s">
        <v>79</v>
      </c>
      <c r="C4" s="163"/>
      <c r="D4" s="164"/>
      <c r="E4" s="89"/>
      <c r="F4" s="166" t="s">
        <v>90</v>
      </c>
      <c r="G4" s="166"/>
      <c r="H4" s="90"/>
      <c r="I4" s="61"/>
      <c r="J4" s="61"/>
      <c r="K4" s="166" t="s">
        <v>91</v>
      </c>
      <c r="L4" s="166"/>
      <c r="M4" s="166"/>
      <c r="N4" s="166"/>
      <c r="O4" s="166"/>
      <c r="P4" s="92"/>
      <c r="Q4" s="92"/>
      <c r="R4" s="152" t="s">
        <v>39</v>
      </c>
      <c r="S4" s="153"/>
      <c r="T4" s="152" t="s">
        <v>40</v>
      </c>
      <c r="U4" s="159"/>
    </row>
    <row r="5" spans="1:23" ht="20.25" customHeight="1" x14ac:dyDescent="0.2">
      <c r="A5" s="62" t="s">
        <v>53</v>
      </c>
      <c r="B5" s="157" t="s">
        <v>36</v>
      </c>
      <c r="C5" s="157" t="s">
        <v>82</v>
      </c>
      <c r="D5" s="157" t="s">
        <v>83</v>
      </c>
      <c r="E5" s="157" t="s">
        <v>47</v>
      </c>
      <c r="F5" s="160" t="s">
        <v>84</v>
      </c>
      <c r="G5" s="160" t="s">
        <v>85</v>
      </c>
      <c r="H5" s="160" t="s">
        <v>86</v>
      </c>
      <c r="I5" s="91" t="s">
        <v>44</v>
      </c>
      <c r="J5" s="65"/>
      <c r="K5" s="65"/>
      <c r="L5" s="91" t="s">
        <v>43</v>
      </c>
      <c r="M5" s="63"/>
      <c r="N5" s="91" t="s">
        <v>41</v>
      </c>
      <c r="O5" s="63"/>
      <c r="P5" s="91" t="s">
        <v>42</v>
      </c>
      <c r="Q5" s="63"/>
      <c r="R5" s="154"/>
      <c r="S5" s="154"/>
      <c r="T5" s="154"/>
      <c r="U5" s="156"/>
    </row>
    <row r="6" spans="1:23" ht="20.25" customHeight="1" x14ac:dyDescent="0.2">
      <c r="A6" s="61"/>
      <c r="B6" s="158"/>
      <c r="C6" s="158"/>
      <c r="D6" s="158"/>
      <c r="E6" s="158"/>
      <c r="F6" s="161"/>
      <c r="G6" s="161"/>
      <c r="H6" s="161"/>
      <c r="I6" s="66" t="s">
        <v>36</v>
      </c>
      <c r="J6" s="66" t="s">
        <v>37</v>
      </c>
      <c r="K6" s="67" t="s">
        <v>38</v>
      </c>
      <c r="L6" s="66" t="s">
        <v>37</v>
      </c>
      <c r="M6" s="66" t="s">
        <v>38</v>
      </c>
      <c r="N6" s="93" t="s">
        <v>37</v>
      </c>
      <c r="O6" s="67" t="s">
        <v>38</v>
      </c>
      <c r="P6" s="66" t="s">
        <v>37</v>
      </c>
      <c r="Q6" s="67" t="s">
        <v>38</v>
      </c>
      <c r="R6" s="66" t="s">
        <v>37</v>
      </c>
      <c r="S6" s="66" t="s">
        <v>38</v>
      </c>
      <c r="T6" s="66" t="s">
        <v>37</v>
      </c>
      <c r="U6" s="67" t="s">
        <v>38</v>
      </c>
    </row>
    <row r="7" spans="1:23" s="11" customFormat="1" ht="25.5" customHeight="1" x14ac:dyDescent="0.2">
      <c r="A7" s="94" t="s">
        <v>33</v>
      </c>
      <c r="B7" s="71">
        <f>SUM(B11:B43)</f>
        <v>149</v>
      </c>
      <c r="C7" s="72">
        <f t="shared" ref="C7:U7" si="0">SUM(C11:C43)</f>
        <v>147</v>
      </c>
      <c r="D7" s="72">
        <f t="shared" si="0"/>
        <v>2</v>
      </c>
      <c r="E7" s="71">
        <f t="shared" si="0"/>
        <v>1346</v>
      </c>
      <c r="F7" s="72">
        <f t="shared" si="0"/>
        <v>1021</v>
      </c>
      <c r="G7" s="72">
        <f t="shared" si="0"/>
        <v>3</v>
      </c>
      <c r="H7" s="72">
        <f t="shared" si="0"/>
        <v>322</v>
      </c>
      <c r="I7" s="71">
        <f>SUM(I11:I43)</f>
        <v>29109</v>
      </c>
      <c r="J7" s="72">
        <f t="shared" si="0"/>
        <v>14878</v>
      </c>
      <c r="K7" s="72">
        <f t="shared" si="0"/>
        <v>14231</v>
      </c>
      <c r="L7" s="72">
        <f t="shared" si="0"/>
        <v>4830</v>
      </c>
      <c r="M7" s="72">
        <f t="shared" si="0"/>
        <v>4700</v>
      </c>
      <c r="N7" s="72">
        <f t="shared" si="0"/>
        <v>4926</v>
      </c>
      <c r="O7" s="72">
        <f t="shared" si="0"/>
        <v>4755</v>
      </c>
      <c r="P7" s="72">
        <f t="shared" si="0"/>
        <v>5122</v>
      </c>
      <c r="Q7" s="72">
        <f t="shared" si="0"/>
        <v>4776</v>
      </c>
      <c r="R7" s="71">
        <f t="shared" si="0"/>
        <v>1507</v>
      </c>
      <c r="S7" s="73">
        <f t="shared" si="0"/>
        <v>1292</v>
      </c>
      <c r="T7" s="72">
        <f t="shared" si="0"/>
        <v>180</v>
      </c>
      <c r="U7" s="72">
        <f t="shared" si="0"/>
        <v>141</v>
      </c>
    </row>
    <row r="8" spans="1:23" ht="17.25" customHeight="1" x14ac:dyDescent="0.2">
      <c r="A8" s="74" t="s">
        <v>89</v>
      </c>
      <c r="B8" s="42">
        <f>SUM(C8:D8)</f>
        <v>1</v>
      </c>
      <c r="C8" s="75">
        <v>1</v>
      </c>
      <c r="D8" s="75">
        <v>0</v>
      </c>
      <c r="E8" s="42">
        <f>SUM(F8:H8)</f>
        <v>12</v>
      </c>
      <c r="F8" s="75">
        <v>12</v>
      </c>
      <c r="G8" s="75">
        <v>0</v>
      </c>
      <c r="H8" s="75">
        <v>0</v>
      </c>
      <c r="I8" s="42">
        <f>SUM(J8:K8)</f>
        <v>415</v>
      </c>
      <c r="J8" s="43">
        <f>SUM(L8,N8,P8)</f>
        <v>207</v>
      </c>
      <c r="K8" s="43">
        <f t="shared" ref="K8:K43" si="1">SUM(M8,O8,Q8)</f>
        <v>208</v>
      </c>
      <c r="L8" s="75">
        <v>70</v>
      </c>
      <c r="M8" s="75">
        <v>70</v>
      </c>
      <c r="N8" s="75">
        <v>69</v>
      </c>
      <c r="O8" s="75">
        <v>69</v>
      </c>
      <c r="P8" s="75">
        <v>68</v>
      </c>
      <c r="Q8" s="75">
        <v>69</v>
      </c>
      <c r="R8" s="76">
        <v>15</v>
      </c>
      <c r="S8" s="77">
        <v>9</v>
      </c>
      <c r="T8" s="75">
        <v>1</v>
      </c>
      <c r="U8" s="75">
        <v>0</v>
      </c>
    </row>
    <row r="9" spans="1:23" ht="17.25" customHeight="1" x14ac:dyDescent="0.2">
      <c r="A9" s="74" t="s">
        <v>34</v>
      </c>
      <c r="B9" s="42">
        <f t="shared" ref="B9:B43" si="2">SUM(C9:D9)</f>
        <v>145</v>
      </c>
      <c r="C9" s="75">
        <v>143</v>
      </c>
      <c r="D9" s="75">
        <v>2</v>
      </c>
      <c r="E9" s="42">
        <f t="shared" ref="E9:E43" si="3">SUM(F9:H9)</f>
        <v>1320</v>
      </c>
      <c r="F9" s="75">
        <v>995</v>
      </c>
      <c r="G9" s="75">
        <v>3</v>
      </c>
      <c r="H9" s="75">
        <v>322</v>
      </c>
      <c r="I9" s="42">
        <f t="shared" ref="I9:I43" si="4">SUM(J9:K9)</f>
        <v>28443</v>
      </c>
      <c r="J9" s="43">
        <f t="shared" ref="J9:J43" si="5">SUM(L9,N9,P9)</f>
        <v>14577</v>
      </c>
      <c r="K9" s="43">
        <f t="shared" si="1"/>
        <v>13866</v>
      </c>
      <c r="L9" s="75">
        <v>4729</v>
      </c>
      <c r="M9" s="75">
        <v>4570</v>
      </c>
      <c r="N9" s="75">
        <v>4827</v>
      </c>
      <c r="O9" s="75">
        <v>4634</v>
      </c>
      <c r="P9" s="75">
        <v>5021</v>
      </c>
      <c r="Q9" s="75">
        <v>4662</v>
      </c>
      <c r="R9" s="76">
        <v>1477</v>
      </c>
      <c r="S9" s="77">
        <v>1269</v>
      </c>
      <c r="T9" s="75">
        <v>178</v>
      </c>
      <c r="U9" s="75">
        <v>139</v>
      </c>
    </row>
    <row r="10" spans="1:23" ht="17.25" customHeight="1" x14ac:dyDescent="0.2">
      <c r="A10" s="46" t="s">
        <v>35</v>
      </c>
      <c r="B10" s="48">
        <f t="shared" si="2"/>
        <v>3</v>
      </c>
      <c r="C10" s="78">
        <v>3</v>
      </c>
      <c r="D10" s="78">
        <v>0</v>
      </c>
      <c r="E10" s="48">
        <f t="shared" si="3"/>
        <v>14</v>
      </c>
      <c r="F10" s="78">
        <v>14</v>
      </c>
      <c r="G10" s="78">
        <v>0</v>
      </c>
      <c r="H10" s="78">
        <v>0</v>
      </c>
      <c r="I10" s="48">
        <f t="shared" si="4"/>
        <v>251</v>
      </c>
      <c r="J10" s="49">
        <f t="shared" si="5"/>
        <v>94</v>
      </c>
      <c r="K10" s="49">
        <f t="shared" si="1"/>
        <v>157</v>
      </c>
      <c r="L10" s="78">
        <v>31</v>
      </c>
      <c r="M10" s="78">
        <v>60</v>
      </c>
      <c r="N10" s="78">
        <v>30</v>
      </c>
      <c r="O10" s="78">
        <v>52</v>
      </c>
      <c r="P10" s="78">
        <v>33</v>
      </c>
      <c r="Q10" s="78">
        <v>45</v>
      </c>
      <c r="R10" s="79">
        <v>15</v>
      </c>
      <c r="S10" s="80">
        <v>14</v>
      </c>
      <c r="T10" s="78">
        <v>1</v>
      </c>
      <c r="U10" s="78">
        <v>2</v>
      </c>
    </row>
    <row r="11" spans="1:23" ht="17.25" customHeight="1" x14ac:dyDescent="0.2">
      <c r="A11" s="74" t="s">
        <v>0</v>
      </c>
      <c r="B11" s="42">
        <f t="shared" si="2"/>
        <v>27</v>
      </c>
      <c r="C11" s="75">
        <v>26</v>
      </c>
      <c r="D11" s="75">
        <v>1</v>
      </c>
      <c r="E11" s="42">
        <f t="shared" si="3"/>
        <v>311</v>
      </c>
      <c r="F11" s="75">
        <v>249</v>
      </c>
      <c r="G11" s="75">
        <v>0</v>
      </c>
      <c r="H11" s="75">
        <v>62</v>
      </c>
      <c r="I11" s="42">
        <f t="shared" si="4"/>
        <v>7639</v>
      </c>
      <c r="J11" s="43">
        <f t="shared" si="5"/>
        <v>3875</v>
      </c>
      <c r="K11" s="43">
        <f t="shared" si="1"/>
        <v>3764</v>
      </c>
      <c r="L11" s="75">
        <v>1255</v>
      </c>
      <c r="M11" s="75">
        <v>1257</v>
      </c>
      <c r="N11" s="75">
        <v>1264</v>
      </c>
      <c r="O11" s="75">
        <v>1291</v>
      </c>
      <c r="P11" s="75">
        <v>1356</v>
      </c>
      <c r="Q11" s="75">
        <v>1216</v>
      </c>
      <c r="R11" s="76">
        <v>333</v>
      </c>
      <c r="S11" s="77">
        <v>285</v>
      </c>
      <c r="T11" s="75">
        <v>35</v>
      </c>
      <c r="U11" s="75">
        <v>18</v>
      </c>
    </row>
    <row r="12" spans="1:23" ht="17.25" customHeight="1" x14ac:dyDescent="0.2">
      <c r="A12" s="74" t="s">
        <v>1</v>
      </c>
      <c r="B12" s="42">
        <f t="shared" si="2"/>
        <v>11</v>
      </c>
      <c r="C12" s="75">
        <v>11</v>
      </c>
      <c r="D12" s="75">
        <v>0</v>
      </c>
      <c r="E12" s="42">
        <f t="shared" si="3"/>
        <v>61</v>
      </c>
      <c r="F12" s="75">
        <v>44</v>
      </c>
      <c r="G12" s="75">
        <v>1</v>
      </c>
      <c r="H12" s="75">
        <v>16</v>
      </c>
      <c r="I12" s="42">
        <f t="shared" si="4"/>
        <v>1004</v>
      </c>
      <c r="J12" s="43">
        <f t="shared" si="5"/>
        <v>500</v>
      </c>
      <c r="K12" s="43">
        <f t="shared" si="1"/>
        <v>504</v>
      </c>
      <c r="L12" s="75">
        <v>150</v>
      </c>
      <c r="M12" s="75">
        <v>148</v>
      </c>
      <c r="N12" s="75">
        <v>162</v>
      </c>
      <c r="O12" s="75">
        <v>172</v>
      </c>
      <c r="P12" s="75">
        <v>188</v>
      </c>
      <c r="Q12" s="75">
        <v>184</v>
      </c>
      <c r="R12" s="76">
        <v>75</v>
      </c>
      <c r="S12" s="77">
        <v>74</v>
      </c>
      <c r="T12" s="75">
        <v>13</v>
      </c>
      <c r="U12" s="75">
        <v>21</v>
      </c>
    </row>
    <row r="13" spans="1:23" ht="17.25" customHeight="1" x14ac:dyDescent="0.2">
      <c r="A13" s="74" t="s">
        <v>2</v>
      </c>
      <c r="B13" s="42">
        <f t="shared" si="2"/>
        <v>4</v>
      </c>
      <c r="C13" s="75">
        <v>4</v>
      </c>
      <c r="D13" s="75">
        <v>0</v>
      </c>
      <c r="E13" s="42">
        <f t="shared" si="3"/>
        <v>35</v>
      </c>
      <c r="F13" s="75">
        <v>25</v>
      </c>
      <c r="G13" s="75">
        <v>0</v>
      </c>
      <c r="H13" s="75">
        <v>10</v>
      </c>
      <c r="I13" s="42">
        <f t="shared" si="4"/>
        <v>722</v>
      </c>
      <c r="J13" s="43">
        <f t="shared" si="5"/>
        <v>365</v>
      </c>
      <c r="K13" s="43">
        <f t="shared" si="1"/>
        <v>357</v>
      </c>
      <c r="L13" s="75">
        <v>134</v>
      </c>
      <c r="M13" s="75">
        <v>108</v>
      </c>
      <c r="N13" s="75">
        <v>112</v>
      </c>
      <c r="O13" s="75">
        <v>131</v>
      </c>
      <c r="P13" s="75">
        <v>119</v>
      </c>
      <c r="Q13" s="75">
        <v>118</v>
      </c>
      <c r="R13" s="76">
        <v>45</v>
      </c>
      <c r="S13" s="77">
        <v>33</v>
      </c>
      <c r="T13" s="75">
        <v>7</v>
      </c>
      <c r="U13" s="75">
        <v>2</v>
      </c>
    </row>
    <row r="14" spans="1:23" ht="17.25" customHeight="1" x14ac:dyDescent="0.2">
      <c r="A14" s="74" t="s">
        <v>3</v>
      </c>
      <c r="B14" s="42">
        <f t="shared" si="2"/>
        <v>11</v>
      </c>
      <c r="C14" s="75">
        <v>11</v>
      </c>
      <c r="D14" s="75">
        <v>0</v>
      </c>
      <c r="E14" s="42">
        <f t="shared" si="3"/>
        <v>104</v>
      </c>
      <c r="F14" s="75">
        <v>77</v>
      </c>
      <c r="G14" s="75">
        <v>0</v>
      </c>
      <c r="H14" s="75">
        <v>27</v>
      </c>
      <c r="I14" s="42">
        <f t="shared" si="4"/>
        <v>2283</v>
      </c>
      <c r="J14" s="43">
        <f t="shared" si="5"/>
        <v>1171</v>
      </c>
      <c r="K14" s="43">
        <f t="shared" si="1"/>
        <v>1112</v>
      </c>
      <c r="L14" s="75">
        <v>382</v>
      </c>
      <c r="M14" s="75">
        <v>350</v>
      </c>
      <c r="N14" s="75">
        <v>364</v>
      </c>
      <c r="O14" s="75">
        <v>350</v>
      </c>
      <c r="P14" s="75">
        <v>425</v>
      </c>
      <c r="Q14" s="75">
        <v>412</v>
      </c>
      <c r="R14" s="76">
        <v>110</v>
      </c>
      <c r="S14" s="77">
        <v>100</v>
      </c>
      <c r="T14" s="75">
        <v>15</v>
      </c>
      <c r="U14" s="75">
        <v>8</v>
      </c>
    </row>
    <row r="15" spans="1:23" ht="17.25" customHeight="1" x14ac:dyDescent="0.2">
      <c r="A15" s="74" t="s">
        <v>4</v>
      </c>
      <c r="B15" s="42">
        <f t="shared" si="2"/>
        <v>9</v>
      </c>
      <c r="C15" s="75">
        <v>9</v>
      </c>
      <c r="D15" s="75">
        <v>0</v>
      </c>
      <c r="E15" s="42">
        <f t="shared" si="3"/>
        <v>109</v>
      </c>
      <c r="F15" s="75">
        <v>80</v>
      </c>
      <c r="G15" s="75">
        <v>0</v>
      </c>
      <c r="H15" s="75">
        <v>29</v>
      </c>
      <c r="I15" s="42">
        <f t="shared" si="4"/>
        <v>2469</v>
      </c>
      <c r="J15" s="43">
        <f t="shared" si="5"/>
        <v>1285</v>
      </c>
      <c r="K15" s="43">
        <f t="shared" si="1"/>
        <v>1184</v>
      </c>
      <c r="L15" s="75">
        <v>427</v>
      </c>
      <c r="M15" s="75">
        <v>376</v>
      </c>
      <c r="N15" s="75">
        <v>428</v>
      </c>
      <c r="O15" s="75">
        <v>397</v>
      </c>
      <c r="P15" s="75">
        <v>430</v>
      </c>
      <c r="Q15" s="75">
        <v>411</v>
      </c>
      <c r="R15" s="76">
        <v>106</v>
      </c>
      <c r="S15" s="77">
        <v>96</v>
      </c>
      <c r="T15" s="75">
        <v>12</v>
      </c>
      <c r="U15" s="75">
        <v>8</v>
      </c>
    </row>
    <row r="16" spans="1:23" ht="17.25" customHeight="1" x14ac:dyDescent="0.2">
      <c r="A16" s="81" t="s">
        <v>5</v>
      </c>
      <c r="B16" s="36">
        <f t="shared" si="2"/>
        <v>8</v>
      </c>
      <c r="C16" s="82">
        <v>8</v>
      </c>
      <c r="D16" s="82">
        <v>0</v>
      </c>
      <c r="E16" s="36">
        <f t="shared" si="3"/>
        <v>52</v>
      </c>
      <c r="F16" s="82">
        <v>39</v>
      </c>
      <c r="G16" s="82">
        <v>0</v>
      </c>
      <c r="H16" s="82">
        <v>13</v>
      </c>
      <c r="I16" s="36">
        <f t="shared" si="4"/>
        <v>840</v>
      </c>
      <c r="J16" s="37">
        <f t="shared" si="5"/>
        <v>424</v>
      </c>
      <c r="K16" s="37">
        <f t="shared" si="1"/>
        <v>416</v>
      </c>
      <c r="L16" s="82">
        <v>146</v>
      </c>
      <c r="M16" s="82">
        <v>137</v>
      </c>
      <c r="N16" s="82">
        <v>144</v>
      </c>
      <c r="O16" s="82">
        <v>144</v>
      </c>
      <c r="P16" s="82">
        <v>134</v>
      </c>
      <c r="Q16" s="82">
        <v>135</v>
      </c>
      <c r="R16" s="83">
        <v>70</v>
      </c>
      <c r="S16" s="84">
        <v>55</v>
      </c>
      <c r="T16" s="82">
        <v>10</v>
      </c>
      <c r="U16" s="82">
        <v>9</v>
      </c>
    </row>
    <row r="17" spans="1:21" ht="17.25" customHeight="1" x14ac:dyDescent="0.2">
      <c r="A17" s="74" t="s">
        <v>6</v>
      </c>
      <c r="B17" s="42">
        <f t="shared" si="2"/>
        <v>3</v>
      </c>
      <c r="C17" s="75">
        <v>3</v>
      </c>
      <c r="D17" s="75">
        <v>0</v>
      </c>
      <c r="E17" s="42">
        <f t="shared" si="3"/>
        <v>29</v>
      </c>
      <c r="F17" s="75">
        <v>21</v>
      </c>
      <c r="G17" s="75">
        <v>0</v>
      </c>
      <c r="H17" s="75">
        <v>8</v>
      </c>
      <c r="I17" s="42">
        <f t="shared" si="4"/>
        <v>576</v>
      </c>
      <c r="J17" s="43">
        <f t="shared" si="5"/>
        <v>311</v>
      </c>
      <c r="K17" s="43">
        <f t="shared" si="1"/>
        <v>265</v>
      </c>
      <c r="L17" s="75">
        <v>95</v>
      </c>
      <c r="M17" s="75">
        <v>89</v>
      </c>
      <c r="N17" s="75">
        <v>101</v>
      </c>
      <c r="O17" s="75">
        <v>87</v>
      </c>
      <c r="P17" s="75">
        <v>115</v>
      </c>
      <c r="Q17" s="75">
        <v>89</v>
      </c>
      <c r="R17" s="76">
        <v>29</v>
      </c>
      <c r="S17" s="77">
        <v>28</v>
      </c>
      <c r="T17" s="75">
        <v>5</v>
      </c>
      <c r="U17" s="75">
        <v>2</v>
      </c>
    </row>
    <row r="18" spans="1:21" ht="17.25" customHeight="1" x14ac:dyDescent="0.2">
      <c r="A18" s="74" t="s">
        <v>7</v>
      </c>
      <c r="B18" s="42">
        <f t="shared" si="2"/>
        <v>15</v>
      </c>
      <c r="C18" s="75">
        <v>15</v>
      </c>
      <c r="D18" s="75">
        <v>0</v>
      </c>
      <c r="E18" s="42">
        <f t="shared" si="3"/>
        <v>130</v>
      </c>
      <c r="F18" s="75">
        <v>97</v>
      </c>
      <c r="G18" s="75">
        <v>0</v>
      </c>
      <c r="H18" s="75">
        <v>33</v>
      </c>
      <c r="I18" s="42">
        <f t="shared" si="4"/>
        <v>2749</v>
      </c>
      <c r="J18" s="43">
        <f t="shared" si="5"/>
        <v>1391</v>
      </c>
      <c r="K18" s="43">
        <f t="shared" si="1"/>
        <v>1358</v>
      </c>
      <c r="L18" s="75">
        <v>431</v>
      </c>
      <c r="M18" s="75">
        <v>464</v>
      </c>
      <c r="N18" s="75">
        <v>496</v>
      </c>
      <c r="O18" s="75">
        <v>399</v>
      </c>
      <c r="P18" s="75">
        <v>464</v>
      </c>
      <c r="Q18" s="75">
        <v>495</v>
      </c>
      <c r="R18" s="76">
        <v>150</v>
      </c>
      <c r="S18" s="77">
        <v>108</v>
      </c>
      <c r="T18" s="75">
        <v>23</v>
      </c>
      <c r="U18" s="75">
        <v>9</v>
      </c>
    </row>
    <row r="19" spans="1:21" ht="17.25" customHeight="1" x14ac:dyDescent="0.2">
      <c r="A19" s="74" t="s">
        <v>8</v>
      </c>
      <c r="B19" s="42">
        <f t="shared" si="2"/>
        <v>2</v>
      </c>
      <c r="C19" s="75">
        <v>2</v>
      </c>
      <c r="D19" s="75">
        <v>0</v>
      </c>
      <c r="E19" s="42">
        <f t="shared" si="3"/>
        <v>16</v>
      </c>
      <c r="F19" s="75">
        <v>12</v>
      </c>
      <c r="G19" s="75">
        <v>0</v>
      </c>
      <c r="H19" s="75">
        <v>4</v>
      </c>
      <c r="I19" s="42">
        <f t="shared" si="4"/>
        <v>358</v>
      </c>
      <c r="J19" s="43">
        <f t="shared" si="5"/>
        <v>191</v>
      </c>
      <c r="K19" s="43">
        <f t="shared" si="1"/>
        <v>167</v>
      </c>
      <c r="L19" s="75">
        <v>56</v>
      </c>
      <c r="M19" s="75">
        <v>48</v>
      </c>
      <c r="N19" s="75">
        <v>68</v>
      </c>
      <c r="O19" s="75">
        <v>69</v>
      </c>
      <c r="P19" s="75">
        <v>67</v>
      </c>
      <c r="Q19" s="75">
        <v>50</v>
      </c>
      <c r="R19" s="76">
        <v>16</v>
      </c>
      <c r="S19" s="77">
        <v>22</v>
      </c>
      <c r="T19" s="75">
        <v>2</v>
      </c>
      <c r="U19" s="75">
        <v>4</v>
      </c>
    </row>
    <row r="20" spans="1:21" ht="17.25" customHeight="1" x14ac:dyDescent="0.2">
      <c r="A20" s="46" t="s">
        <v>9</v>
      </c>
      <c r="B20" s="48">
        <f t="shared" si="2"/>
        <v>5</v>
      </c>
      <c r="C20" s="78">
        <v>5</v>
      </c>
      <c r="D20" s="78">
        <v>0</v>
      </c>
      <c r="E20" s="48">
        <f t="shared" si="3"/>
        <v>31</v>
      </c>
      <c r="F20" s="78">
        <v>25</v>
      </c>
      <c r="G20" s="78">
        <v>0</v>
      </c>
      <c r="H20" s="78">
        <v>6</v>
      </c>
      <c r="I20" s="48">
        <f t="shared" si="4"/>
        <v>603</v>
      </c>
      <c r="J20" s="49">
        <f t="shared" si="5"/>
        <v>300</v>
      </c>
      <c r="K20" s="49">
        <f t="shared" si="1"/>
        <v>303</v>
      </c>
      <c r="L20" s="78">
        <v>77</v>
      </c>
      <c r="M20" s="78">
        <v>95</v>
      </c>
      <c r="N20" s="78">
        <v>124</v>
      </c>
      <c r="O20" s="78">
        <v>112</v>
      </c>
      <c r="P20" s="78">
        <v>99</v>
      </c>
      <c r="Q20" s="78">
        <v>96</v>
      </c>
      <c r="R20" s="79">
        <v>43</v>
      </c>
      <c r="S20" s="80">
        <v>39</v>
      </c>
      <c r="T20" s="78">
        <v>4</v>
      </c>
      <c r="U20" s="78">
        <v>2</v>
      </c>
    </row>
    <row r="21" spans="1:21" ht="17.25" customHeight="1" x14ac:dyDescent="0.2">
      <c r="A21" s="74" t="s">
        <v>10</v>
      </c>
      <c r="B21" s="42">
        <f t="shared" si="2"/>
        <v>3</v>
      </c>
      <c r="C21" s="75">
        <v>3</v>
      </c>
      <c r="D21" s="75">
        <v>0</v>
      </c>
      <c r="E21" s="42">
        <f t="shared" si="3"/>
        <v>26</v>
      </c>
      <c r="F21" s="75">
        <v>18</v>
      </c>
      <c r="G21" s="75">
        <v>0</v>
      </c>
      <c r="H21" s="75">
        <v>8</v>
      </c>
      <c r="I21" s="42">
        <f t="shared" si="4"/>
        <v>531</v>
      </c>
      <c r="J21" s="43">
        <f t="shared" si="5"/>
        <v>255</v>
      </c>
      <c r="K21" s="43">
        <f t="shared" si="1"/>
        <v>276</v>
      </c>
      <c r="L21" s="75">
        <v>86</v>
      </c>
      <c r="M21" s="75">
        <v>88</v>
      </c>
      <c r="N21" s="75">
        <v>93</v>
      </c>
      <c r="O21" s="75">
        <v>94</v>
      </c>
      <c r="P21" s="75">
        <v>76</v>
      </c>
      <c r="Q21" s="75">
        <v>94</v>
      </c>
      <c r="R21" s="76">
        <v>27</v>
      </c>
      <c r="S21" s="77">
        <v>30</v>
      </c>
      <c r="T21" s="75">
        <v>5</v>
      </c>
      <c r="U21" s="75">
        <v>3</v>
      </c>
    </row>
    <row r="22" spans="1:21" ht="17.25" customHeight="1" x14ac:dyDescent="0.2">
      <c r="A22" s="74" t="s">
        <v>11</v>
      </c>
      <c r="B22" s="42">
        <f t="shared" si="2"/>
        <v>4</v>
      </c>
      <c r="C22" s="75">
        <v>4</v>
      </c>
      <c r="D22" s="75">
        <v>0</v>
      </c>
      <c r="E22" s="42">
        <f t="shared" si="3"/>
        <v>25</v>
      </c>
      <c r="F22" s="75">
        <v>18</v>
      </c>
      <c r="G22" s="75">
        <v>0</v>
      </c>
      <c r="H22" s="75">
        <v>7</v>
      </c>
      <c r="I22" s="42">
        <f t="shared" si="4"/>
        <v>451</v>
      </c>
      <c r="J22" s="43">
        <f t="shared" si="5"/>
        <v>217</v>
      </c>
      <c r="K22" s="43">
        <f t="shared" si="1"/>
        <v>234</v>
      </c>
      <c r="L22" s="75">
        <v>63</v>
      </c>
      <c r="M22" s="75">
        <v>92</v>
      </c>
      <c r="N22" s="75">
        <v>86</v>
      </c>
      <c r="O22" s="75">
        <v>60</v>
      </c>
      <c r="P22" s="75">
        <v>68</v>
      </c>
      <c r="Q22" s="75">
        <v>82</v>
      </c>
      <c r="R22" s="76">
        <v>28</v>
      </c>
      <c r="S22" s="77">
        <v>30</v>
      </c>
      <c r="T22" s="75">
        <v>6</v>
      </c>
      <c r="U22" s="75">
        <v>3</v>
      </c>
    </row>
    <row r="23" spans="1:21" ht="17.25" customHeight="1" x14ac:dyDescent="0.2">
      <c r="A23" s="74" t="s">
        <v>12</v>
      </c>
      <c r="B23" s="42">
        <f t="shared" si="2"/>
        <v>7</v>
      </c>
      <c r="C23" s="75">
        <v>7</v>
      </c>
      <c r="D23" s="75">
        <v>0</v>
      </c>
      <c r="E23" s="42">
        <f t="shared" si="3"/>
        <v>110</v>
      </c>
      <c r="F23" s="75">
        <v>88</v>
      </c>
      <c r="G23" s="75">
        <v>0</v>
      </c>
      <c r="H23" s="75">
        <v>22</v>
      </c>
      <c r="I23" s="42">
        <f t="shared" si="4"/>
        <v>2754</v>
      </c>
      <c r="J23" s="43">
        <f t="shared" si="5"/>
        <v>1422</v>
      </c>
      <c r="K23" s="43">
        <f t="shared" si="1"/>
        <v>1332</v>
      </c>
      <c r="L23" s="75">
        <v>477</v>
      </c>
      <c r="M23" s="75">
        <v>461</v>
      </c>
      <c r="N23" s="75">
        <v>440</v>
      </c>
      <c r="O23" s="75">
        <v>432</v>
      </c>
      <c r="P23" s="75">
        <v>505</v>
      </c>
      <c r="Q23" s="75">
        <v>439</v>
      </c>
      <c r="R23" s="76">
        <v>119</v>
      </c>
      <c r="S23" s="77">
        <v>90</v>
      </c>
      <c r="T23" s="75">
        <v>10</v>
      </c>
      <c r="U23" s="75">
        <v>8</v>
      </c>
    </row>
    <row r="24" spans="1:21" ht="17.25" customHeight="1" x14ac:dyDescent="0.2">
      <c r="A24" s="74" t="s">
        <v>13</v>
      </c>
      <c r="B24" s="42">
        <f t="shared" si="2"/>
        <v>6</v>
      </c>
      <c r="C24" s="75">
        <v>6</v>
      </c>
      <c r="D24" s="75">
        <v>0</v>
      </c>
      <c r="E24" s="42">
        <f t="shared" si="3"/>
        <v>66</v>
      </c>
      <c r="F24" s="75">
        <v>51</v>
      </c>
      <c r="G24" s="75">
        <v>2</v>
      </c>
      <c r="H24" s="75">
        <v>13</v>
      </c>
      <c r="I24" s="42">
        <f t="shared" si="4"/>
        <v>1635</v>
      </c>
      <c r="J24" s="43">
        <f t="shared" si="5"/>
        <v>850</v>
      </c>
      <c r="K24" s="43">
        <f t="shared" si="1"/>
        <v>785</v>
      </c>
      <c r="L24" s="75">
        <v>286</v>
      </c>
      <c r="M24" s="75">
        <v>272</v>
      </c>
      <c r="N24" s="75">
        <v>290</v>
      </c>
      <c r="O24" s="75">
        <v>264</v>
      </c>
      <c r="P24" s="75">
        <v>274</v>
      </c>
      <c r="Q24" s="75">
        <v>249</v>
      </c>
      <c r="R24" s="76">
        <v>65</v>
      </c>
      <c r="S24" s="77">
        <v>58</v>
      </c>
      <c r="T24" s="75">
        <v>6</v>
      </c>
      <c r="U24" s="75">
        <v>5</v>
      </c>
    </row>
    <row r="25" spans="1:21" ht="17.25" customHeight="1" x14ac:dyDescent="0.2">
      <c r="A25" s="74" t="s">
        <v>14</v>
      </c>
      <c r="B25" s="42">
        <f t="shared" si="2"/>
        <v>1</v>
      </c>
      <c r="C25" s="75">
        <v>1</v>
      </c>
      <c r="D25" s="75">
        <v>0</v>
      </c>
      <c r="E25" s="42">
        <f t="shared" si="3"/>
        <v>15</v>
      </c>
      <c r="F25" s="75">
        <v>12</v>
      </c>
      <c r="G25" s="75">
        <v>0</v>
      </c>
      <c r="H25" s="75">
        <v>3</v>
      </c>
      <c r="I25" s="42">
        <f t="shared" si="4"/>
        <v>375</v>
      </c>
      <c r="J25" s="43">
        <f t="shared" si="5"/>
        <v>192</v>
      </c>
      <c r="K25" s="43">
        <f t="shared" si="1"/>
        <v>183</v>
      </c>
      <c r="L25" s="75">
        <v>66</v>
      </c>
      <c r="M25" s="75">
        <v>55</v>
      </c>
      <c r="N25" s="75">
        <v>64</v>
      </c>
      <c r="O25" s="75">
        <v>67</v>
      </c>
      <c r="P25" s="75">
        <v>62</v>
      </c>
      <c r="Q25" s="75">
        <v>61</v>
      </c>
      <c r="R25" s="76">
        <v>14</v>
      </c>
      <c r="S25" s="77">
        <v>13</v>
      </c>
      <c r="T25" s="75">
        <v>2</v>
      </c>
      <c r="U25" s="75">
        <v>7</v>
      </c>
    </row>
    <row r="26" spans="1:21" ht="17.25" customHeight="1" x14ac:dyDescent="0.2">
      <c r="A26" s="81" t="s">
        <v>15</v>
      </c>
      <c r="B26" s="36">
        <f t="shared" si="2"/>
        <v>3</v>
      </c>
      <c r="C26" s="82">
        <v>3</v>
      </c>
      <c r="D26" s="82">
        <v>0</v>
      </c>
      <c r="E26" s="36">
        <f t="shared" si="3"/>
        <v>13</v>
      </c>
      <c r="F26" s="82">
        <v>9</v>
      </c>
      <c r="G26" s="82">
        <v>0</v>
      </c>
      <c r="H26" s="82">
        <v>4</v>
      </c>
      <c r="I26" s="36">
        <f t="shared" si="4"/>
        <v>92</v>
      </c>
      <c r="J26" s="37">
        <f t="shared" si="5"/>
        <v>51</v>
      </c>
      <c r="K26" s="37">
        <f t="shared" si="1"/>
        <v>41</v>
      </c>
      <c r="L26" s="82">
        <v>20</v>
      </c>
      <c r="M26" s="82">
        <v>18</v>
      </c>
      <c r="N26" s="82">
        <v>13</v>
      </c>
      <c r="O26" s="82">
        <v>11</v>
      </c>
      <c r="P26" s="82">
        <v>18</v>
      </c>
      <c r="Q26" s="82">
        <v>12</v>
      </c>
      <c r="R26" s="83">
        <v>19</v>
      </c>
      <c r="S26" s="84">
        <v>13</v>
      </c>
      <c r="T26" s="82">
        <v>2</v>
      </c>
      <c r="U26" s="82">
        <v>3</v>
      </c>
    </row>
    <row r="27" spans="1:21" ht="17.25" customHeight="1" x14ac:dyDescent="0.2">
      <c r="A27" s="74" t="s">
        <v>16</v>
      </c>
      <c r="B27" s="42">
        <f t="shared" si="2"/>
        <v>3</v>
      </c>
      <c r="C27" s="75">
        <v>3</v>
      </c>
      <c r="D27" s="75">
        <v>0</v>
      </c>
      <c r="E27" s="42">
        <f t="shared" si="3"/>
        <v>17</v>
      </c>
      <c r="F27" s="75">
        <v>12</v>
      </c>
      <c r="G27" s="75">
        <v>0</v>
      </c>
      <c r="H27" s="75">
        <v>5</v>
      </c>
      <c r="I27" s="42">
        <f t="shared" si="4"/>
        <v>233</v>
      </c>
      <c r="J27" s="43">
        <f t="shared" si="5"/>
        <v>118</v>
      </c>
      <c r="K27" s="43">
        <f t="shared" si="1"/>
        <v>115</v>
      </c>
      <c r="L27" s="75">
        <v>46</v>
      </c>
      <c r="M27" s="75">
        <v>39</v>
      </c>
      <c r="N27" s="75">
        <v>39</v>
      </c>
      <c r="O27" s="75">
        <v>38</v>
      </c>
      <c r="P27" s="75">
        <v>33</v>
      </c>
      <c r="Q27" s="75">
        <v>38</v>
      </c>
      <c r="R27" s="76">
        <v>28</v>
      </c>
      <c r="S27" s="77">
        <v>18</v>
      </c>
      <c r="T27" s="75">
        <v>2</v>
      </c>
      <c r="U27" s="75">
        <v>3</v>
      </c>
    </row>
    <row r="28" spans="1:21" ht="17.25" customHeight="1" x14ac:dyDescent="0.2">
      <c r="A28" s="74" t="s">
        <v>17</v>
      </c>
      <c r="B28" s="42">
        <f t="shared" si="2"/>
        <v>3</v>
      </c>
      <c r="C28" s="75">
        <v>3</v>
      </c>
      <c r="D28" s="75">
        <v>0</v>
      </c>
      <c r="E28" s="42">
        <f t="shared" si="3"/>
        <v>32</v>
      </c>
      <c r="F28" s="75">
        <v>27</v>
      </c>
      <c r="G28" s="75">
        <v>0</v>
      </c>
      <c r="H28" s="75">
        <v>5</v>
      </c>
      <c r="I28" s="42">
        <f t="shared" si="4"/>
        <v>835</v>
      </c>
      <c r="J28" s="43">
        <f t="shared" si="5"/>
        <v>418</v>
      </c>
      <c r="K28" s="43">
        <f t="shared" si="1"/>
        <v>417</v>
      </c>
      <c r="L28" s="75">
        <v>148</v>
      </c>
      <c r="M28" s="75">
        <v>140</v>
      </c>
      <c r="N28" s="75">
        <v>133</v>
      </c>
      <c r="O28" s="75">
        <v>140</v>
      </c>
      <c r="P28" s="75">
        <v>137</v>
      </c>
      <c r="Q28" s="75">
        <v>137</v>
      </c>
      <c r="R28" s="76">
        <v>32</v>
      </c>
      <c r="S28" s="77">
        <v>34</v>
      </c>
      <c r="T28" s="75">
        <v>4</v>
      </c>
      <c r="U28" s="75">
        <v>3</v>
      </c>
    </row>
    <row r="29" spans="1:21" ht="17.25" customHeight="1" x14ac:dyDescent="0.2">
      <c r="A29" s="74" t="s">
        <v>18</v>
      </c>
      <c r="B29" s="42">
        <f t="shared" si="2"/>
        <v>2</v>
      </c>
      <c r="C29" s="75">
        <v>2</v>
      </c>
      <c r="D29" s="75">
        <v>0</v>
      </c>
      <c r="E29" s="42">
        <f t="shared" si="3"/>
        <v>30</v>
      </c>
      <c r="F29" s="75">
        <v>23</v>
      </c>
      <c r="G29" s="75">
        <v>0</v>
      </c>
      <c r="H29" s="75">
        <v>7</v>
      </c>
      <c r="I29" s="42">
        <f t="shared" si="4"/>
        <v>703</v>
      </c>
      <c r="J29" s="43">
        <f t="shared" si="5"/>
        <v>359</v>
      </c>
      <c r="K29" s="43">
        <f t="shared" si="1"/>
        <v>344</v>
      </c>
      <c r="L29" s="75">
        <v>101</v>
      </c>
      <c r="M29" s="75">
        <v>127</v>
      </c>
      <c r="N29" s="75">
        <v>122</v>
      </c>
      <c r="O29" s="75">
        <v>113</v>
      </c>
      <c r="P29" s="75">
        <v>136</v>
      </c>
      <c r="Q29" s="75">
        <v>104</v>
      </c>
      <c r="R29" s="76">
        <v>22</v>
      </c>
      <c r="S29" s="77">
        <v>28</v>
      </c>
      <c r="T29" s="75">
        <v>3</v>
      </c>
      <c r="U29" s="75">
        <v>1</v>
      </c>
    </row>
    <row r="30" spans="1:21" ht="17.25" customHeight="1" x14ac:dyDescent="0.2">
      <c r="A30" s="46" t="s">
        <v>19</v>
      </c>
      <c r="B30" s="48">
        <f t="shared" si="2"/>
        <v>2</v>
      </c>
      <c r="C30" s="78">
        <v>2</v>
      </c>
      <c r="D30" s="78">
        <v>0</v>
      </c>
      <c r="E30" s="48">
        <f t="shared" si="3"/>
        <v>9</v>
      </c>
      <c r="F30" s="78">
        <v>6</v>
      </c>
      <c r="G30" s="78">
        <v>0</v>
      </c>
      <c r="H30" s="78">
        <v>3</v>
      </c>
      <c r="I30" s="48">
        <f t="shared" si="4"/>
        <v>91</v>
      </c>
      <c r="J30" s="49">
        <f t="shared" si="5"/>
        <v>50</v>
      </c>
      <c r="K30" s="49">
        <f t="shared" si="1"/>
        <v>41</v>
      </c>
      <c r="L30" s="78">
        <v>16</v>
      </c>
      <c r="M30" s="78">
        <v>14</v>
      </c>
      <c r="N30" s="78">
        <v>19</v>
      </c>
      <c r="O30" s="78">
        <v>14</v>
      </c>
      <c r="P30" s="78">
        <v>15</v>
      </c>
      <c r="Q30" s="78">
        <v>13</v>
      </c>
      <c r="R30" s="79">
        <v>16</v>
      </c>
      <c r="S30" s="80">
        <v>5</v>
      </c>
      <c r="T30" s="78">
        <v>1</v>
      </c>
      <c r="U30" s="78">
        <v>2</v>
      </c>
    </row>
    <row r="31" spans="1:21" ht="17.25" customHeight="1" x14ac:dyDescent="0.2">
      <c r="A31" s="74" t="s">
        <v>20</v>
      </c>
      <c r="B31" s="42">
        <f t="shared" si="2"/>
        <v>1</v>
      </c>
      <c r="C31" s="75">
        <v>1</v>
      </c>
      <c r="D31" s="75">
        <v>0</v>
      </c>
      <c r="E31" s="42">
        <f t="shared" si="3"/>
        <v>16</v>
      </c>
      <c r="F31" s="75">
        <v>12</v>
      </c>
      <c r="G31" s="75">
        <v>0</v>
      </c>
      <c r="H31" s="75">
        <v>4</v>
      </c>
      <c r="I31" s="42">
        <f t="shared" si="4"/>
        <v>374</v>
      </c>
      <c r="J31" s="43">
        <f t="shared" si="5"/>
        <v>198</v>
      </c>
      <c r="K31" s="43">
        <f t="shared" si="1"/>
        <v>176</v>
      </c>
      <c r="L31" s="75">
        <v>65</v>
      </c>
      <c r="M31" s="75">
        <v>53</v>
      </c>
      <c r="N31" s="75">
        <v>72</v>
      </c>
      <c r="O31" s="75">
        <v>54</v>
      </c>
      <c r="P31" s="75">
        <v>61</v>
      </c>
      <c r="Q31" s="75">
        <v>69</v>
      </c>
      <c r="R31" s="76">
        <v>14</v>
      </c>
      <c r="S31" s="77">
        <v>15</v>
      </c>
      <c r="T31" s="75">
        <v>1</v>
      </c>
      <c r="U31" s="75">
        <v>1</v>
      </c>
    </row>
    <row r="32" spans="1:21" ht="17.25" customHeight="1" x14ac:dyDescent="0.2">
      <c r="A32" s="74" t="s">
        <v>21</v>
      </c>
      <c r="B32" s="42">
        <f t="shared" si="2"/>
        <v>1</v>
      </c>
      <c r="C32" s="75">
        <v>1</v>
      </c>
      <c r="D32" s="75">
        <v>0</v>
      </c>
      <c r="E32" s="42">
        <f t="shared" si="3"/>
        <v>8</v>
      </c>
      <c r="F32" s="75">
        <v>6</v>
      </c>
      <c r="G32" s="75">
        <v>0</v>
      </c>
      <c r="H32" s="75">
        <v>2</v>
      </c>
      <c r="I32" s="42">
        <f t="shared" si="4"/>
        <v>172</v>
      </c>
      <c r="J32" s="43">
        <f t="shared" si="5"/>
        <v>93</v>
      </c>
      <c r="K32" s="43">
        <f t="shared" si="1"/>
        <v>79</v>
      </c>
      <c r="L32" s="75">
        <v>27</v>
      </c>
      <c r="M32" s="75">
        <v>22</v>
      </c>
      <c r="N32" s="75">
        <v>34</v>
      </c>
      <c r="O32" s="75">
        <v>32</v>
      </c>
      <c r="P32" s="75">
        <v>32</v>
      </c>
      <c r="Q32" s="75">
        <v>25</v>
      </c>
      <c r="R32" s="76">
        <v>9</v>
      </c>
      <c r="S32" s="77">
        <v>7</v>
      </c>
      <c r="T32" s="75">
        <v>1</v>
      </c>
      <c r="U32" s="75">
        <v>1</v>
      </c>
    </row>
    <row r="33" spans="1:21" ht="17.25" customHeight="1" x14ac:dyDescent="0.2">
      <c r="A33" s="74" t="s">
        <v>22</v>
      </c>
      <c r="B33" s="42">
        <f t="shared" si="2"/>
        <v>2</v>
      </c>
      <c r="C33" s="75">
        <v>2</v>
      </c>
      <c r="D33" s="75">
        <v>0</v>
      </c>
      <c r="E33" s="42">
        <f t="shared" si="3"/>
        <v>7</v>
      </c>
      <c r="F33" s="75">
        <v>6</v>
      </c>
      <c r="G33" s="75">
        <v>0</v>
      </c>
      <c r="H33" s="75">
        <v>1</v>
      </c>
      <c r="I33" s="42">
        <f t="shared" si="4"/>
        <v>95</v>
      </c>
      <c r="J33" s="43">
        <f t="shared" si="5"/>
        <v>48</v>
      </c>
      <c r="K33" s="43">
        <f t="shared" si="1"/>
        <v>47</v>
      </c>
      <c r="L33" s="75">
        <v>15</v>
      </c>
      <c r="M33" s="75">
        <v>13</v>
      </c>
      <c r="N33" s="75">
        <v>13</v>
      </c>
      <c r="O33" s="75">
        <v>19</v>
      </c>
      <c r="P33" s="75">
        <v>20</v>
      </c>
      <c r="Q33" s="75">
        <v>15</v>
      </c>
      <c r="R33" s="76">
        <v>13</v>
      </c>
      <c r="S33" s="77">
        <v>9</v>
      </c>
      <c r="T33" s="75">
        <v>2</v>
      </c>
      <c r="U33" s="75">
        <v>2</v>
      </c>
    </row>
    <row r="34" spans="1:21" ht="17.25" customHeight="1" x14ac:dyDescent="0.2">
      <c r="A34" s="74" t="s">
        <v>23</v>
      </c>
      <c r="B34" s="42">
        <f t="shared" si="2"/>
        <v>1</v>
      </c>
      <c r="C34" s="75">
        <v>1</v>
      </c>
      <c r="D34" s="75">
        <v>0</v>
      </c>
      <c r="E34" s="42">
        <f t="shared" si="3"/>
        <v>3</v>
      </c>
      <c r="F34" s="75">
        <v>3</v>
      </c>
      <c r="G34" s="75">
        <v>0</v>
      </c>
      <c r="H34" s="75">
        <v>0</v>
      </c>
      <c r="I34" s="42">
        <f t="shared" si="4"/>
        <v>30</v>
      </c>
      <c r="J34" s="43">
        <f t="shared" si="5"/>
        <v>16</v>
      </c>
      <c r="K34" s="43">
        <f t="shared" si="1"/>
        <v>14</v>
      </c>
      <c r="L34" s="75">
        <v>8</v>
      </c>
      <c r="M34" s="75">
        <v>4</v>
      </c>
      <c r="N34" s="75">
        <v>3</v>
      </c>
      <c r="O34" s="75">
        <v>6</v>
      </c>
      <c r="P34" s="75">
        <v>5</v>
      </c>
      <c r="Q34" s="75">
        <v>4</v>
      </c>
      <c r="R34" s="76">
        <v>5</v>
      </c>
      <c r="S34" s="77">
        <v>5</v>
      </c>
      <c r="T34" s="75">
        <v>0</v>
      </c>
      <c r="U34" s="75">
        <v>2</v>
      </c>
    </row>
    <row r="35" spans="1:21" ht="17.25" customHeight="1" x14ac:dyDescent="0.2">
      <c r="A35" s="74" t="s">
        <v>24</v>
      </c>
      <c r="B35" s="42">
        <f t="shared" si="2"/>
        <v>1</v>
      </c>
      <c r="C35" s="75">
        <v>1</v>
      </c>
      <c r="D35" s="75">
        <v>0</v>
      </c>
      <c r="E35" s="42">
        <f t="shared" si="3"/>
        <v>11</v>
      </c>
      <c r="F35" s="75">
        <v>9</v>
      </c>
      <c r="G35" s="75">
        <v>0</v>
      </c>
      <c r="H35" s="75">
        <v>2</v>
      </c>
      <c r="I35" s="42">
        <f t="shared" si="4"/>
        <v>298</v>
      </c>
      <c r="J35" s="43">
        <f t="shared" si="5"/>
        <v>156</v>
      </c>
      <c r="K35" s="43">
        <f t="shared" si="1"/>
        <v>142</v>
      </c>
      <c r="L35" s="75">
        <v>45</v>
      </c>
      <c r="M35" s="75">
        <v>48</v>
      </c>
      <c r="N35" s="75">
        <v>50</v>
      </c>
      <c r="O35" s="75">
        <v>49</v>
      </c>
      <c r="P35" s="75">
        <v>61</v>
      </c>
      <c r="Q35" s="75">
        <v>45</v>
      </c>
      <c r="R35" s="76">
        <v>19</v>
      </c>
      <c r="S35" s="77">
        <v>9</v>
      </c>
      <c r="T35" s="75">
        <v>2</v>
      </c>
      <c r="U35" s="75">
        <v>1</v>
      </c>
    </row>
    <row r="36" spans="1:21" ht="17.25" customHeight="1" x14ac:dyDescent="0.2">
      <c r="A36" s="81" t="s">
        <v>25</v>
      </c>
      <c r="B36" s="36">
        <f t="shared" si="2"/>
        <v>3</v>
      </c>
      <c r="C36" s="82">
        <v>3</v>
      </c>
      <c r="D36" s="82">
        <v>0</v>
      </c>
      <c r="E36" s="36">
        <f t="shared" si="3"/>
        <v>15</v>
      </c>
      <c r="F36" s="82">
        <v>9</v>
      </c>
      <c r="G36" s="82">
        <v>0</v>
      </c>
      <c r="H36" s="82">
        <v>6</v>
      </c>
      <c r="I36" s="36">
        <f t="shared" si="4"/>
        <v>147</v>
      </c>
      <c r="J36" s="37">
        <f t="shared" si="5"/>
        <v>86</v>
      </c>
      <c r="K36" s="37">
        <f t="shared" si="1"/>
        <v>61</v>
      </c>
      <c r="L36" s="82">
        <v>35</v>
      </c>
      <c r="M36" s="82">
        <v>20</v>
      </c>
      <c r="N36" s="82">
        <v>24</v>
      </c>
      <c r="O36" s="82">
        <v>28</v>
      </c>
      <c r="P36" s="82">
        <v>27</v>
      </c>
      <c r="Q36" s="82">
        <v>13</v>
      </c>
      <c r="R36" s="83">
        <v>21</v>
      </c>
      <c r="S36" s="84">
        <v>17</v>
      </c>
      <c r="T36" s="82">
        <v>0</v>
      </c>
      <c r="U36" s="82">
        <v>3</v>
      </c>
    </row>
    <row r="37" spans="1:21" ht="17.25" customHeight="1" x14ac:dyDescent="0.2">
      <c r="A37" s="74" t="s">
        <v>26</v>
      </c>
      <c r="B37" s="42">
        <f t="shared" si="2"/>
        <v>1</v>
      </c>
      <c r="C37" s="75">
        <v>1</v>
      </c>
      <c r="D37" s="75">
        <v>0</v>
      </c>
      <c r="E37" s="42">
        <f t="shared" si="3"/>
        <v>5</v>
      </c>
      <c r="F37" s="75">
        <v>3</v>
      </c>
      <c r="G37" s="75">
        <v>0</v>
      </c>
      <c r="H37" s="75">
        <v>2</v>
      </c>
      <c r="I37" s="42">
        <f t="shared" si="4"/>
        <v>74</v>
      </c>
      <c r="J37" s="43">
        <f t="shared" si="5"/>
        <v>38</v>
      </c>
      <c r="K37" s="43">
        <f t="shared" si="1"/>
        <v>36</v>
      </c>
      <c r="L37" s="75">
        <v>9</v>
      </c>
      <c r="M37" s="75">
        <v>13</v>
      </c>
      <c r="N37" s="75">
        <v>12</v>
      </c>
      <c r="O37" s="75">
        <v>6</v>
      </c>
      <c r="P37" s="75">
        <v>17</v>
      </c>
      <c r="Q37" s="75">
        <v>17</v>
      </c>
      <c r="R37" s="76">
        <v>6</v>
      </c>
      <c r="S37" s="77">
        <v>5</v>
      </c>
      <c r="T37" s="75">
        <v>0</v>
      </c>
      <c r="U37" s="75">
        <v>1</v>
      </c>
    </row>
    <row r="38" spans="1:21" ht="17.25" customHeight="1" x14ac:dyDescent="0.2">
      <c r="A38" s="74" t="s">
        <v>27</v>
      </c>
      <c r="B38" s="42">
        <f t="shared" si="2"/>
        <v>1</v>
      </c>
      <c r="C38" s="75">
        <v>1</v>
      </c>
      <c r="D38" s="75">
        <v>0</v>
      </c>
      <c r="E38" s="42">
        <f t="shared" si="3"/>
        <v>5</v>
      </c>
      <c r="F38" s="75">
        <v>3</v>
      </c>
      <c r="G38" s="75">
        <v>0</v>
      </c>
      <c r="H38" s="75">
        <v>2</v>
      </c>
      <c r="I38" s="42">
        <f t="shared" si="4"/>
        <v>46</v>
      </c>
      <c r="J38" s="43">
        <f t="shared" si="5"/>
        <v>27</v>
      </c>
      <c r="K38" s="43">
        <f t="shared" si="1"/>
        <v>19</v>
      </c>
      <c r="L38" s="75">
        <v>6</v>
      </c>
      <c r="M38" s="75">
        <v>6</v>
      </c>
      <c r="N38" s="75">
        <v>12</v>
      </c>
      <c r="O38" s="75">
        <v>8</v>
      </c>
      <c r="P38" s="75">
        <v>9</v>
      </c>
      <c r="Q38" s="75">
        <v>5</v>
      </c>
      <c r="R38" s="76">
        <v>9</v>
      </c>
      <c r="S38" s="77">
        <v>5</v>
      </c>
      <c r="T38" s="75">
        <v>1</v>
      </c>
      <c r="U38" s="75">
        <v>0</v>
      </c>
    </row>
    <row r="39" spans="1:21" ht="17.25" customHeight="1" x14ac:dyDescent="0.2">
      <c r="A39" s="74" t="s">
        <v>28</v>
      </c>
      <c r="B39" s="42">
        <f t="shared" si="2"/>
        <v>1</v>
      </c>
      <c r="C39" s="75">
        <v>1</v>
      </c>
      <c r="D39" s="75">
        <v>0</v>
      </c>
      <c r="E39" s="42">
        <f t="shared" si="3"/>
        <v>8</v>
      </c>
      <c r="F39" s="75">
        <v>6</v>
      </c>
      <c r="G39" s="75">
        <v>0</v>
      </c>
      <c r="H39" s="75">
        <v>2</v>
      </c>
      <c r="I39" s="42">
        <f t="shared" si="4"/>
        <v>175</v>
      </c>
      <c r="J39" s="43">
        <f t="shared" si="5"/>
        <v>85</v>
      </c>
      <c r="K39" s="43">
        <f t="shared" si="1"/>
        <v>90</v>
      </c>
      <c r="L39" s="75">
        <v>30</v>
      </c>
      <c r="M39" s="75">
        <v>31</v>
      </c>
      <c r="N39" s="75">
        <v>28</v>
      </c>
      <c r="O39" s="75">
        <v>36</v>
      </c>
      <c r="P39" s="75">
        <v>27</v>
      </c>
      <c r="Q39" s="75">
        <v>23</v>
      </c>
      <c r="R39" s="76">
        <v>8</v>
      </c>
      <c r="S39" s="77">
        <v>9</v>
      </c>
      <c r="T39" s="75">
        <v>1</v>
      </c>
      <c r="U39" s="75">
        <v>2</v>
      </c>
    </row>
    <row r="40" spans="1:21" ht="17.25" customHeight="1" x14ac:dyDescent="0.2">
      <c r="A40" s="46" t="s">
        <v>29</v>
      </c>
      <c r="B40" s="48">
        <f t="shared" si="2"/>
        <v>1</v>
      </c>
      <c r="C40" s="78">
        <v>1</v>
      </c>
      <c r="D40" s="78">
        <v>0</v>
      </c>
      <c r="E40" s="48">
        <f t="shared" si="3"/>
        <v>5</v>
      </c>
      <c r="F40" s="78">
        <v>3</v>
      </c>
      <c r="G40" s="78">
        <v>0</v>
      </c>
      <c r="H40" s="78">
        <v>2</v>
      </c>
      <c r="I40" s="48">
        <f t="shared" si="4"/>
        <v>90</v>
      </c>
      <c r="J40" s="49">
        <f t="shared" si="5"/>
        <v>51</v>
      </c>
      <c r="K40" s="49">
        <f t="shared" si="1"/>
        <v>39</v>
      </c>
      <c r="L40" s="78">
        <v>20</v>
      </c>
      <c r="M40" s="78">
        <v>13</v>
      </c>
      <c r="N40" s="78">
        <v>14</v>
      </c>
      <c r="O40" s="78">
        <v>11</v>
      </c>
      <c r="P40" s="78">
        <v>17</v>
      </c>
      <c r="Q40" s="78">
        <v>15</v>
      </c>
      <c r="R40" s="79">
        <v>11</v>
      </c>
      <c r="S40" s="80">
        <v>6</v>
      </c>
      <c r="T40" s="78">
        <v>0</v>
      </c>
      <c r="U40" s="78">
        <v>1</v>
      </c>
    </row>
    <row r="41" spans="1:21" ht="17.25" customHeight="1" x14ac:dyDescent="0.2">
      <c r="A41" s="74" t="s">
        <v>30</v>
      </c>
      <c r="B41" s="42">
        <f t="shared" si="2"/>
        <v>1</v>
      </c>
      <c r="C41" s="75">
        <v>1</v>
      </c>
      <c r="D41" s="75">
        <v>0</v>
      </c>
      <c r="E41" s="42">
        <f t="shared" si="3"/>
        <v>7</v>
      </c>
      <c r="F41" s="75">
        <v>5</v>
      </c>
      <c r="G41" s="75">
        <v>0</v>
      </c>
      <c r="H41" s="75">
        <v>2</v>
      </c>
      <c r="I41" s="42">
        <f t="shared" si="4"/>
        <v>118</v>
      </c>
      <c r="J41" s="43">
        <f t="shared" si="5"/>
        <v>59</v>
      </c>
      <c r="K41" s="43">
        <f t="shared" si="1"/>
        <v>59</v>
      </c>
      <c r="L41" s="75">
        <v>20</v>
      </c>
      <c r="M41" s="75">
        <v>14</v>
      </c>
      <c r="N41" s="75">
        <v>18</v>
      </c>
      <c r="O41" s="75">
        <v>20</v>
      </c>
      <c r="P41" s="75">
        <v>21</v>
      </c>
      <c r="Q41" s="75">
        <v>25</v>
      </c>
      <c r="R41" s="76">
        <v>8</v>
      </c>
      <c r="S41" s="77">
        <v>8</v>
      </c>
      <c r="T41" s="75">
        <v>1</v>
      </c>
      <c r="U41" s="75">
        <v>1</v>
      </c>
    </row>
    <row r="42" spans="1:21" ht="17.25" customHeight="1" x14ac:dyDescent="0.2">
      <c r="A42" s="74" t="s">
        <v>31</v>
      </c>
      <c r="B42" s="42">
        <f t="shared" si="2"/>
        <v>3</v>
      </c>
      <c r="C42" s="75">
        <v>3</v>
      </c>
      <c r="D42" s="75">
        <v>0</v>
      </c>
      <c r="E42" s="42">
        <f t="shared" si="3"/>
        <v>21</v>
      </c>
      <c r="F42" s="75">
        <v>14</v>
      </c>
      <c r="G42" s="75">
        <v>0</v>
      </c>
      <c r="H42" s="75">
        <v>7</v>
      </c>
      <c r="I42" s="42">
        <f t="shared" si="4"/>
        <v>318</v>
      </c>
      <c r="J42" s="43">
        <f t="shared" si="5"/>
        <v>167</v>
      </c>
      <c r="K42" s="43">
        <f t="shared" si="1"/>
        <v>151</v>
      </c>
      <c r="L42" s="75">
        <v>52</v>
      </c>
      <c r="M42" s="75">
        <v>46</v>
      </c>
      <c r="N42" s="75">
        <v>48</v>
      </c>
      <c r="O42" s="75">
        <v>64</v>
      </c>
      <c r="P42" s="75">
        <v>67</v>
      </c>
      <c r="Q42" s="75">
        <v>41</v>
      </c>
      <c r="R42" s="76">
        <v>22</v>
      </c>
      <c r="S42" s="77">
        <v>22</v>
      </c>
      <c r="T42" s="75">
        <v>2</v>
      </c>
      <c r="U42" s="75">
        <v>4</v>
      </c>
    </row>
    <row r="43" spans="1:21" ht="17.25" customHeight="1" x14ac:dyDescent="0.2">
      <c r="A43" s="52" t="s">
        <v>32</v>
      </c>
      <c r="B43" s="54">
        <f t="shared" si="2"/>
        <v>3</v>
      </c>
      <c r="C43" s="85">
        <v>2</v>
      </c>
      <c r="D43" s="85">
        <v>1</v>
      </c>
      <c r="E43" s="54">
        <f t="shared" si="3"/>
        <v>14</v>
      </c>
      <c r="F43" s="85">
        <v>9</v>
      </c>
      <c r="G43" s="85">
        <v>0</v>
      </c>
      <c r="H43" s="85">
        <v>5</v>
      </c>
      <c r="I43" s="54">
        <f t="shared" si="4"/>
        <v>229</v>
      </c>
      <c r="J43" s="55">
        <f t="shared" si="5"/>
        <v>109</v>
      </c>
      <c r="K43" s="55">
        <f t="shared" si="1"/>
        <v>120</v>
      </c>
      <c r="L43" s="85">
        <v>36</v>
      </c>
      <c r="M43" s="85">
        <v>39</v>
      </c>
      <c r="N43" s="85">
        <v>36</v>
      </c>
      <c r="O43" s="85">
        <v>37</v>
      </c>
      <c r="P43" s="85">
        <v>37</v>
      </c>
      <c r="Q43" s="85">
        <v>44</v>
      </c>
      <c r="R43" s="86">
        <v>15</v>
      </c>
      <c r="S43" s="87">
        <v>16</v>
      </c>
      <c r="T43" s="85">
        <v>2</v>
      </c>
      <c r="U43" s="85">
        <v>1</v>
      </c>
    </row>
    <row r="46" spans="1:21" x14ac:dyDescent="0.2">
      <c r="A46" s="12" t="s">
        <v>141</v>
      </c>
      <c r="B46" s="88">
        <f>SUM(B8:B10)</f>
        <v>149</v>
      </c>
      <c r="C46" s="88">
        <f t="shared" ref="C46:U46" si="6">SUM(C8:C10)</f>
        <v>147</v>
      </c>
      <c r="D46" s="88">
        <f t="shared" si="6"/>
        <v>2</v>
      </c>
      <c r="E46" s="88">
        <f t="shared" si="6"/>
        <v>1346</v>
      </c>
      <c r="F46" s="88">
        <f t="shared" si="6"/>
        <v>1021</v>
      </c>
      <c r="G46" s="88">
        <f t="shared" si="6"/>
        <v>3</v>
      </c>
      <c r="H46" s="88">
        <f t="shared" si="6"/>
        <v>322</v>
      </c>
      <c r="I46" s="88">
        <f t="shared" si="6"/>
        <v>29109</v>
      </c>
      <c r="J46" s="88">
        <f t="shared" si="6"/>
        <v>14878</v>
      </c>
      <c r="K46" s="88">
        <f t="shared" si="6"/>
        <v>14231</v>
      </c>
      <c r="L46" s="88">
        <f t="shared" si="6"/>
        <v>4830</v>
      </c>
      <c r="M46" s="88">
        <f t="shared" si="6"/>
        <v>4700</v>
      </c>
      <c r="N46" s="88">
        <f t="shared" si="6"/>
        <v>4926</v>
      </c>
      <c r="O46" s="88">
        <f t="shared" si="6"/>
        <v>4755</v>
      </c>
      <c r="P46" s="88">
        <f t="shared" si="6"/>
        <v>5122</v>
      </c>
      <c r="Q46" s="88">
        <f t="shared" si="6"/>
        <v>4776</v>
      </c>
      <c r="R46" s="88">
        <f t="shared" si="6"/>
        <v>1507</v>
      </c>
      <c r="S46" s="88">
        <f t="shared" si="6"/>
        <v>1292</v>
      </c>
      <c r="T46" s="88">
        <f t="shared" si="6"/>
        <v>180</v>
      </c>
      <c r="U46" s="88">
        <f t="shared" si="6"/>
        <v>141</v>
      </c>
    </row>
    <row r="47" spans="1:21" x14ac:dyDescent="0.2">
      <c r="A47" s="12" t="s">
        <v>142</v>
      </c>
      <c r="B47" s="58">
        <f>IF(B46=B7,0,1)</f>
        <v>0</v>
      </c>
      <c r="C47" s="58">
        <f t="shared" ref="C47:U47" si="7">IF(C46=C7,0,1)</f>
        <v>0</v>
      </c>
      <c r="D47" s="58">
        <f t="shared" si="7"/>
        <v>0</v>
      </c>
      <c r="E47" s="58">
        <f t="shared" si="7"/>
        <v>0</v>
      </c>
      <c r="F47" s="58">
        <f t="shared" si="7"/>
        <v>0</v>
      </c>
      <c r="G47" s="58">
        <f t="shared" si="7"/>
        <v>0</v>
      </c>
      <c r="H47" s="58">
        <f t="shared" si="7"/>
        <v>0</v>
      </c>
      <c r="I47" s="58">
        <f t="shared" si="7"/>
        <v>0</v>
      </c>
      <c r="J47" s="58">
        <f t="shared" si="7"/>
        <v>0</v>
      </c>
      <c r="K47" s="58">
        <f t="shared" si="7"/>
        <v>0</v>
      </c>
      <c r="L47" s="58">
        <f t="shared" si="7"/>
        <v>0</v>
      </c>
      <c r="M47" s="58">
        <f t="shared" si="7"/>
        <v>0</v>
      </c>
      <c r="N47" s="58">
        <f t="shared" si="7"/>
        <v>0</v>
      </c>
      <c r="O47" s="58">
        <f t="shared" si="7"/>
        <v>0</v>
      </c>
      <c r="P47" s="58">
        <f t="shared" si="7"/>
        <v>0</v>
      </c>
      <c r="Q47" s="58">
        <f t="shared" si="7"/>
        <v>0</v>
      </c>
      <c r="R47" s="58">
        <f t="shared" si="7"/>
        <v>0</v>
      </c>
      <c r="S47" s="58">
        <f t="shared" si="7"/>
        <v>0</v>
      </c>
      <c r="T47" s="58">
        <f t="shared" si="7"/>
        <v>0</v>
      </c>
      <c r="U47" s="58">
        <f t="shared" si="7"/>
        <v>0</v>
      </c>
    </row>
  </sheetData>
  <mergeCells count="12">
    <mergeCell ref="R4:S5"/>
    <mergeCell ref="T4:U5"/>
    <mergeCell ref="B5:B6"/>
    <mergeCell ref="C5:C6"/>
    <mergeCell ref="D5:D6"/>
    <mergeCell ref="E5:E6"/>
    <mergeCell ref="F5:F6"/>
    <mergeCell ref="G5:G6"/>
    <mergeCell ref="H5:H6"/>
    <mergeCell ref="B4:D4"/>
    <mergeCell ref="F4:G4"/>
    <mergeCell ref="K4:O4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ignoredErrors>
    <ignoredError sqref="C7:U7 C46:U4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showGridLines="0" zoomScaleNormal="100" workbookViewId="0">
      <pane xSplit="1" ySplit="6" topLeftCell="B7" activePane="bottomRight" state="frozen"/>
      <selection activeCell="E30" sqref="E30"/>
      <selection pane="topRight" activeCell="E30" sqref="E30"/>
      <selection pane="bottomLeft" activeCell="E30" sqref="E30"/>
      <selection pane="bottomRight" activeCell="F38" sqref="F38"/>
    </sheetView>
  </sheetViews>
  <sheetFormatPr defaultColWidth="8.8984375" defaultRowHeight="13.2" x14ac:dyDescent="0.2"/>
  <cols>
    <col min="1" max="1" width="9.8984375" style="12" customWidth="1"/>
    <col min="2" max="4" width="4.09765625" style="12" customWidth="1"/>
    <col min="5" max="8" width="4.19921875" style="12" customWidth="1"/>
    <col min="9" max="29" width="4.09765625" style="12" customWidth="1"/>
    <col min="30" max="33" width="4.796875" style="12" customWidth="1"/>
    <col min="34" max="16384" width="8.8984375" style="12"/>
  </cols>
  <sheetData>
    <row r="1" spans="1:33" s="8" customFormat="1" ht="19.5" customHeight="1" x14ac:dyDescent="0.2">
      <c r="A1" s="6"/>
    </row>
    <row r="2" spans="1:33" ht="19.5" customHeight="1" x14ac:dyDescent="0.2">
      <c r="A2" s="10" t="s">
        <v>115</v>
      </c>
    </row>
    <row r="3" spans="1:33" ht="19.5" customHeight="1" x14ac:dyDescent="0.2">
      <c r="A3" s="14" t="s">
        <v>130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0" t="s">
        <v>78</v>
      </c>
    </row>
    <row r="4" spans="1:33" ht="20.25" customHeight="1" x14ac:dyDescent="0.2">
      <c r="A4" s="61"/>
      <c r="B4" s="169" t="s">
        <v>79</v>
      </c>
      <c r="C4" s="166"/>
      <c r="D4" s="170"/>
      <c r="E4" s="162" t="s">
        <v>90</v>
      </c>
      <c r="F4" s="163"/>
      <c r="G4" s="163"/>
      <c r="H4" s="164"/>
      <c r="I4" s="95"/>
      <c r="J4" s="95"/>
      <c r="K4" s="95"/>
      <c r="L4" s="95"/>
      <c r="M4" s="166" t="s">
        <v>92</v>
      </c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96"/>
      <c r="AA4" s="96"/>
      <c r="AB4" s="96"/>
      <c r="AC4" s="97"/>
      <c r="AD4" s="152" t="s">
        <v>39</v>
      </c>
      <c r="AE4" s="153"/>
      <c r="AF4" s="152" t="s">
        <v>40</v>
      </c>
      <c r="AG4" s="159"/>
    </row>
    <row r="5" spans="1:33" ht="20.25" customHeight="1" x14ac:dyDescent="0.2">
      <c r="A5" s="62" t="s">
        <v>53</v>
      </c>
      <c r="B5" s="157" t="s">
        <v>36</v>
      </c>
      <c r="C5" s="157" t="s">
        <v>82</v>
      </c>
      <c r="D5" s="157" t="s">
        <v>83</v>
      </c>
      <c r="E5" s="157" t="s">
        <v>47</v>
      </c>
      <c r="F5" s="160" t="s">
        <v>84</v>
      </c>
      <c r="G5" s="160" t="s">
        <v>85</v>
      </c>
      <c r="H5" s="167" t="s">
        <v>86</v>
      </c>
      <c r="I5" s="91" t="s">
        <v>44</v>
      </c>
      <c r="J5" s="65"/>
      <c r="K5" s="63"/>
      <c r="L5" s="91" t="s">
        <v>43</v>
      </c>
      <c r="M5" s="65"/>
      <c r="N5" s="64" t="s">
        <v>41</v>
      </c>
      <c r="O5" s="63"/>
      <c r="P5" s="64" t="s">
        <v>42</v>
      </c>
      <c r="Q5" s="65"/>
      <c r="R5" s="64" t="s">
        <v>48</v>
      </c>
      <c r="S5" s="63"/>
      <c r="T5" s="64" t="s">
        <v>87</v>
      </c>
      <c r="U5" s="65"/>
      <c r="V5" s="64" t="s">
        <v>88</v>
      </c>
      <c r="W5" s="63"/>
      <c r="X5" s="64" t="s">
        <v>93</v>
      </c>
      <c r="Y5" s="63"/>
      <c r="Z5" s="64" t="s">
        <v>94</v>
      </c>
      <c r="AA5" s="65"/>
      <c r="AB5" s="64" t="s">
        <v>95</v>
      </c>
      <c r="AC5" s="63"/>
      <c r="AD5" s="154"/>
      <c r="AE5" s="154"/>
      <c r="AF5" s="154"/>
      <c r="AG5" s="156"/>
    </row>
    <row r="6" spans="1:33" ht="20.25" customHeight="1" x14ac:dyDescent="0.2">
      <c r="A6" s="61"/>
      <c r="B6" s="158"/>
      <c r="C6" s="158"/>
      <c r="D6" s="158"/>
      <c r="E6" s="158"/>
      <c r="F6" s="161"/>
      <c r="G6" s="161"/>
      <c r="H6" s="168"/>
      <c r="I6" s="66" t="s">
        <v>36</v>
      </c>
      <c r="J6" s="66" t="s">
        <v>37</v>
      </c>
      <c r="K6" s="66" t="s">
        <v>38</v>
      </c>
      <c r="L6" s="66" t="s">
        <v>37</v>
      </c>
      <c r="M6" s="67" t="s">
        <v>38</v>
      </c>
      <c r="N6" s="66" t="s">
        <v>37</v>
      </c>
      <c r="O6" s="67" t="s">
        <v>38</v>
      </c>
      <c r="P6" s="66" t="s">
        <v>37</v>
      </c>
      <c r="Q6" s="67" t="s">
        <v>38</v>
      </c>
      <c r="R6" s="66" t="s">
        <v>37</v>
      </c>
      <c r="S6" s="66" t="s">
        <v>38</v>
      </c>
      <c r="T6" s="66" t="s">
        <v>37</v>
      </c>
      <c r="U6" s="67" t="s">
        <v>38</v>
      </c>
      <c r="V6" s="66" t="s">
        <v>37</v>
      </c>
      <c r="W6" s="67" t="s">
        <v>38</v>
      </c>
      <c r="X6" s="66" t="s">
        <v>37</v>
      </c>
      <c r="Y6" s="66" t="s">
        <v>38</v>
      </c>
      <c r="Z6" s="66" t="s">
        <v>37</v>
      </c>
      <c r="AA6" s="67" t="s">
        <v>38</v>
      </c>
      <c r="AB6" s="66" t="s">
        <v>37</v>
      </c>
      <c r="AC6" s="67" t="s">
        <v>38</v>
      </c>
      <c r="AD6" s="66" t="s">
        <v>37</v>
      </c>
      <c r="AE6" s="66" t="s">
        <v>38</v>
      </c>
      <c r="AF6" s="66" t="s">
        <v>37</v>
      </c>
      <c r="AG6" s="67" t="s">
        <v>38</v>
      </c>
    </row>
    <row r="7" spans="1:33" ht="30" customHeight="1" x14ac:dyDescent="0.2">
      <c r="A7" s="98" t="s">
        <v>96</v>
      </c>
      <c r="B7" s="99">
        <f>SUM(C7:D7)</f>
        <v>1</v>
      </c>
      <c r="C7" s="100">
        <v>1</v>
      </c>
      <c r="D7" s="100">
        <v>0</v>
      </c>
      <c r="E7" s="99">
        <f>SUM(F7:H7)</f>
        <v>24</v>
      </c>
      <c r="F7" s="100">
        <v>19</v>
      </c>
      <c r="G7" s="100">
        <v>0</v>
      </c>
      <c r="H7" s="100">
        <v>5</v>
      </c>
      <c r="I7" s="99">
        <f>SUM(J7:K7)</f>
        <v>604</v>
      </c>
      <c r="J7" s="101">
        <f>SUM(L7,N7,P7,R7,T7,V7,X7,Z7,AB7)</f>
        <v>307</v>
      </c>
      <c r="K7" s="101">
        <f>SUM(M7,O7,Q7,S7,U7,W7,Y7,AA7,AC7)</f>
        <v>297</v>
      </c>
      <c r="L7" s="100">
        <v>30</v>
      </c>
      <c r="M7" s="100">
        <v>30</v>
      </c>
      <c r="N7" s="100">
        <v>43</v>
      </c>
      <c r="O7" s="100">
        <v>33</v>
      </c>
      <c r="P7" s="100">
        <v>33</v>
      </c>
      <c r="Q7" s="100">
        <v>25</v>
      </c>
      <c r="R7" s="100">
        <v>32</v>
      </c>
      <c r="S7" s="100">
        <v>35</v>
      </c>
      <c r="T7" s="100">
        <v>41</v>
      </c>
      <c r="U7" s="100">
        <v>37</v>
      </c>
      <c r="V7" s="100">
        <v>29</v>
      </c>
      <c r="W7" s="100">
        <v>32</v>
      </c>
      <c r="X7" s="100">
        <v>36</v>
      </c>
      <c r="Y7" s="100">
        <v>38</v>
      </c>
      <c r="Z7" s="100">
        <v>30</v>
      </c>
      <c r="AA7" s="100">
        <v>31</v>
      </c>
      <c r="AB7" s="100">
        <v>33</v>
      </c>
      <c r="AC7" s="102">
        <v>36</v>
      </c>
      <c r="AD7" s="103">
        <v>19</v>
      </c>
      <c r="AE7" s="102">
        <v>29</v>
      </c>
      <c r="AF7" s="100">
        <v>3</v>
      </c>
      <c r="AG7" s="100">
        <v>2</v>
      </c>
    </row>
    <row r="8" spans="1:33" ht="19.5" customHeight="1" x14ac:dyDescent="0.2">
      <c r="A8" s="104" t="s">
        <v>97</v>
      </c>
    </row>
  </sheetData>
  <mergeCells count="12">
    <mergeCell ref="AD4:AE5"/>
    <mergeCell ref="AF4:AG5"/>
    <mergeCell ref="B5:B6"/>
    <mergeCell ref="C5:C6"/>
    <mergeCell ref="D5:D6"/>
    <mergeCell ref="E5:E6"/>
    <mergeCell ref="F5:F6"/>
    <mergeCell ref="G5:G6"/>
    <mergeCell ref="H5:H6"/>
    <mergeCell ref="B4:D4"/>
    <mergeCell ref="E4:H4"/>
    <mergeCell ref="M4:Y4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zoomScaleNormal="100" workbookViewId="0">
      <pane xSplit="1" ySplit="7" topLeftCell="B8" activePane="bottomRight" state="frozen"/>
      <selection activeCell="E30" sqref="E30"/>
      <selection pane="topRight" activeCell="E30" sqref="E30"/>
      <selection pane="bottomLeft" activeCell="E30" sqref="E30"/>
      <selection pane="bottomRight" activeCell="O31" sqref="O31"/>
    </sheetView>
  </sheetViews>
  <sheetFormatPr defaultColWidth="8.8984375" defaultRowHeight="13.2" x14ac:dyDescent="0.2"/>
  <cols>
    <col min="1" max="1" width="9.8984375" style="12" customWidth="1"/>
    <col min="2" max="5" width="4.69921875" style="12" customWidth="1"/>
    <col min="6" max="9" width="6.296875" style="12" customWidth="1"/>
    <col min="10" max="15" width="5.09765625" style="12" customWidth="1"/>
    <col min="16" max="16" width="4.296875" style="12" customWidth="1"/>
    <col min="17" max="24" width="4" style="12" customWidth="1"/>
    <col min="25" max="26" width="4.69921875" style="12" customWidth="1"/>
    <col min="27" max="27" width="5.296875" style="12" customWidth="1"/>
    <col min="28" max="30" width="4.8984375" style="12" customWidth="1"/>
    <col min="31" max="16384" width="8.8984375" style="12"/>
  </cols>
  <sheetData>
    <row r="1" spans="1:32" s="8" customFormat="1" ht="19.5" customHeight="1" x14ac:dyDescent="0.2">
      <c r="A1" s="6"/>
      <c r="AF1" s="8" t="s">
        <v>140</v>
      </c>
    </row>
    <row r="2" spans="1:32" ht="19.5" customHeight="1" x14ac:dyDescent="0.2">
      <c r="A2" s="10" t="s">
        <v>117</v>
      </c>
      <c r="AF2" s="5">
        <f>SUM(47:47)</f>
        <v>0</v>
      </c>
    </row>
    <row r="3" spans="1:32" ht="19.5" customHeight="1" x14ac:dyDescent="0.2">
      <c r="A3" s="14" t="s">
        <v>131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 t="s">
        <v>50</v>
      </c>
    </row>
    <row r="4" spans="1:32" ht="20.25" customHeight="1" x14ac:dyDescent="0.2">
      <c r="A4" s="61"/>
      <c r="B4" s="89"/>
      <c r="C4" s="165" t="s">
        <v>56</v>
      </c>
      <c r="D4" s="165"/>
      <c r="E4" s="90"/>
      <c r="F4" s="184" t="s">
        <v>59</v>
      </c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  <c r="AA4" s="152" t="s">
        <v>39</v>
      </c>
      <c r="AB4" s="153"/>
      <c r="AC4" s="152" t="s">
        <v>40</v>
      </c>
      <c r="AD4" s="159"/>
    </row>
    <row r="5" spans="1:32" ht="20.25" customHeight="1" x14ac:dyDescent="0.2">
      <c r="A5" s="174" t="s">
        <v>53</v>
      </c>
      <c r="B5" s="66"/>
      <c r="C5" s="179" t="s">
        <v>45</v>
      </c>
      <c r="D5" s="179" t="s">
        <v>46</v>
      </c>
      <c r="E5" s="179" t="s">
        <v>57</v>
      </c>
      <c r="F5" s="175" t="s">
        <v>44</v>
      </c>
      <c r="G5" s="176"/>
      <c r="H5" s="177"/>
      <c r="I5" s="181" t="s">
        <v>58</v>
      </c>
      <c r="J5" s="182"/>
      <c r="K5" s="182"/>
      <c r="L5" s="182"/>
      <c r="M5" s="182"/>
      <c r="N5" s="182"/>
      <c r="O5" s="183"/>
      <c r="P5" s="171" t="s">
        <v>51</v>
      </c>
      <c r="Q5" s="172"/>
      <c r="R5" s="172"/>
      <c r="S5" s="172"/>
      <c r="T5" s="172"/>
      <c r="U5" s="172"/>
      <c r="V5" s="172"/>
      <c r="W5" s="172"/>
      <c r="X5" s="173"/>
      <c r="Y5" s="105" t="s">
        <v>52</v>
      </c>
      <c r="Z5" s="105"/>
      <c r="AA5" s="152"/>
      <c r="AB5" s="153"/>
      <c r="AC5" s="152"/>
      <c r="AD5" s="159"/>
    </row>
    <row r="6" spans="1:32" ht="20.25" customHeight="1" x14ac:dyDescent="0.2">
      <c r="A6" s="174"/>
      <c r="B6" s="106" t="s">
        <v>36</v>
      </c>
      <c r="C6" s="180"/>
      <c r="D6" s="180"/>
      <c r="E6" s="180"/>
      <c r="F6" s="159"/>
      <c r="G6" s="178"/>
      <c r="H6" s="178"/>
      <c r="I6" s="157" t="s">
        <v>47</v>
      </c>
      <c r="J6" s="65" t="s">
        <v>43</v>
      </c>
      <c r="K6" s="63"/>
      <c r="L6" s="91" t="s">
        <v>41</v>
      </c>
      <c r="M6" s="65"/>
      <c r="N6" s="91" t="s">
        <v>42</v>
      </c>
      <c r="O6" s="63"/>
      <c r="P6" s="157" t="s">
        <v>47</v>
      </c>
      <c r="Q6" s="65" t="s">
        <v>43</v>
      </c>
      <c r="R6" s="63"/>
      <c r="S6" s="91" t="s">
        <v>41</v>
      </c>
      <c r="T6" s="63"/>
      <c r="U6" s="91" t="s">
        <v>42</v>
      </c>
      <c r="V6" s="63"/>
      <c r="W6" s="91" t="s">
        <v>48</v>
      </c>
      <c r="X6" s="63"/>
      <c r="Y6" s="107" t="s">
        <v>49</v>
      </c>
      <c r="Z6" s="108"/>
      <c r="AA6" s="154"/>
      <c r="AB6" s="154"/>
      <c r="AC6" s="154"/>
      <c r="AD6" s="156"/>
    </row>
    <row r="7" spans="1:32" ht="20.25" customHeight="1" x14ac:dyDescent="0.2">
      <c r="A7" s="61"/>
      <c r="B7" s="109"/>
      <c r="C7" s="180"/>
      <c r="D7" s="180"/>
      <c r="E7" s="180"/>
      <c r="F7" s="66" t="s">
        <v>36</v>
      </c>
      <c r="G7" s="66" t="s">
        <v>37</v>
      </c>
      <c r="H7" s="67" t="s">
        <v>38</v>
      </c>
      <c r="I7" s="158"/>
      <c r="J7" s="93" t="s">
        <v>37</v>
      </c>
      <c r="K7" s="66" t="s">
        <v>38</v>
      </c>
      <c r="L7" s="93" t="s">
        <v>37</v>
      </c>
      <c r="M7" s="67" t="s">
        <v>38</v>
      </c>
      <c r="N7" s="66" t="s">
        <v>37</v>
      </c>
      <c r="O7" s="66" t="s">
        <v>38</v>
      </c>
      <c r="P7" s="158"/>
      <c r="Q7" s="66" t="s">
        <v>37</v>
      </c>
      <c r="R7" s="66" t="s">
        <v>38</v>
      </c>
      <c r="S7" s="66" t="s">
        <v>37</v>
      </c>
      <c r="T7" s="66" t="s">
        <v>38</v>
      </c>
      <c r="U7" s="66" t="s">
        <v>37</v>
      </c>
      <c r="V7" s="66" t="s">
        <v>38</v>
      </c>
      <c r="W7" s="66" t="s">
        <v>37</v>
      </c>
      <c r="X7" s="66" t="s">
        <v>38</v>
      </c>
      <c r="Y7" s="66" t="s">
        <v>37</v>
      </c>
      <c r="Z7" s="66" t="s">
        <v>38</v>
      </c>
      <c r="AA7" s="66" t="s">
        <v>37</v>
      </c>
      <c r="AB7" s="66" t="s">
        <v>38</v>
      </c>
      <c r="AC7" s="66" t="s">
        <v>37</v>
      </c>
      <c r="AD7" s="67" t="s">
        <v>38</v>
      </c>
    </row>
    <row r="8" spans="1:32" s="11" customFormat="1" ht="25.5" customHeight="1" x14ac:dyDescent="0.2">
      <c r="A8" s="70" t="s">
        <v>33</v>
      </c>
      <c r="B8" s="71">
        <f>SUM(B11:B43)</f>
        <v>79</v>
      </c>
      <c r="C8" s="72">
        <f t="shared" ref="C8:AD8" si="0">SUM(C11:C43)</f>
        <v>70</v>
      </c>
      <c r="D8" s="72">
        <f t="shared" si="0"/>
        <v>3</v>
      </c>
      <c r="E8" s="72">
        <f t="shared" si="0"/>
        <v>6</v>
      </c>
      <c r="F8" s="71">
        <f>SUM(F11:F43)</f>
        <v>28502</v>
      </c>
      <c r="G8" s="72">
        <f t="shared" si="0"/>
        <v>14612</v>
      </c>
      <c r="H8" s="72">
        <f t="shared" si="0"/>
        <v>13890</v>
      </c>
      <c r="I8" s="71">
        <f>SUM(I11:I43)</f>
        <v>27984</v>
      </c>
      <c r="J8" s="72">
        <f t="shared" si="0"/>
        <v>5014</v>
      </c>
      <c r="K8" s="72">
        <f t="shared" si="0"/>
        <v>4434</v>
      </c>
      <c r="L8" s="72">
        <f t="shared" si="0"/>
        <v>4819</v>
      </c>
      <c r="M8" s="72">
        <f t="shared" si="0"/>
        <v>4691</v>
      </c>
      <c r="N8" s="72">
        <f t="shared" si="0"/>
        <v>4569</v>
      </c>
      <c r="O8" s="72">
        <f t="shared" si="0"/>
        <v>4457</v>
      </c>
      <c r="P8" s="71">
        <f t="shared" si="0"/>
        <v>332</v>
      </c>
      <c r="Q8" s="72">
        <f t="shared" si="0"/>
        <v>55</v>
      </c>
      <c r="R8" s="72">
        <f t="shared" si="0"/>
        <v>55</v>
      </c>
      <c r="S8" s="72">
        <f t="shared" si="0"/>
        <v>36</v>
      </c>
      <c r="T8" s="72">
        <f t="shared" si="0"/>
        <v>42</v>
      </c>
      <c r="U8" s="72">
        <f t="shared" si="0"/>
        <v>45</v>
      </c>
      <c r="V8" s="72">
        <f t="shared" si="0"/>
        <v>48</v>
      </c>
      <c r="W8" s="72">
        <f t="shared" si="0"/>
        <v>33</v>
      </c>
      <c r="X8" s="72">
        <f t="shared" si="0"/>
        <v>18</v>
      </c>
      <c r="Y8" s="71">
        <f t="shared" si="0"/>
        <v>41</v>
      </c>
      <c r="Z8" s="72">
        <f t="shared" si="0"/>
        <v>145</v>
      </c>
      <c r="AA8" s="71">
        <f t="shared" si="0"/>
        <v>1893</v>
      </c>
      <c r="AB8" s="73">
        <f t="shared" si="0"/>
        <v>928</v>
      </c>
      <c r="AC8" s="72">
        <f t="shared" si="0"/>
        <v>419</v>
      </c>
      <c r="AD8" s="72">
        <f t="shared" si="0"/>
        <v>193</v>
      </c>
    </row>
    <row r="9" spans="1:32" ht="17.25" customHeight="1" x14ac:dyDescent="0.2">
      <c r="A9" s="74" t="s">
        <v>34</v>
      </c>
      <c r="B9" s="42">
        <f>SUM(C9:E9)</f>
        <v>66</v>
      </c>
      <c r="C9" s="75">
        <v>57</v>
      </c>
      <c r="D9" s="75">
        <v>3</v>
      </c>
      <c r="E9" s="75">
        <v>6</v>
      </c>
      <c r="F9" s="42">
        <f>SUM(G9:H9)</f>
        <v>21971</v>
      </c>
      <c r="G9" s="43">
        <f t="shared" ref="G9:G43" si="1">SUM(J9,L9,N9,Q9,S9,U9,W9,Y9)</f>
        <v>11318</v>
      </c>
      <c r="H9" s="43">
        <f t="shared" ref="H9:H43" si="2">SUM(K9,M9,O9,R9,T9,V9,X9,Z9)</f>
        <v>10653</v>
      </c>
      <c r="I9" s="42">
        <f t="shared" ref="I9:I43" si="3">SUBTOTAL(9,J9:O9)</f>
        <v>21604</v>
      </c>
      <c r="J9" s="75">
        <v>3800</v>
      </c>
      <c r="K9" s="75">
        <v>3391</v>
      </c>
      <c r="L9" s="75">
        <v>3705</v>
      </c>
      <c r="M9" s="75">
        <v>3603</v>
      </c>
      <c r="N9" s="75">
        <v>3614</v>
      </c>
      <c r="O9" s="75">
        <v>3491</v>
      </c>
      <c r="P9" s="42">
        <f>SUBTOTAL(9,Q9:X9)</f>
        <v>332</v>
      </c>
      <c r="Q9" s="75">
        <v>55</v>
      </c>
      <c r="R9" s="75">
        <v>55</v>
      </c>
      <c r="S9" s="75">
        <v>36</v>
      </c>
      <c r="T9" s="75">
        <v>42</v>
      </c>
      <c r="U9" s="75">
        <v>45</v>
      </c>
      <c r="V9" s="75">
        <v>48</v>
      </c>
      <c r="W9" s="75">
        <v>33</v>
      </c>
      <c r="X9" s="75">
        <v>18</v>
      </c>
      <c r="Y9" s="76">
        <v>30</v>
      </c>
      <c r="Z9" s="75">
        <v>5</v>
      </c>
      <c r="AA9" s="76">
        <v>1565</v>
      </c>
      <c r="AB9" s="77">
        <v>780</v>
      </c>
      <c r="AC9" s="75">
        <v>370</v>
      </c>
      <c r="AD9" s="75">
        <v>157</v>
      </c>
    </row>
    <row r="10" spans="1:32" ht="17.25" customHeight="1" x14ac:dyDescent="0.2">
      <c r="A10" s="46" t="s">
        <v>35</v>
      </c>
      <c r="B10" s="48">
        <f t="shared" ref="B10:B43" si="4">SUM(C10:E10)</f>
        <v>13</v>
      </c>
      <c r="C10" s="78">
        <v>13</v>
      </c>
      <c r="D10" s="78">
        <v>0</v>
      </c>
      <c r="E10" s="78">
        <v>0</v>
      </c>
      <c r="F10" s="48">
        <f t="shared" ref="F10:F43" si="5">SUM(G10:H10)</f>
        <v>6531</v>
      </c>
      <c r="G10" s="49">
        <f t="shared" si="1"/>
        <v>3294</v>
      </c>
      <c r="H10" s="49">
        <f t="shared" si="2"/>
        <v>3237</v>
      </c>
      <c r="I10" s="48">
        <f t="shared" si="3"/>
        <v>6380</v>
      </c>
      <c r="J10" s="78">
        <v>1214</v>
      </c>
      <c r="K10" s="78">
        <v>1043</v>
      </c>
      <c r="L10" s="78">
        <v>1114</v>
      </c>
      <c r="M10" s="78">
        <v>1088</v>
      </c>
      <c r="N10" s="78">
        <v>955</v>
      </c>
      <c r="O10" s="78">
        <v>966</v>
      </c>
      <c r="P10" s="48">
        <f t="shared" ref="P10:P43" si="6">SUBTOTAL(9,Q10:X10)</f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9">
        <v>11</v>
      </c>
      <c r="Z10" s="78">
        <v>140</v>
      </c>
      <c r="AA10" s="79">
        <v>328</v>
      </c>
      <c r="AB10" s="80">
        <v>148</v>
      </c>
      <c r="AC10" s="78">
        <v>49</v>
      </c>
      <c r="AD10" s="78">
        <v>36</v>
      </c>
    </row>
    <row r="11" spans="1:32" ht="17.25" customHeight="1" x14ac:dyDescent="0.2">
      <c r="A11" s="74" t="s">
        <v>0</v>
      </c>
      <c r="B11" s="42">
        <f t="shared" si="4"/>
        <v>17</v>
      </c>
      <c r="C11" s="75">
        <v>15</v>
      </c>
      <c r="D11" s="75">
        <v>1</v>
      </c>
      <c r="E11" s="75">
        <v>1</v>
      </c>
      <c r="F11" s="42">
        <f t="shared" si="5"/>
        <v>9734</v>
      </c>
      <c r="G11" s="43">
        <f t="shared" si="1"/>
        <v>4805</v>
      </c>
      <c r="H11" s="43">
        <f t="shared" si="2"/>
        <v>4929</v>
      </c>
      <c r="I11" s="42">
        <f t="shared" si="3"/>
        <v>9460</v>
      </c>
      <c r="J11" s="75">
        <v>1666</v>
      </c>
      <c r="K11" s="75">
        <v>1571</v>
      </c>
      <c r="L11" s="75">
        <v>1620</v>
      </c>
      <c r="M11" s="75">
        <v>1666</v>
      </c>
      <c r="N11" s="75">
        <v>1445</v>
      </c>
      <c r="O11" s="75">
        <v>1492</v>
      </c>
      <c r="P11" s="42">
        <f t="shared" si="6"/>
        <v>123</v>
      </c>
      <c r="Q11" s="75">
        <v>15</v>
      </c>
      <c r="R11" s="75">
        <v>16</v>
      </c>
      <c r="S11" s="75">
        <v>13</v>
      </c>
      <c r="T11" s="75">
        <v>14</v>
      </c>
      <c r="U11" s="75">
        <v>18</v>
      </c>
      <c r="V11" s="75">
        <v>22</v>
      </c>
      <c r="W11" s="75">
        <v>17</v>
      </c>
      <c r="X11" s="75">
        <v>8</v>
      </c>
      <c r="Y11" s="76">
        <v>11</v>
      </c>
      <c r="Z11" s="75">
        <v>140</v>
      </c>
      <c r="AA11" s="76">
        <v>535</v>
      </c>
      <c r="AB11" s="77">
        <v>242</v>
      </c>
      <c r="AC11" s="75">
        <v>79</v>
      </c>
      <c r="AD11" s="75">
        <v>53</v>
      </c>
    </row>
    <row r="12" spans="1:32" ht="17.25" customHeight="1" x14ac:dyDescent="0.2">
      <c r="A12" s="74" t="s">
        <v>1</v>
      </c>
      <c r="B12" s="42">
        <f t="shared" si="4"/>
        <v>4</v>
      </c>
      <c r="C12" s="75">
        <v>3</v>
      </c>
      <c r="D12" s="75">
        <v>0</v>
      </c>
      <c r="E12" s="75">
        <v>1</v>
      </c>
      <c r="F12" s="42">
        <f t="shared" si="5"/>
        <v>1152</v>
      </c>
      <c r="G12" s="43">
        <f t="shared" si="1"/>
        <v>608</v>
      </c>
      <c r="H12" s="43">
        <f t="shared" si="2"/>
        <v>544</v>
      </c>
      <c r="I12" s="42">
        <f t="shared" si="3"/>
        <v>1112</v>
      </c>
      <c r="J12" s="75">
        <v>203</v>
      </c>
      <c r="K12" s="75">
        <v>191</v>
      </c>
      <c r="L12" s="75">
        <v>192</v>
      </c>
      <c r="M12" s="75">
        <v>163</v>
      </c>
      <c r="N12" s="75">
        <v>188</v>
      </c>
      <c r="O12" s="75">
        <v>175</v>
      </c>
      <c r="P12" s="42">
        <f t="shared" si="6"/>
        <v>29</v>
      </c>
      <c r="Q12" s="75">
        <v>6</v>
      </c>
      <c r="R12" s="75">
        <v>7</v>
      </c>
      <c r="S12" s="75">
        <v>1</v>
      </c>
      <c r="T12" s="75">
        <v>2</v>
      </c>
      <c r="U12" s="75">
        <v>4</v>
      </c>
      <c r="V12" s="75">
        <v>3</v>
      </c>
      <c r="W12" s="75">
        <v>3</v>
      </c>
      <c r="X12" s="75">
        <v>3</v>
      </c>
      <c r="Y12" s="76">
        <v>11</v>
      </c>
      <c r="Z12" s="75">
        <v>0</v>
      </c>
      <c r="AA12" s="76">
        <v>101</v>
      </c>
      <c r="AB12" s="77">
        <v>45</v>
      </c>
      <c r="AC12" s="75">
        <v>56</v>
      </c>
      <c r="AD12" s="75">
        <v>13</v>
      </c>
    </row>
    <row r="13" spans="1:32" ht="17.25" customHeight="1" x14ac:dyDescent="0.2">
      <c r="A13" s="74" t="s">
        <v>2</v>
      </c>
      <c r="B13" s="42">
        <f t="shared" si="4"/>
        <v>2</v>
      </c>
      <c r="C13" s="75">
        <v>1</v>
      </c>
      <c r="D13" s="75">
        <v>0</v>
      </c>
      <c r="E13" s="75">
        <v>1</v>
      </c>
      <c r="F13" s="42">
        <f t="shared" si="5"/>
        <v>681</v>
      </c>
      <c r="G13" s="43">
        <f t="shared" si="1"/>
        <v>314</v>
      </c>
      <c r="H13" s="43">
        <f t="shared" si="2"/>
        <v>367</v>
      </c>
      <c r="I13" s="42">
        <f t="shared" si="3"/>
        <v>671</v>
      </c>
      <c r="J13" s="75">
        <v>109</v>
      </c>
      <c r="K13" s="75">
        <v>112</v>
      </c>
      <c r="L13" s="75">
        <v>106</v>
      </c>
      <c r="M13" s="75">
        <v>129</v>
      </c>
      <c r="N13" s="75">
        <v>93</v>
      </c>
      <c r="O13" s="75">
        <v>122</v>
      </c>
      <c r="P13" s="42">
        <f t="shared" si="6"/>
        <v>10</v>
      </c>
      <c r="Q13" s="75">
        <v>5</v>
      </c>
      <c r="R13" s="75">
        <v>1</v>
      </c>
      <c r="S13" s="75">
        <v>0</v>
      </c>
      <c r="T13" s="75">
        <v>1</v>
      </c>
      <c r="U13" s="75">
        <v>0</v>
      </c>
      <c r="V13" s="75">
        <v>1</v>
      </c>
      <c r="W13" s="75">
        <v>1</v>
      </c>
      <c r="X13" s="75">
        <v>1</v>
      </c>
      <c r="Y13" s="76">
        <v>0</v>
      </c>
      <c r="Z13" s="75">
        <v>0</v>
      </c>
      <c r="AA13" s="76">
        <v>54</v>
      </c>
      <c r="AB13" s="77">
        <v>33</v>
      </c>
      <c r="AC13" s="75">
        <v>17</v>
      </c>
      <c r="AD13" s="75">
        <v>5</v>
      </c>
    </row>
    <row r="14" spans="1:32" ht="17.25" customHeight="1" x14ac:dyDescent="0.2">
      <c r="A14" s="74" t="s">
        <v>3</v>
      </c>
      <c r="B14" s="42">
        <f t="shared" si="4"/>
        <v>6</v>
      </c>
      <c r="C14" s="75">
        <v>6</v>
      </c>
      <c r="D14" s="75">
        <v>0</v>
      </c>
      <c r="E14" s="75">
        <v>0</v>
      </c>
      <c r="F14" s="42">
        <f t="shared" si="5"/>
        <v>2721</v>
      </c>
      <c r="G14" s="43">
        <f t="shared" si="1"/>
        <v>1351</v>
      </c>
      <c r="H14" s="43">
        <f t="shared" si="2"/>
        <v>1370</v>
      </c>
      <c r="I14" s="42">
        <f t="shared" si="3"/>
        <v>2721</v>
      </c>
      <c r="J14" s="75">
        <v>495</v>
      </c>
      <c r="K14" s="75">
        <v>430</v>
      </c>
      <c r="L14" s="75">
        <v>446</v>
      </c>
      <c r="M14" s="75">
        <v>463</v>
      </c>
      <c r="N14" s="75">
        <v>410</v>
      </c>
      <c r="O14" s="75">
        <v>477</v>
      </c>
      <c r="P14" s="42">
        <f t="shared" si="6"/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6">
        <v>0</v>
      </c>
      <c r="Z14" s="75">
        <v>0</v>
      </c>
      <c r="AA14" s="76">
        <v>162</v>
      </c>
      <c r="AB14" s="77">
        <v>73</v>
      </c>
      <c r="AC14" s="75">
        <v>26</v>
      </c>
      <c r="AD14" s="75">
        <v>15</v>
      </c>
    </row>
    <row r="15" spans="1:32" ht="17.25" customHeight="1" x14ac:dyDescent="0.2">
      <c r="A15" s="74" t="s">
        <v>4</v>
      </c>
      <c r="B15" s="42">
        <f t="shared" si="4"/>
        <v>4</v>
      </c>
      <c r="C15" s="75">
        <v>4</v>
      </c>
      <c r="D15" s="75">
        <v>0</v>
      </c>
      <c r="E15" s="75">
        <v>0</v>
      </c>
      <c r="F15" s="42">
        <f t="shared" si="5"/>
        <v>2418</v>
      </c>
      <c r="G15" s="43">
        <f t="shared" si="1"/>
        <v>1449</v>
      </c>
      <c r="H15" s="43">
        <f t="shared" si="2"/>
        <v>969</v>
      </c>
      <c r="I15" s="42">
        <f t="shared" si="3"/>
        <v>2401</v>
      </c>
      <c r="J15" s="75">
        <v>494</v>
      </c>
      <c r="K15" s="75">
        <v>323</v>
      </c>
      <c r="L15" s="75">
        <v>458</v>
      </c>
      <c r="M15" s="75">
        <v>316</v>
      </c>
      <c r="N15" s="75">
        <v>482</v>
      </c>
      <c r="O15" s="75">
        <v>328</v>
      </c>
      <c r="P15" s="42">
        <f t="shared" si="6"/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6">
        <v>15</v>
      </c>
      <c r="Z15" s="75">
        <v>2</v>
      </c>
      <c r="AA15" s="76">
        <v>145</v>
      </c>
      <c r="AB15" s="77">
        <v>57</v>
      </c>
      <c r="AC15" s="75">
        <v>33</v>
      </c>
      <c r="AD15" s="75">
        <v>14</v>
      </c>
    </row>
    <row r="16" spans="1:32" ht="17.25" customHeight="1" x14ac:dyDescent="0.2">
      <c r="A16" s="81" t="s">
        <v>5</v>
      </c>
      <c r="B16" s="36">
        <f t="shared" si="4"/>
        <v>3</v>
      </c>
      <c r="C16" s="82">
        <v>2</v>
      </c>
      <c r="D16" s="82">
        <v>1</v>
      </c>
      <c r="E16" s="82">
        <v>0</v>
      </c>
      <c r="F16" s="36">
        <f t="shared" si="5"/>
        <v>873</v>
      </c>
      <c r="G16" s="37">
        <f t="shared" si="1"/>
        <v>431</v>
      </c>
      <c r="H16" s="37">
        <f t="shared" si="2"/>
        <v>442</v>
      </c>
      <c r="I16" s="36">
        <f t="shared" si="3"/>
        <v>822</v>
      </c>
      <c r="J16" s="82">
        <v>144</v>
      </c>
      <c r="K16" s="82">
        <v>124</v>
      </c>
      <c r="L16" s="82">
        <v>133</v>
      </c>
      <c r="M16" s="82">
        <v>144</v>
      </c>
      <c r="N16" s="82">
        <v>132</v>
      </c>
      <c r="O16" s="82">
        <v>145</v>
      </c>
      <c r="P16" s="36">
        <f t="shared" si="6"/>
        <v>51</v>
      </c>
      <c r="Q16" s="82">
        <v>8</v>
      </c>
      <c r="R16" s="82">
        <v>12</v>
      </c>
      <c r="S16" s="82">
        <v>3</v>
      </c>
      <c r="T16" s="82">
        <v>7</v>
      </c>
      <c r="U16" s="82">
        <v>8</v>
      </c>
      <c r="V16" s="82">
        <v>5</v>
      </c>
      <c r="W16" s="82">
        <v>3</v>
      </c>
      <c r="X16" s="82">
        <v>5</v>
      </c>
      <c r="Y16" s="83">
        <v>0</v>
      </c>
      <c r="Z16" s="82">
        <v>0</v>
      </c>
      <c r="AA16" s="83">
        <v>62</v>
      </c>
      <c r="AB16" s="84">
        <v>41</v>
      </c>
      <c r="AC16" s="82">
        <v>12</v>
      </c>
      <c r="AD16" s="82">
        <v>7</v>
      </c>
    </row>
    <row r="17" spans="1:30" ht="17.25" customHeight="1" x14ac:dyDescent="0.2">
      <c r="A17" s="74" t="s">
        <v>6</v>
      </c>
      <c r="B17" s="42">
        <f t="shared" si="4"/>
        <v>2</v>
      </c>
      <c r="C17" s="75">
        <v>2</v>
      </c>
      <c r="D17" s="75">
        <v>0</v>
      </c>
      <c r="E17" s="75">
        <v>0</v>
      </c>
      <c r="F17" s="42">
        <f t="shared" si="5"/>
        <v>417</v>
      </c>
      <c r="G17" s="43">
        <f t="shared" si="1"/>
        <v>239</v>
      </c>
      <c r="H17" s="43">
        <f t="shared" si="2"/>
        <v>178</v>
      </c>
      <c r="I17" s="42">
        <f t="shared" si="3"/>
        <v>417</v>
      </c>
      <c r="J17" s="75">
        <v>80</v>
      </c>
      <c r="K17" s="75">
        <v>47</v>
      </c>
      <c r="L17" s="75">
        <v>92</v>
      </c>
      <c r="M17" s="75">
        <v>64</v>
      </c>
      <c r="N17" s="75">
        <v>67</v>
      </c>
      <c r="O17" s="75">
        <v>67</v>
      </c>
      <c r="P17" s="42">
        <f t="shared" si="6"/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6">
        <v>0</v>
      </c>
      <c r="Z17" s="75">
        <v>0</v>
      </c>
      <c r="AA17" s="76">
        <v>28</v>
      </c>
      <c r="AB17" s="77">
        <v>25</v>
      </c>
      <c r="AC17" s="75">
        <v>11</v>
      </c>
      <c r="AD17" s="75">
        <v>2</v>
      </c>
    </row>
    <row r="18" spans="1:30" ht="17.25" customHeight="1" x14ac:dyDescent="0.2">
      <c r="A18" s="74" t="s">
        <v>7</v>
      </c>
      <c r="B18" s="42">
        <f t="shared" si="4"/>
        <v>8</v>
      </c>
      <c r="C18" s="75">
        <v>7</v>
      </c>
      <c r="D18" s="75">
        <v>0</v>
      </c>
      <c r="E18" s="75">
        <v>1</v>
      </c>
      <c r="F18" s="42">
        <f t="shared" si="5"/>
        <v>2994</v>
      </c>
      <c r="G18" s="43">
        <f t="shared" si="1"/>
        <v>1585</v>
      </c>
      <c r="H18" s="43">
        <f t="shared" si="2"/>
        <v>1409</v>
      </c>
      <c r="I18" s="42">
        <f t="shared" si="3"/>
        <v>2971</v>
      </c>
      <c r="J18" s="75">
        <v>531</v>
      </c>
      <c r="K18" s="75">
        <v>453</v>
      </c>
      <c r="L18" s="75">
        <v>523</v>
      </c>
      <c r="M18" s="75">
        <v>473</v>
      </c>
      <c r="N18" s="75">
        <v>514</v>
      </c>
      <c r="O18" s="75">
        <v>477</v>
      </c>
      <c r="P18" s="42">
        <f t="shared" si="6"/>
        <v>23</v>
      </c>
      <c r="Q18" s="75">
        <v>8</v>
      </c>
      <c r="R18" s="75">
        <v>2</v>
      </c>
      <c r="S18" s="75">
        <v>3</v>
      </c>
      <c r="T18" s="75">
        <v>4</v>
      </c>
      <c r="U18" s="75">
        <v>2</v>
      </c>
      <c r="V18" s="75">
        <v>0</v>
      </c>
      <c r="W18" s="75">
        <v>4</v>
      </c>
      <c r="X18" s="75">
        <v>0</v>
      </c>
      <c r="Y18" s="76">
        <v>0</v>
      </c>
      <c r="Z18" s="75">
        <v>0</v>
      </c>
      <c r="AA18" s="76">
        <v>192</v>
      </c>
      <c r="AB18" s="77">
        <v>88</v>
      </c>
      <c r="AC18" s="75">
        <v>37</v>
      </c>
      <c r="AD18" s="75">
        <v>20</v>
      </c>
    </row>
    <row r="19" spans="1:30" ht="17.25" customHeight="1" x14ac:dyDescent="0.2">
      <c r="A19" s="74" t="s">
        <v>8</v>
      </c>
      <c r="B19" s="42">
        <f t="shared" si="4"/>
        <v>1</v>
      </c>
      <c r="C19" s="75">
        <v>1</v>
      </c>
      <c r="D19" s="75">
        <v>0</v>
      </c>
      <c r="E19" s="75">
        <v>0</v>
      </c>
      <c r="F19" s="42">
        <f t="shared" si="5"/>
        <v>344</v>
      </c>
      <c r="G19" s="43">
        <f t="shared" si="1"/>
        <v>186</v>
      </c>
      <c r="H19" s="43">
        <f t="shared" si="2"/>
        <v>158</v>
      </c>
      <c r="I19" s="42">
        <f t="shared" si="3"/>
        <v>344</v>
      </c>
      <c r="J19" s="75">
        <v>54</v>
      </c>
      <c r="K19" s="75">
        <v>50</v>
      </c>
      <c r="L19" s="75">
        <v>70</v>
      </c>
      <c r="M19" s="75">
        <v>57</v>
      </c>
      <c r="N19" s="75">
        <v>62</v>
      </c>
      <c r="O19" s="75">
        <v>51</v>
      </c>
      <c r="P19" s="42">
        <f t="shared" si="6"/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6">
        <v>0</v>
      </c>
      <c r="Z19" s="75">
        <v>0</v>
      </c>
      <c r="AA19" s="76">
        <v>22</v>
      </c>
      <c r="AB19" s="77">
        <v>15</v>
      </c>
      <c r="AC19" s="75">
        <v>5</v>
      </c>
      <c r="AD19" s="75">
        <v>5</v>
      </c>
    </row>
    <row r="20" spans="1:30" ht="17.25" customHeight="1" x14ac:dyDescent="0.2">
      <c r="A20" s="46" t="s">
        <v>9</v>
      </c>
      <c r="B20" s="48">
        <f t="shared" si="4"/>
        <v>2</v>
      </c>
      <c r="C20" s="78">
        <v>1</v>
      </c>
      <c r="D20" s="78">
        <v>0</v>
      </c>
      <c r="E20" s="78">
        <v>1</v>
      </c>
      <c r="F20" s="48">
        <f t="shared" si="5"/>
        <v>617</v>
      </c>
      <c r="G20" s="49">
        <f t="shared" si="1"/>
        <v>301</v>
      </c>
      <c r="H20" s="49">
        <f t="shared" si="2"/>
        <v>316</v>
      </c>
      <c r="I20" s="48">
        <f t="shared" si="3"/>
        <v>602</v>
      </c>
      <c r="J20" s="78">
        <v>102</v>
      </c>
      <c r="K20" s="78">
        <v>97</v>
      </c>
      <c r="L20" s="78">
        <v>87</v>
      </c>
      <c r="M20" s="78">
        <v>108</v>
      </c>
      <c r="N20" s="78">
        <v>104</v>
      </c>
      <c r="O20" s="78">
        <v>104</v>
      </c>
      <c r="P20" s="48">
        <f t="shared" si="6"/>
        <v>15</v>
      </c>
      <c r="Q20" s="78">
        <v>2</v>
      </c>
      <c r="R20" s="78">
        <v>1</v>
      </c>
      <c r="S20" s="78">
        <v>2</v>
      </c>
      <c r="T20" s="78">
        <v>2</v>
      </c>
      <c r="U20" s="78">
        <v>2</v>
      </c>
      <c r="V20" s="78">
        <v>3</v>
      </c>
      <c r="W20" s="78">
        <v>2</v>
      </c>
      <c r="X20" s="78">
        <v>1</v>
      </c>
      <c r="Y20" s="79">
        <v>0</v>
      </c>
      <c r="Z20" s="78">
        <v>0</v>
      </c>
      <c r="AA20" s="79">
        <v>56</v>
      </c>
      <c r="AB20" s="80">
        <v>25</v>
      </c>
      <c r="AC20" s="78">
        <v>12</v>
      </c>
      <c r="AD20" s="78">
        <v>3</v>
      </c>
    </row>
    <row r="21" spans="1:30" ht="17.25" customHeight="1" x14ac:dyDescent="0.2">
      <c r="A21" s="74" t="s">
        <v>10</v>
      </c>
      <c r="B21" s="42">
        <f t="shared" si="4"/>
        <v>2</v>
      </c>
      <c r="C21" s="75">
        <v>1</v>
      </c>
      <c r="D21" s="75">
        <v>0</v>
      </c>
      <c r="E21" s="75">
        <v>1</v>
      </c>
      <c r="F21" s="42">
        <f t="shared" si="5"/>
        <v>513</v>
      </c>
      <c r="G21" s="43">
        <f t="shared" si="1"/>
        <v>335</v>
      </c>
      <c r="H21" s="43">
        <f t="shared" si="2"/>
        <v>178</v>
      </c>
      <c r="I21" s="42">
        <f t="shared" si="3"/>
        <v>485</v>
      </c>
      <c r="J21" s="75">
        <v>96</v>
      </c>
      <c r="K21" s="75">
        <v>63</v>
      </c>
      <c r="L21" s="75">
        <v>106</v>
      </c>
      <c r="M21" s="75">
        <v>54</v>
      </c>
      <c r="N21" s="75">
        <v>119</v>
      </c>
      <c r="O21" s="75">
        <v>47</v>
      </c>
      <c r="P21" s="42">
        <f t="shared" si="6"/>
        <v>28</v>
      </c>
      <c r="Q21" s="75">
        <v>5</v>
      </c>
      <c r="R21" s="75">
        <v>4</v>
      </c>
      <c r="S21" s="75">
        <v>5</v>
      </c>
      <c r="T21" s="75">
        <v>3</v>
      </c>
      <c r="U21" s="75">
        <v>4</v>
      </c>
      <c r="V21" s="75">
        <v>7</v>
      </c>
      <c r="W21" s="75">
        <v>0</v>
      </c>
      <c r="X21" s="75">
        <v>0</v>
      </c>
      <c r="Y21" s="76">
        <v>0</v>
      </c>
      <c r="Z21" s="75">
        <v>0</v>
      </c>
      <c r="AA21" s="76">
        <v>40</v>
      </c>
      <c r="AB21" s="77">
        <v>25</v>
      </c>
      <c r="AC21" s="75">
        <v>9</v>
      </c>
      <c r="AD21" s="75">
        <v>5</v>
      </c>
    </row>
    <row r="22" spans="1:30" ht="17.25" customHeight="1" x14ac:dyDescent="0.2">
      <c r="A22" s="74" t="s">
        <v>11</v>
      </c>
      <c r="B22" s="42">
        <f t="shared" si="4"/>
        <v>1</v>
      </c>
      <c r="C22" s="75">
        <v>1</v>
      </c>
      <c r="D22" s="75">
        <v>0</v>
      </c>
      <c r="E22" s="75">
        <v>0</v>
      </c>
      <c r="F22" s="42">
        <f t="shared" si="5"/>
        <v>132</v>
      </c>
      <c r="G22" s="43">
        <f t="shared" si="1"/>
        <v>92</v>
      </c>
      <c r="H22" s="43">
        <f t="shared" si="2"/>
        <v>40</v>
      </c>
      <c r="I22" s="42">
        <f t="shared" si="3"/>
        <v>132</v>
      </c>
      <c r="J22" s="75">
        <v>26</v>
      </c>
      <c r="K22" s="75">
        <v>11</v>
      </c>
      <c r="L22" s="75">
        <v>33</v>
      </c>
      <c r="M22" s="75">
        <v>16</v>
      </c>
      <c r="N22" s="75">
        <v>33</v>
      </c>
      <c r="O22" s="75">
        <v>13</v>
      </c>
      <c r="P22" s="42">
        <f t="shared" si="6"/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6">
        <v>0</v>
      </c>
      <c r="Z22" s="75">
        <v>0</v>
      </c>
      <c r="AA22" s="76">
        <v>11</v>
      </c>
      <c r="AB22" s="77">
        <v>13</v>
      </c>
      <c r="AC22" s="75">
        <v>3</v>
      </c>
      <c r="AD22" s="75">
        <v>3</v>
      </c>
    </row>
    <row r="23" spans="1:30" ht="17.25" customHeight="1" x14ac:dyDescent="0.2">
      <c r="A23" s="74" t="s">
        <v>12</v>
      </c>
      <c r="B23" s="42">
        <f t="shared" si="4"/>
        <v>8</v>
      </c>
      <c r="C23" s="75">
        <v>7</v>
      </c>
      <c r="D23" s="75">
        <v>1</v>
      </c>
      <c r="E23" s="75">
        <v>0</v>
      </c>
      <c r="F23" s="42">
        <f t="shared" si="5"/>
        <v>2289</v>
      </c>
      <c r="G23" s="43">
        <f t="shared" si="1"/>
        <v>1172</v>
      </c>
      <c r="H23" s="43">
        <f t="shared" si="2"/>
        <v>1117</v>
      </c>
      <c r="I23" s="42">
        <f t="shared" si="3"/>
        <v>2236</v>
      </c>
      <c r="J23" s="75">
        <v>413</v>
      </c>
      <c r="K23" s="75">
        <v>350</v>
      </c>
      <c r="L23" s="75">
        <v>395</v>
      </c>
      <c r="M23" s="75">
        <v>384</v>
      </c>
      <c r="N23" s="75">
        <v>339</v>
      </c>
      <c r="O23" s="75">
        <v>355</v>
      </c>
      <c r="P23" s="42">
        <f t="shared" si="6"/>
        <v>53</v>
      </c>
      <c r="Q23" s="75">
        <v>6</v>
      </c>
      <c r="R23" s="75">
        <v>12</v>
      </c>
      <c r="S23" s="75">
        <v>9</v>
      </c>
      <c r="T23" s="75">
        <v>9</v>
      </c>
      <c r="U23" s="75">
        <v>7</v>
      </c>
      <c r="V23" s="75">
        <v>7</v>
      </c>
      <c r="W23" s="75">
        <v>3</v>
      </c>
      <c r="X23" s="75">
        <v>0</v>
      </c>
      <c r="Y23" s="76">
        <v>0</v>
      </c>
      <c r="Z23" s="75">
        <v>0</v>
      </c>
      <c r="AA23" s="76">
        <v>169</v>
      </c>
      <c r="AB23" s="77">
        <v>73</v>
      </c>
      <c r="AC23" s="75">
        <v>38</v>
      </c>
      <c r="AD23" s="75">
        <v>20</v>
      </c>
    </row>
    <row r="24" spans="1:30" ht="17.25" customHeight="1" x14ac:dyDescent="0.2">
      <c r="A24" s="74" t="s">
        <v>13</v>
      </c>
      <c r="B24" s="42">
        <f t="shared" si="4"/>
        <v>2</v>
      </c>
      <c r="C24" s="75">
        <v>2</v>
      </c>
      <c r="D24" s="75">
        <v>0</v>
      </c>
      <c r="E24" s="75">
        <v>0</v>
      </c>
      <c r="F24" s="42">
        <f t="shared" si="5"/>
        <v>1043</v>
      </c>
      <c r="G24" s="43">
        <f t="shared" si="1"/>
        <v>526</v>
      </c>
      <c r="H24" s="43">
        <f t="shared" si="2"/>
        <v>517</v>
      </c>
      <c r="I24" s="42">
        <f t="shared" si="3"/>
        <v>1036</v>
      </c>
      <c r="J24" s="75">
        <v>193</v>
      </c>
      <c r="K24" s="75">
        <v>170</v>
      </c>
      <c r="L24" s="75">
        <v>169</v>
      </c>
      <c r="M24" s="75">
        <v>186</v>
      </c>
      <c r="N24" s="75">
        <v>160</v>
      </c>
      <c r="O24" s="75">
        <v>158</v>
      </c>
      <c r="P24" s="42">
        <f t="shared" si="6"/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6">
        <v>4</v>
      </c>
      <c r="Z24" s="75">
        <v>3</v>
      </c>
      <c r="AA24" s="76">
        <v>59</v>
      </c>
      <c r="AB24" s="77">
        <v>35</v>
      </c>
      <c r="AC24" s="75">
        <v>22</v>
      </c>
      <c r="AD24" s="75">
        <v>8</v>
      </c>
    </row>
    <row r="25" spans="1:30" ht="17.25" customHeight="1" x14ac:dyDescent="0.2">
      <c r="A25" s="74" t="s">
        <v>14</v>
      </c>
      <c r="B25" s="42">
        <f t="shared" si="4"/>
        <v>1</v>
      </c>
      <c r="C25" s="75">
        <v>1</v>
      </c>
      <c r="D25" s="75">
        <v>0</v>
      </c>
      <c r="E25" s="75">
        <v>0</v>
      </c>
      <c r="F25" s="42">
        <f t="shared" si="5"/>
        <v>71</v>
      </c>
      <c r="G25" s="43">
        <f t="shared" si="1"/>
        <v>33</v>
      </c>
      <c r="H25" s="43">
        <f t="shared" si="2"/>
        <v>38</v>
      </c>
      <c r="I25" s="42">
        <f t="shared" si="3"/>
        <v>71</v>
      </c>
      <c r="J25" s="75">
        <v>6</v>
      </c>
      <c r="K25" s="75">
        <v>16</v>
      </c>
      <c r="L25" s="75">
        <v>11</v>
      </c>
      <c r="M25" s="75">
        <v>11</v>
      </c>
      <c r="N25" s="75">
        <v>16</v>
      </c>
      <c r="O25" s="75">
        <v>11</v>
      </c>
      <c r="P25" s="42">
        <f t="shared" si="6"/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6">
        <v>0</v>
      </c>
      <c r="Z25" s="75">
        <v>0</v>
      </c>
      <c r="AA25" s="76">
        <v>10</v>
      </c>
      <c r="AB25" s="77">
        <v>5</v>
      </c>
      <c r="AC25" s="75">
        <v>3</v>
      </c>
      <c r="AD25" s="75">
        <v>0</v>
      </c>
    </row>
    <row r="26" spans="1:30" ht="17.25" customHeight="1" x14ac:dyDescent="0.2">
      <c r="A26" s="81" t="s">
        <v>15</v>
      </c>
      <c r="B26" s="36">
        <f t="shared" si="4"/>
        <v>1</v>
      </c>
      <c r="C26" s="82">
        <v>1</v>
      </c>
      <c r="D26" s="82">
        <v>0</v>
      </c>
      <c r="E26" s="82">
        <v>0</v>
      </c>
      <c r="F26" s="36">
        <f t="shared" si="5"/>
        <v>138</v>
      </c>
      <c r="G26" s="37">
        <f t="shared" si="1"/>
        <v>60</v>
      </c>
      <c r="H26" s="37">
        <f t="shared" si="2"/>
        <v>78</v>
      </c>
      <c r="I26" s="36">
        <f t="shared" si="3"/>
        <v>138</v>
      </c>
      <c r="J26" s="82">
        <v>22</v>
      </c>
      <c r="K26" s="82">
        <v>18</v>
      </c>
      <c r="L26" s="82">
        <v>19</v>
      </c>
      <c r="M26" s="82">
        <v>24</v>
      </c>
      <c r="N26" s="82">
        <v>19</v>
      </c>
      <c r="O26" s="82">
        <v>36</v>
      </c>
      <c r="P26" s="36">
        <f t="shared" si="6"/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3">
        <v>0</v>
      </c>
      <c r="Z26" s="82">
        <v>0</v>
      </c>
      <c r="AA26" s="83">
        <v>16</v>
      </c>
      <c r="AB26" s="84">
        <v>7</v>
      </c>
      <c r="AC26" s="82">
        <v>3</v>
      </c>
      <c r="AD26" s="82">
        <v>0</v>
      </c>
    </row>
    <row r="27" spans="1:30" ht="17.25" customHeight="1" x14ac:dyDescent="0.2">
      <c r="A27" s="74" t="s">
        <v>16</v>
      </c>
      <c r="B27" s="42">
        <f t="shared" si="4"/>
        <v>1</v>
      </c>
      <c r="C27" s="75">
        <v>1</v>
      </c>
      <c r="D27" s="75">
        <v>0</v>
      </c>
      <c r="E27" s="75">
        <v>0</v>
      </c>
      <c r="F27" s="42">
        <f t="shared" si="5"/>
        <v>89</v>
      </c>
      <c r="G27" s="43">
        <f t="shared" si="1"/>
        <v>62</v>
      </c>
      <c r="H27" s="43">
        <f t="shared" si="2"/>
        <v>27</v>
      </c>
      <c r="I27" s="42">
        <f t="shared" si="3"/>
        <v>89</v>
      </c>
      <c r="J27" s="75">
        <v>25</v>
      </c>
      <c r="K27" s="75">
        <v>9</v>
      </c>
      <c r="L27" s="75">
        <v>18</v>
      </c>
      <c r="M27" s="75">
        <v>7</v>
      </c>
      <c r="N27" s="75">
        <v>19</v>
      </c>
      <c r="O27" s="75">
        <v>11</v>
      </c>
      <c r="P27" s="42">
        <f t="shared" si="6"/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6">
        <v>0</v>
      </c>
      <c r="Z27" s="75">
        <v>0</v>
      </c>
      <c r="AA27" s="76">
        <v>12</v>
      </c>
      <c r="AB27" s="77">
        <v>7</v>
      </c>
      <c r="AC27" s="75">
        <v>2</v>
      </c>
      <c r="AD27" s="75">
        <v>1</v>
      </c>
    </row>
    <row r="28" spans="1:30" ht="17.25" customHeight="1" x14ac:dyDescent="0.2">
      <c r="A28" s="74" t="s">
        <v>17</v>
      </c>
      <c r="B28" s="42">
        <f t="shared" si="4"/>
        <v>1</v>
      </c>
      <c r="C28" s="75">
        <v>1</v>
      </c>
      <c r="D28" s="75">
        <v>0</v>
      </c>
      <c r="E28" s="75">
        <v>0</v>
      </c>
      <c r="F28" s="42">
        <f t="shared" si="5"/>
        <v>227</v>
      </c>
      <c r="G28" s="43">
        <f t="shared" si="1"/>
        <v>107</v>
      </c>
      <c r="H28" s="43">
        <f t="shared" si="2"/>
        <v>120</v>
      </c>
      <c r="I28" s="42">
        <f t="shared" si="3"/>
        <v>227</v>
      </c>
      <c r="J28" s="75">
        <v>40</v>
      </c>
      <c r="K28" s="75">
        <v>52</v>
      </c>
      <c r="L28" s="75">
        <v>35</v>
      </c>
      <c r="M28" s="75">
        <v>34</v>
      </c>
      <c r="N28" s="75">
        <v>32</v>
      </c>
      <c r="O28" s="75">
        <v>34</v>
      </c>
      <c r="P28" s="42">
        <f t="shared" si="6"/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6">
        <v>0</v>
      </c>
      <c r="Z28" s="75">
        <v>0</v>
      </c>
      <c r="AA28" s="76">
        <v>20</v>
      </c>
      <c r="AB28" s="77">
        <v>19</v>
      </c>
      <c r="AC28" s="75">
        <v>4</v>
      </c>
      <c r="AD28" s="75">
        <v>4</v>
      </c>
    </row>
    <row r="29" spans="1:30" ht="17.25" customHeight="1" x14ac:dyDescent="0.2">
      <c r="A29" s="74" t="s">
        <v>18</v>
      </c>
      <c r="B29" s="42">
        <f t="shared" si="4"/>
        <v>1</v>
      </c>
      <c r="C29" s="75">
        <v>1</v>
      </c>
      <c r="D29" s="75">
        <v>0</v>
      </c>
      <c r="E29" s="75">
        <v>0</v>
      </c>
      <c r="F29" s="42">
        <f t="shared" si="5"/>
        <v>782</v>
      </c>
      <c r="G29" s="43">
        <f t="shared" si="1"/>
        <v>338</v>
      </c>
      <c r="H29" s="43">
        <f t="shared" si="2"/>
        <v>444</v>
      </c>
      <c r="I29" s="42">
        <f t="shared" si="3"/>
        <v>782</v>
      </c>
      <c r="J29" s="75">
        <v>96</v>
      </c>
      <c r="K29" s="75">
        <v>142</v>
      </c>
      <c r="L29" s="75">
        <v>115</v>
      </c>
      <c r="M29" s="75">
        <v>157</v>
      </c>
      <c r="N29" s="75">
        <v>127</v>
      </c>
      <c r="O29" s="75">
        <v>145</v>
      </c>
      <c r="P29" s="42">
        <f t="shared" si="6"/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6">
        <v>0</v>
      </c>
      <c r="Z29" s="75">
        <v>0</v>
      </c>
      <c r="AA29" s="76">
        <v>40</v>
      </c>
      <c r="AB29" s="77">
        <v>22</v>
      </c>
      <c r="AC29" s="75">
        <v>2</v>
      </c>
      <c r="AD29" s="75">
        <v>4</v>
      </c>
    </row>
    <row r="30" spans="1:30" ht="17.25" customHeight="1" x14ac:dyDescent="0.2">
      <c r="A30" s="46" t="s">
        <v>19</v>
      </c>
      <c r="B30" s="48">
        <f t="shared" si="4"/>
        <v>1</v>
      </c>
      <c r="C30" s="78">
        <v>1</v>
      </c>
      <c r="D30" s="78">
        <v>0</v>
      </c>
      <c r="E30" s="78">
        <v>0</v>
      </c>
      <c r="F30" s="48">
        <f t="shared" si="5"/>
        <v>97</v>
      </c>
      <c r="G30" s="49">
        <f t="shared" si="1"/>
        <v>51</v>
      </c>
      <c r="H30" s="49">
        <f t="shared" si="2"/>
        <v>46</v>
      </c>
      <c r="I30" s="48">
        <f t="shared" si="3"/>
        <v>97</v>
      </c>
      <c r="J30" s="78">
        <v>14</v>
      </c>
      <c r="K30" s="78">
        <v>15</v>
      </c>
      <c r="L30" s="78">
        <v>18</v>
      </c>
      <c r="M30" s="78">
        <v>17</v>
      </c>
      <c r="N30" s="78">
        <v>19</v>
      </c>
      <c r="O30" s="78">
        <v>14</v>
      </c>
      <c r="P30" s="48">
        <f t="shared" si="6"/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9">
        <v>0</v>
      </c>
      <c r="Z30" s="78">
        <v>0</v>
      </c>
      <c r="AA30" s="79">
        <v>9</v>
      </c>
      <c r="AB30" s="80">
        <v>6</v>
      </c>
      <c r="AC30" s="78">
        <v>2</v>
      </c>
      <c r="AD30" s="78">
        <v>1</v>
      </c>
    </row>
    <row r="31" spans="1:30" ht="17.25" customHeight="1" x14ac:dyDescent="0.2">
      <c r="A31" s="74" t="s">
        <v>20</v>
      </c>
      <c r="B31" s="42">
        <f t="shared" si="4"/>
        <v>1</v>
      </c>
      <c r="C31" s="75">
        <v>1</v>
      </c>
      <c r="D31" s="75">
        <v>0</v>
      </c>
      <c r="E31" s="75">
        <v>0</v>
      </c>
      <c r="F31" s="42">
        <f t="shared" si="5"/>
        <v>123</v>
      </c>
      <c r="G31" s="43">
        <f t="shared" si="1"/>
        <v>54</v>
      </c>
      <c r="H31" s="43">
        <f t="shared" si="2"/>
        <v>69</v>
      </c>
      <c r="I31" s="42">
        <f t="shared" si="3"/>
        <v>123</v>
      </c>
      <c r="J31" s="75">
        <v>20</v>
      </c>
      <c r="K31" s="75">
        <v>25</v>
      </c>
      <c r="L31" s="75">
        <v>18</v>
      </c>
      <c r="M31" s="75">
        <v>27</v>
      </c>
      <c r="N31" s="75">
        <v>16</v>
      </c>
      <c r="O31" s="75">
        <v>17</v>
      </c>
      <c r="P31" s="42">
        <f t="shared" si="6"/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6">
        <v>0</v>
      </c>
      <c r="Z31" s="75">
        <v>0</v>
      </c>
      <c r="AA31" s="76">
        <v>13</v>
      </c>
      <c r="AB31" s="77">
        <v>6</v>
      </c>
      <c r="AC31" s="75">
        <v>3</v>
      </c>
      <c r="AD31" s="75">
        <v>1</v>
      </c>
    </row>
    <row r="32" spans="1:30" ht="17.25" customHeight="1" x14ac:dyDescent="0.2">
      <c r="A32" s="74" t="s">
        <v>21</v>
      </c>
      <c r="B32" s="42">
        <f t="shared" si="4"/>
        <v>0</v>
      </c>
      <c r="C32" s="75">
        <v>0</v>
      </c>
      <c r="D32" s="75">
        <v>0</v>
      </c>
      <c r="E32" s="75">
        <v>0</v>
      </c>
      <c r="F32" s="42">
        <f t="shared" si="5"/>
        <v>0</v>
      </c>
      <c r="G32" s="43">
        <f t="shared" si="1"/>
        <v>0</v>
      </c>
      <c r="H32" s="43">
        <f t="shared" si="2"/>
        <v>0</v>
      </c>
      <c r="I32" s="42">
        <f t="shared" si="3"/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42">
        <f t="shared" si="6"/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6">
        <v>0</v>
      </c>
      <c r="Z32" s="75">
        <v>0</v>
      </c>
      <c r="AA32" s="76">
        <v>0</v>
      </c>
      <c r="AB32" s="77">
        <v>0</v>
      </c>
      <c r="AC32" s="75">
        <v>0</v>
      </c>
      <c r="AD32" s="75">
        <v>0</v>
      </c>
    </row>
    <row r="33" spans="1:30" ht="17.25" customHeight="1" x14ac:dyDescent="0.2">
      <c r="A33" s="74" t="s">
        <v>22</v>
      </c>
      <c r="B33" s="42">
        <f t="shared" si="4"/>
        <v>1</v>
      </c>
      <c r="C33" s="75">
        <v>1</v>
      </c>
      <c r="D33" s="75">
        <v>0</v>
      </c>
      <c r="E33" s="75">
        <v>0</v>
      </c>
      <c r="F33" s="42">
        <f t="shared" si="5"/>
        <v>66</v>
      </c>
      <c r="G33" s="43">
        <f t="shared" si="1"/>
        <v>38</v>
      </c>
      <c r="H33" s="43">
        <f t="shared" si="2"/>
        <v>28</v>
      </c>
      <c r="I33" s="42">
        <f t="shared" si="3"/>
        <v>66</v>
      </c>
      <c r="J33" s="75">
        <v>10</v>
      </c>
      <c r="K33" s="75">
        <v>8</v>
      </c>
      <c r="L33" s="75">
        <v>9</v>
      </c>
      <c r="M33" s="75">
        <v>8</v>
      </c>
      <c r="N33" s="75">
        <v>19</v>
      </c>
      <c r="O33" s="75">
        <v>12</v>
      </c>
      <c r="P33" s="42">
        <f t="shared" si="6"/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6">
        <v>0</v>
      </c>
      <c r="Z33" s="75">
        <v>0</v>
      </c>
      <c r="AA33" s="76">
        <v>11</v>
      </c>
      <c r="AB33" s="77">
        <v>4</v>
      </c>
      <c r="AC33" s="75">
        <v>3</v>
      </c>
      <c r="AD33" s="75">
        <v>0</v>
      </c>
    </row>
    <row r="34" spans="1:30" ht="17.25" customHeight="1" x14ac:dyDescent="0.2">
      <c r="A34" s="74" t="s">
        <v>23</v>
      </c>
      <c r="B34" s="42">
        <f t="shared" si="4"/>
        <v>1</v>
      </c>
      <c r="C34" s="75">
        <v>1</v>
      </c>
      <c r="D34" s="75">
        <v>0</v>
      </c>
      <c r="E34" s="75">
        <v>0</v>
      </c>
      <c r="F34" s="42">
        <f t="shared" si="5"/>
        <v>177</v>
      </c>
      <c r="G34" s="43">
        <f t="shared" si="1"/>
        <v>84</v>
      </c>
      <c r="H34" s="43">
        <f t="shared" si="2"/>
        <v>93</v>
      </c>
      <c r="I34" s="42">
        <f t="shared" si="3"/>
        <v>177</v>
      </c>
      <c r="J34" s="75">
        <v>34</v>
      </c>
      <c r="K34" s="75">
        <v>28</v>
      </c>
      <c r="L34" s="75">
        <v>20</v>
      </c>
      <c r="M34" s="75">
        <v>38</v>
      </c>
      <c r="N34" s="75">
        <v>30</v>
      </c>
      <c r="O34" s="75">
        <v>27</v>
      </c>
      <c r="P34" s="42">
        <f t="shared" si="6"/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6">
        <v>0</v>
      </c>
      <c r="Z34" s="75">
        <v>0</v>
      </c>
      <c r="AA34" s="76">
        <v>15</v>
      </c>
      <c r="AB34" s="77">
        <v>6</v>
      </c>
      <c r="AC34" s="75">
        <v>3</v>
      </c>
      <c r="AD34" s="75">
        <v>0</v>
      </c>
    </row>
    <row r="35" spans="1:30" ht="17.25" customHeight="1" x14ac:dyDescent="0.2">
      <c r="A35" s="74" t="s">
        <v>24</v>
      </c>
      <c r="B35" s="42">
        <f t="shared" si="4"/>
        <v>1</v>
      </c>
      <c r="C35" s="75">
        <v>1</v>
      </c>
      <c r="D35" s="75">
        <v>0</v>
      </c>
      <c r="E35" s="75">
        <v>0</v>
      </c>
      <c r="F35" s="42">
        <f t="shared" si="5"/>
        <v>70</v>
      </c>
      <c r="G35" s="43">
        <f t="shared" si="1"/>
        <v>26</v>
      </c>
      <c r="H35" s="43">
        <f t="shared" si="2"/>
        <v>44</v>
      </c>
      <c r="I35" s="42">
        <f t="shared" si="3"/>
        <v>70</v>
      </c>
      <c r="J35" s="75">
        <v>13</v>
      </c>
      <c r="K35" s="75">
        <v>12</v>
      </c>
      <c r="L35" s="75">
        <v>6</v>
      </c>
      <c r="M35" s="75">
        <v>12</v>
      </c>
      <c r="N35" s="75">
        <v>7</v>
      </c>
      <c r="O35" s="75">
        <v>20</v>
      </c>
      <c r="P35" s="42">
        <f t="shared" si="6"/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6">
        <v>0</v>
      </c>
      <c r="Z35" s="75">
        <v>0</v>
      </c>
      <c r="AA35" s="76">
        <v>11</v>
      </c>
      <c r="AB35" s="77">
        <v>3</v>
      </c>
      <c r="AC35" s="75">
        <v>3</v>
      </c>
      <c r="AD35" s="75">
        <v>0</v>
      </c>
    </row>
    <row r="36" spans="1:30" ht="17.25" customHeight="1" x14ac:dyDescent="0.2">
      <c r="A36" s="81" t="s">
        <v>25</v>
      </c>
      <c r="B36" s="36">
        <f t="shared" si="4"/>
        <v>1</v>
      </c>
      <c r="C36" s="82">
        <v>1</v>
      </c>
      <c r="D36" s="82">
        <v>0</v>
      </c>
      <c r="E36" s="82">
        <v>0</v>
      </c>
      <c r="F36" s="36">
        <f t="shared" si="5"/>
        <v>125</v>
      </c>
      <c r="G36" s="37">
        <f t="shared" si="1"/>
        <v>62</v>
      </c>
      <c r="H36" s="37">
        <f t="shared" si="2"/>
        <v>63</v>
      </c>
      <c r="I36" s="36">
        <f t="shared" si="3"/>
        <v>125</v>
      </c>
      <c r="J36" s="82">
        <v>23</v>
      </c>
      <c r="K36" s="82">
        <v>17</v>
      </c>
      <c r="L36" s="82">
        <v>20</v>
      </c>
      <c r="M36" s="82">
        <v>20</v>
      </c>
      <c r="N36" s="82">
        <v>19</v>
      </c>
      <c r="O36" s="82">
        <v>26</v>
      </c>
      <c r="P36" s="36">
        <f t="shared" si="6"/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3">
        <v>0</v>
      </c>
      <c r="Z36" s="82">
        <v>0</v>
      </c>
      <c r="AA36" s="83">
        <v>14</v>
      </c>
      <c r="AB36" s="84">
        <v>7</v>
      </c>
      <c r="AC36" s="82">
        <v>2</v>
      </c>
      <c r="AD36" s="82">
        <v>2</v>
      </c>
    </row>
    <row r="37" spans="1:30" ht="17.25" customHeight="1" x14ac:dyDescent="0.2">
      <c r="A37" s="74" t="s">
        <v>26</v>
      </c>
      <c r="B37" s="42">
        <f t="shared" si="4"/>
        <v>0</v>
      </c>
      <c r="C37" s="75">
        <v>0</v>
      </c>
      <c r="D37" s="75">
        <v>0</v>
      </c>
      <c r="E37" s="75">
        <v>0</v>
      </c>
      <c r="F37" s="42">
        <f t="shared" si="5"/>
        <v>0</v>
      </c>
      <c r="G37" s="43">
        <f t="shared" si="1"/>
        <v>0</v>
      </c>
      <c r="H37" s="43">
        <f t="shared" si="2"/>
        <v>0</v>
      </c>
      <c r="I37" s="42">
        <f t="shared" si="3"/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42">
        <f t="shared" si="6"/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6">
        <v>0</v>
      </c>
      <c r="Z37" s="75">
        <v>0</v>
      </c>
      <c r="AA37" s="76">
        <v>0</v>
      </c>
      <c r="AB37" s="77">
        <v>0</v>
      </c>
      <c r="AC37" s="75">
        <v>0</v>
      </c>
      <c r="AD37" s="75">
        <v>0</v>
      </c>
    </row>
    <row r="38" spans="1:30" ht="17.25" customHeight="1" x14ac:dyDescent="0.2">
      <c r="A38" s="74" t="s">
        <v>27</v>
      </c>
      <c r="B38" s="42">
        <f t="shared" si="4"/>
        <v>0</v>
      </c>
      <c r="C38" s="75">
        <v>0</v>
      </c>
      <c r="D38" s="75">
        <v>0</v>
      </c>
      <c r="E38" s="75">
        <v>0</v>
      </c>
      <c r="F38" s="42">
        <f t="shared" si="5"/>
        <v>0</v>
      </c>
      <c r="G38" s="43">
        <f t="shared" si="1"/>
        <v>0</v>
      </c>
      <c r="H38" s="43">
        <f t="shared" si="2"/>
        <v>0</v>
      </c>
      <c r="I38" s="42">
        <f t="shared" si="3"/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42">
        <f t="shared" si="6"/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6">
        <v>0</v>
      </c>
      <c r="Z38" s="75">
        <v>0</v>
      </c>
      <c r="AA38" s="76">
        <v>0</v>
      </c>
      <c r="AB38" s="77">
        <v>0</v>
      </c>
      <c r="AC38" s="75">
        <v>0</v>
      </c>
      <c r="AD38" s="75">
        <v>0</v>
      </c>
    </row>
    <row r="39" spans="1:30" ht="17.25" customHeight="1" x14ac:dyDescent="0.2">
      <c r="A39" s="74" t="s">
        <v>28</v>
      </c>
      <c r="B39" s="42">
        <f t="shared" si="4"/>
        <v>1</v>
      </c>
      <c r="C39" s="75">
        <v>1</v>
      </c>
      <c r="D39" s="75">
        <v>0</v>
      </c>
      <c r="E39" s="75">
        <v>0</v>
      </c>
      <c r="F39" s="42">
        <f t="shared" si="5"/>
        <v>120</v>
      </c>
      <c r="G39" s="43">
        <f t="shared" si="1"/>
        <v>59</v>
      </c>
      <c r="H39" s="43">
        <f t="shared" si="2"/>
        <v>61</v>
      </c>
      <c r="I39" s="42">
        <f t="shared" si="3"/>
        <v>120</v>
      </c>
      <c r="J39" s="75">
        <v>19</v>
      </c>
      <c r="K39" s="75">
        <v>19</v>
      </c>
      <c r="L39" s="75">
        <v>16</v>
      </c>
      <c r="M39" s="75">
        <v>19</v>
      </c>
      <c r="N39" s="75">
        <v>24</v>
      </c>
      <c r="O39" s="75">
        <v>23</v>
      </c>
      <c r="P39" s="42">
        <f t="shared" si="6"/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6">
        <v>0</v>
      </c>
      <c r="Z39" s="75">
        <v>0</v>
      </c>
      <c r="AA39" s="76">
        <v>13</v>
      </c>
      <c r="AB39" s="77">
        <v>8</v>
      </c>
      <c r="AC39" s="75">
        <v>3</v>
      </c>
      <c r="AD39" s="75">
        <v>1</v>
      </c>
    </row>
    <row r="40" spans="1:30" ht="17.25" customHeight="1" x14ac:dyDescent="0.2">
      <c r="A40" s="46" t="s">
        <v>29</v>
      </c>
      <c r="B40" s="48">
        <f t="shared" si="4"/>
        <v>1</v>
      </c>
      <c r="C40" s="78">
        <v>1</v>
      </c>
      <c r="D40" s="78">
        <v>0</v>
      </c>
      <c r="E40" s="78">
        <v>0</v>
      </c>
      <c r="F40" s="48">
        <f t="shared" si="5"/>
        <v>70</v>
      </c>
      <c r="G40" s="49">
        <f t="shared" si="1"/>
        <v>57</v>
      </c>
      <c r="H40" s="49">
        <f t="shared" si="2"/>
        <v>13</v>
      </c>
      <c r="I40" s="48">
        <f t="shared" si="3"/>
        <v>70</v>
      </c>
      <c r="J40" s="78">
        <v>19</v>
      </c>
      <c r="K40" s="78">
        <v>6</v>
      </c>
      <c r="L40" s="78">
        <v>21</v>
      </c>
      <c r="M40" s="78">
        <v>2</v>
      </c>
      <c r="N40" s="78">
        <v>17</v>
      </c>
      <c r="O40" s="78">
        <v>5</v>
      </c>
      <c r="P40" s="48">
        <f t="shared" si="6"/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9">
        <v>0</v>
      </c>
      <c r="Z40" s="78">
        <v>0</v>
      </c>
      <c r="AA40" s="79">
        <v>16</v>
      </c>
      <c r="AB40" s="80">
        <v>7</v>
      </c>
      <c r="AC40" s="78">
        <v>9</v>
      </c>
      <c r="AD40" s="78">
        <v>2</v>
      </c>
    </row>
    <row r="41" spans="1:30" ht="17.25" customHeight="1" x14ac:dyDescent="0.2">
      <c r="A41" s="74" t="s">
        <v>30</v>
      </c>
      <c r="B41" s="42">
        <f t="shared" si="4"/>
        <v>1</v>
      </c>
      <c r="C41" s="75">
        <v>1</v>
      </c>
      <c r="D41" s="75">
        <v>0</v>
      </c>
      <c r="E41" s="75">
        <v>0</v>
      </c>
      <c r="F41" s="42">
        <f t="shared" si="5"/>
        <v>61</v>
      </c>
      <c r="G41" s="43">
        <f t="shared" si="1"/>
        <v>27</v>
      </c>
      <c r="H41" s="43">
        <f t="shared" si="2"/>
        <v>34</v>
      </c>
      <c r="I41" s="42">
        <f t="shared" si="3"/>
        <v>61</v>
      </c>
      <c r="J41" s="75">
        <v>10</v>
      </c>
      <c r="K41" s="75">
        <v>13</v>
      </c>
      <c r="L41" s="75">
        <v>7</v>
      </c>
      <c r="M41" s="75">
        <v>16</v>
      </c>
      <c r="N41" s="75">
        <v>10</v>
      </c>
      <c r="O41" s="75">
        <v>5</v>
      </c>
      <c r="P41" s="42">
        <f t="shared" si="6"/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6">
        <v>0</v>
      </c>
      <c r="Z41" s="75">
        <v>0</v>
      </c>
      <c r="AA41" s="76">
        <v>10</v>
      </c>
      <c r="AB41" s="77">
        <v>4</v>
      </c>
      <c r="AC41" s="75">
        <v>3</v>
      </c>
      <c r="AD41" s="75">
        <v>0</v>
      </c>
    </row>
    <row r="42" spans="1:30" ht="17.25" customHeight="1" x14ac:dyDescent="0.2">
      <c r="A42" s="74" t="s">
        <v>31</v>
      </c>
      <c r="B42" s="42">
        <f t="shared" si="4"/>
        <v>2</v>
      </c>
      <c r="C42" s="75">
        <v>2</v>
      </c>
      <c r="D42" s="75">
        <v>0</v>
      </c>
      <c r="E42" s="75">
        <v>0</v>
      </c>
      <c r="F42" s="42">
        <f t="shared" si="5"/>
        <v>165</v>
      </c>
      <c r="G42" s="43">
        <f t="shared" si="1"/>
        <v>99</v>
      </c>
      <c r="H42" s="43">
        <f t="shared" si="2"/>
        <v>66</v>
      </c>
      <c r="I42" s="42">
        <f t="shared" si="3"/>
        <v>165</v>
      </c>
      <c r="J42" s="75">
        <v>33</v>
      </c>
      <c r="K42" s="75">
        <v>20</v>
      </c>
      <c r="L42" s="75">
        <v>32</v>
      </c>
      <c r="M42" s="75">
        <v>24</v>
      </c>
      <c r="N42" s="75">
        <v>34</v>
      </c>
      <c r="O42" s="75">
        <v>22</v>
      </c>
      <c r="P42" s="42">
        <f t="shared" si="6"/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6">
        <v>0</v>
      </c>
      <c r="Z42" s="75">
        <v>0</v>
      </c>
      <c r="AA42" s="76">
        <v>27</v>
      </c>
      <c r="AB42" s="77">
        <v>12</v>
      </c>
      <c r="AC42" s="75">
        <v>10</v>
      </c>
      <c r="AD42" s="75">
        <v>3</v>
      </c>
    </row>
    <row r="43" spans="1:30" ht="17.25" customHeight="1" x14ac:dyDescent="0.2">
      <c r="A43" s="52" t="s">
        <v>32</v>
      </c>
      <c r="B43" s="54">
        <f t="shared" si="4"/>
        <v>1</v>
      </c>
      <c r="C43" s="85">
        <v>1</v>
      </c>
      <c r="D43" s="85">
        <v>0</v>
      </c>
      <c r="E43" s="85">
        <v>0</v>
      </c>
      <c r="F43" s="54">
        <f t="shared" si="5"/>
        <v>193</v>
      </c>
      <c r="G43" s="55">
        <f t="shared" si="1"/>
        <v>61</v>
      </c>
      <c r="H43" s="55">
        <f t="shared" si="2"/>
        <v>132</v>
      </c>
      <c r="I43" s="54">
        <f t="shared" si="3"/>
        <v>193</v>
      </c>
      <c r="J43" s="85">
        <v>24</v>
      </c>
      <c r="K43" s="85">
        <v>42</v>
      </c>
      <c r="L43" s="85">
        <v>24</v>
      </c>
      <c r="M43" s="85">
        <v>52</v>
      </c>
      <c r="N43" s="85">
        <v>13</v>
      </c>
      <c r="O43" s="85">
        <v>38</v>
      </c>
      <c r="P43" s="54">
        <f t="shared" si="6"/>
        <v>0</v>
      </c>
      <c r="Q43" s="85">
        <v>0</v>
      </c>
      <c r="R43" s="85">
        <v>0</v>
      </c>
      <c r="S43" s="85">
        <v>0</v>
      </c>
      <c r="T43" s="85">
        <v>0</v>
      </c>
      <c r="U43" s="85">
        <v>0</v>
      </c>
      <c r="V43" s="85">
        <v>0</v>
      </c>
      <c r="W43" s="85">
        <v>0</v>
      </c>
      <c r="X43" s="85">
        <v>0</v>
      </c>
      <c r="Y43" s="86">
        <v>0</v>
      </c>
      <c r="Z43" s="85">
        <v>0</v>
      </c>
      <c r="AA43" s="86">
        <v>20</v>
      </c>
      <c r="AB43" s="87">
        <v>15</v>
      </c>
      <c r="AC43" s="85">
        <v>4</v>
      </c>
      <c r="AD43" s="85">
        <v>1</v>
      </c>
    </row>
    <row r="46" spans="1:30" x14ac:dyDescent="0.2">
      <c r="A46" s="12" t="s">
        <v>138</v>
      </c>
      <c r="B46" s="88">
        <f>SUM(B9:B10)</f>
        <v>79</v>
      </c>
      <c r="C46" s="88">
        <f t="shared" ref="C46:AD46" si="7">SUM(C9:C10)</f>
        <v>70</v>
      </c>
      <c r="D46" s="88">
        <f t="shared" si="7"/>
        <v>3</v>
      </c>
      <c r="E46" s="88">
        <f t="shared" si="7"/>
        <v>6</v>
      </c>
      <c r="F46" s="88">
        <f t="shared" si="7"/>
        <v>28502</v>
      </c>
      <c r="G46" s="88">
        <f t="shared" si="7"/>
        <v>14612</v>
      </c>
      <c r="H46" s="88">
        <f t="shared" si="7"/>
        <v>13890</v>
      </c>
      <c r="I46" s="88">
        <f t="shared" si="7"/>
        <v>27984</v>
      </c>
      <c r="J46" s="88">
        <f t="shared" si="7"/>
        <v>5014</v>
      </c>
      <c r="K46" s="88">
        <f t="shared" si="7"/>
        <v>4434</v>
      </c>
      <c r="L46" s="88">
        <f t="shared" si="7"/>
        <v>4819</v>
      </c>
      <c r="M46" s="88">
        <f t="shared" si="7"/>
        <v>4691</v>
      </c>
      <c r="N46" s="88">
        <f t="shared" si="7"/>
        <v>4569</v>
      </c>
      <c r="O46" s="88">
        <f t="shared" si="7"/>
        <v>4457</v>
      </c>
      <c r="P46" s="88">
        <f t="shared" si="7"/>
        <v>332</v>
      </c>
      <c r="Q46" s="88">
        <f t="shared" si="7"/>
        <v>55</v>
      </c>
      <c r="R46" s="88">
        <f t="shared" si="7"/>
        <v>55</v>
      </c>
      <c r="S46" s="88">
        <f t="shared" si="7"/>
        <v>36</v>
      </c>
      <c r="T46" s="88">
        <f t="shared" si="7"/>
        <v>42</v>
      </c>
      <c r="U46" s="88">
        <f t="shared" si="7"/>
        <v>45</v>
      </c>
      <c r="V46" s="88">
        <f t="shared" si="7"/>
        <v>48</v>
      </c>
      <c r="W46" s="88">
        <f t="shared" si="7"/>
        <v>33</v>
      </c>
      <c r="X46" s="88">
        <f t="shared" si="7"/>
        <v>18</v>
      </c>
      <c r="Y46" s="88">
        <f t="shared" si="7"/>
        <v>41</v>
      </c>
      <c r="Z46" s="88">
        <f t="shared" si="7"/>
        <v>145</v>
      </c>
      <c r="AA46" s="88">
        <f t="shared" si="7"/>
        <v>1893</v>
      </c>
      <c r="AB46" s="88">
        <f t="shared" si="7"/>
        <v>928</v>
      </c>
      <c r="AC46" s="88">
        <f t="shared" si="7"/>
        <v>419</v>
      </c>
      <c r="AD46" s="88">
        <f t="shared" si="7"/>
        <v>193</v>
      </c>
    </row>
    <row r="47" spans="1:30" x14ac:dyDescent="0.2">
      <c r="A47" s="12" t="s">
        <v>139</v>
      </c>
      <c r="B47" s="58">
        <f>IF(B46=B8,0,1)</f>
        <v>0</v>
      </c>
      <c r="C47" s="58">
        <f t="shared" ref="C47:AC47" si="8">IF(C46=C8,0,1)</f>
        <v>0</v>
      </c>
      <c r="D47" s="58">
        <f t="shared" si="8"/>
        <v>0</v>
      </c>
      <c r="E47" s="58">
        <f t="shared" si="8"/>
        <v>0</v>
      </c>
      <c r="F47" s="58">
        <f t="shared" si="8"/>
        <v>0</v>
      </c>
      <c r="G47" s="58">
        <f t="shared" si="8"/>
        <v>0</v>
      </c>
      <c r="H47" s="58">
        <f t="shared" si="8"/>
        <v>0</v>
      </c>
      <c r="I47" s="58">
        <f t="shared" si="8"/>
        <v>0</v>
      </c>
      <c r="J47" s="58">
        <f t="shared" si="8"/>
        <v>0</v>
      </c>
      <c r="K47" s="58">
        <f t="shared" si="8"/>
        <v>0</v>
      </c>
      <c r="L47" s="58">
        <f t="shared" si="8"/>
        <v>0</v>
      </c>
      <c r="M47" s="58">
        <f t="shared" si="8"/>
        <v>0</v>
      </c>
      <c r="N47" s="58">
        <f t="shared" si="8"/>
        <v>0</v>
      </c>
      <c r="O47" s="58">
        <f t="shared" si="8"/>
        <v>0</v>
      </c>
      <c r="P47" s="58">
        <f t="shared" si="8"/>
        <v>0</v>
      </c>
      <c r="Q47" s="58">
        <f t="shared" si="8"/>
        <v>0</v>
      </c>
      <c r="R47" s="58">
        <f t="shared" si="8"/>
        <v>0</v>
      </c>
      <c r="S47" s="58">
        <f t="shared" si="8"/>
        <v>0</v>
      </c>
      <c r="T47" s="58">
        <f t="shared" si="8"/>
        <v>0</v>
      </c>
      <c r="U47" s="58">
        <f t="shared" si="8"/>
        <v>0</v>
      </c>
      <c r="V47" s="58">
        <f t="shared" si="8"/>
        <v>0</v>
      </c>
      <c r="W47" s="58">
        <f t="shared" si="8"/>
        <v>0</v>
      </c>
      <c r="X47" s="58">
        <f t="shared" si="8"/>
        <v>0</v>
      </c>
      <c r="Y47" s="58">
        <f t="shared" si="8"/>
        <v>0</v>
      </c>
      <c r="Z47" s="58">
        <f t="shared" si="8"/>
        <v>0</v>
      </c>
      <c r="AA47" s="58">
        <f t="shared" si="8"/>
        <v>0</v>
      </c>
      <c r="AB47" s="58">
        <f t="shared" si="8"/>
        <v>0</v>
      </c>
      <c r="AC47" s="58">
        <f t="shared" si="8"/>
        <v>0</v>
      </c>
      <c r="AD47" s="58">
        <f>IF(AD46=AD8,0,1)</f>
        <v>0</v>
      </c>
    </row>
  </sheetData>
  <mergeCells count="13">
    <mergeCell ref="AA4:AB6"/>
    <mergeCell ref="AC4:AD6"/>
    <mergeCell ref="P5:X5"/>
    <mergeCell ref="A5:A6"/>
    <mergeCell ref="F5:H6"/>
    <mergeCell ref="I6:I7"/>
    <mergeCell ref="P6:P7"/>
    <mergeCell ref="C5:C7"/>
    <mergeCell ref="D5:D7"/>
    <mergeCell ref="E5:E7"/>
    <mergeCell ref="C4:D4"/>
    <mergeCell ref="I5:O5"/>
    <mergeCell ref="F4:Z4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ignoredErrors>
    <ignoredError sqref="C8:AD8 P9:P43 C46:AD46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tabSelected="1" zoomScaleNormal="100" workbookViewId="0">
      <selection activeCell="J41" sqref="J41"/>
    </sheetView>
  </sheetViews>
  <sheetFormatPr defaultColWidth="8.8984375" defaultRowHeight="13.2" x14ac:dyDescent="0.2"/>
  <cols>
    <col min="1" max="1" width="9.8984375" style="12" customWidth="1"/>
    <col min="2" max="7" width="10.19921875" style="12" customWidth="1"/>
    <col min="8" max="8" width="8.8984375" style="12"/>
    <col min="9" max="9" width="9.8984375" style="12" customWidth="1"/>
    <col min="10" max="15" width="10.19921875" style="12" customWidth="1"/>
    <col min="16" max="16384" width="8.8984375" style="12"/>
  </cols>
  <sheetData>
    <row r="1" spans="1:17" s="8" customFormat="1" ht="19.5" customHeight="1" x14ac:dyDescent="0.2">
      <c r="A1" s="6"/>
      <c r="Q1" s="8" t="s">
        <v>140</v>
      </c>
    </row>
    <row r="2" spans="1:17" ht="19.5" customHeight="1" x14ac:dyDescent="0.2">
      <c r="A2" s="10" t="s">
        <v>119</v>
      </c>
      <c r="Q2" s="5">
        <f>SUM(46:46,50:50)</f>
        <v>0</v>
      </c>
    </row>
    <row r="3" spans="1:17" ht="19.5" customHeight="1" x14ac:dyDescent="0.2">
      <c r="A3" s="110" t="s">
        <v>132</v>
      </c>
      <c r="B3" s="111"/>
      <c r="C3" s="111"/>
      <c r="D3" s="111"/>
      <c r="E3" s="111"/>
    </row>
    <row r="4" spans="1:17" ht="19.5" customHeight="1" x14ac:dyDescent="0.2">
      <c r="A4" s="112"/>
      <c r="B4" s="113"/>
      <c r="C4" s="113"/>
      <c r="D4" s="113"/>
      <c r="E4" s="60" t="s">
        <v>50</v>
      </c>
    </row>
    <row r="5" spans="1:17" ht="40.5" customHeight="1" x14ac:dyDescent="0.2">
      <c r="A5" s="62" t="s">
        <v>53</v>
      </c>
      <c r="B5" s="106" t="s">
        <v>56</v>
      </c>
      <c r="C5" s="114" t="s">
        <v>98</v>
      </c>
      <c r="D5" s="115" t="s">
        <v>39</v>
      </c>
      <c r="E5" s="116" t="s">
        <v>40</v>
      </c>
    </row>
    <row r="6" spans="1:17" s="11" customFormat="1" ht="25.5" customHeight="1" x14ac:dyDescent="0.2">
      <c r="A6" s="70" t="s">
        <v>33</v>
      </c>
      <c r="B6" s="117">
        <f>SUM(B10:B20)</f>
        <v>17</v>
      </c>
      <c r="C6" s="117">
        <f t="shared" ref="C6:E6" si="0">SUM(C10:C20)</f>
        <v>1505</v>
      </c>
      <c r="D6" s="117">
        <f t="shared" si="0"/>
        <v>1072</v>
      </c>
      <c r="E6" s="71">
        <f t="shared" si="0"/>
        <v>271</v>
      </c>
    </row>
    <row r="7" spans="1:17" ht="17.25" customHeight="1" x14ac:dyDescent="0.2">
      <c r="A7" s="118" t="s">
        <v>89</v>
      </c>
      <c r="B7" s="119">
        <v>1</v>
      </c>
      <c r="C7" s="76">
        <v>52</v>
      </c>
      <c r="D7" s="119">
        <v>28</v>
      </c>
      <c r="E7" s="75">
        <v>2</v>
      </c>
    </row>
    <row r="8" spans="1:17" ht="17.25" customHeight="1" x14ac:dyDescent="0.2">
      <c r="A8" s="120" t="s">
        <v>34</v>
      </c>
      <c r="B8" s="119">
        <v>15</v>
      </c>
      <c r="C8" s="76">
        <v>1395</v>
      </c>
      <c r="D8" s="119">
        <v>1018</v>
      </c>
      <c r="E8" s="75">
        <v>264</v>
      </c>
    </row>
    <row r="9" spans="1:17" ht="17.25" customHeight="1" x14ac:dyDescent="0.2">
      <c r="A9" s="121" t="s">
        <v>35</v>
      </c>
      <c r="B9" s="122">
        <v>1</v>
      </c>
      <c r="C9" s="79">
        <v>58</v>
      </c>
      <c r="D9" s="122">
        <v>26</v>
      </c>
      <c r="E9" s="78">
        <v>5</v>
      </c>
    </row>
    <row r="10" spans="1:17" ht="17.25" customHeight="1" x14ac:dyDescent="0.2">
      <c r="A10" s="120" t="s">
        <v>0</v>
      </c>
      <c r="B10" s="119">
        <v>6</v>
      </c>
      <c r="C10" s="76">
        <v>386</v>
      </c>
      <c r="D10" s="119">
        <v>302</v>
      </c>
      <c r="E10" s="75">
        <v>100</v>
      </c>
    </row>
    <row r="11" spans="1:17" ht="17.25" customHeight="1" x14ac:dyDescent="0.2">
      <c r="A11" s="120" t="s">
        <v>1</v>
      </c>
      <c r="B11" s="119">
        <v>1</v>
      </c>
      <c r="C11" s="76">
        <v>76</v>
      </c>
      <c r="D11" s="119">
        <v>50</v>
      </c>
      <c r="E11" s="75">
        <v>6</v>
      </c>
    </row>
    <row r="12" spans="1:17" ht="17.25" customHeight="1" x14ac:dyDescent="0.2">
      <c r="A12" s="120" t="s">
        <v>2</v>
      </c>
      <c r="B12" s="119">
        <v>1</v>
      </c>
      <c r="C12" s="76">
        <v>54</v>
      </c>
      <c r="D12" s="119">
        <v>49</v>
      </c>
      <c r="E12" s="75">
        <v>23</v>
      </c>
    </row>
    <row r="13" spans="1:17" ht="17.25" customHeight="1" x14ac:dyDescent="0.2">
      <c r="A13" s="120" t="s">
        <v>3</v>
      </c>
      <c r="B13" s="119">
        <v>1</v>
      </c>
      <c r="C13" s="76">
        <v>168</v>
      </c>
      <c r="D13" s="119">
        <v>112</v>
      </c>
      <c r="E13" s="75">
        <v>27</v>
      </c>
    </row>
    <row r="14" spans="1:17" ht="17.25" customHeight="1" x14ac:dyDescent="0.2">
      <c r="A14" s="121" t="s">
        <v>5</v>
      </c>
      <c r="B14" s="122">
        <v>1</v>
      </c>
      <c r="C14" s="79">
        <v>74</v>
      </c>
      <c r="D14" s="122">
        <v>50</v>
      </c>
      <c r="E14" s="78">
        <v>26</v>
      </c>
    </row>
    <row r="15" spans="1:17" ht="17.25" customHeight="1" x14ac:dyDescent="0.2">
      <c r="A15" s="120" t="s">
        <v>7</v>
      </c>
      <c r="B15" s="119">
        <v>1</v>
      </c>
      <c r="C15" s="76">
        <v>152</v>
      </c>
      <c r="D15" s="119">
        <v>118</v>
      </c>
      <c r="E15" s="75">
        <v>17</v>
      </c>
    </row>
    <row r="16" spans="1:17" ht="17.25" customHeight="1" x14ac:dyDescent="0.2">
      <c r="A16" s="120" t="s">
        <v>9</v>
      </c>
      <c r="B16" s="119">
        <v>1</v>
      </c>
      <c r="C16" s="76">
        <v>59</v>
      </c>
      <c r="D16" s="119">
        <v>50</v>
      </c>
      <c r="E16" s="75">
        <v>6</v>
      </c>
    </row>
    <row r="17" spans="1:15" ht="17.25" customHeight="1" x14ac:dyDescent="0.2">
      <c r="A17" s="120" t="s">
        <v>12</v>
      </c>
      <c r="B17" s="119">
        <v>1</v>
      </c>
      <c r="C17" s="76">
        <v>130</v>
      </c>
      <c r="D17" s="119">
        <v>77</v>
      </c>
      <c r="E17" s="75">
        <v>22</v>
      </c>
    </row>
    <row r="18" spans="1:15" ht="17.25" customHeight="1" x14ac:dyDescent="0.2">
      <c r="A18" s="120" t="s">
        <v>13</v>
      </c>
      <c r="B18" s="119">
        <v>1</v>
      </c>
      <c r="C18" s="76">
        <v>198</v>
      </c>
      <c r="D18" s="119">
        <v>106</v>
      </c>
      <c r="E18" s="75">
        <v>15</v>
      </c>
    </row>
    <row r="19" spans="1:15" ht="17.25" customHeight="1" x14ac:dyDescent="0.2">
      <c r="A19" s="121" t="s">
        <v>18</v>
      </c>
      <c r="B19" s="122">
        <v>1</v>
      </c>
      <c r="C19" s="79">
        <v>131</v>
      </c>
      <c r="D19" s="122">
        <v>116</v>
      </c>
      <c r="E19" s="78">
        <v>24</v>
      </c>
    </row>
    <row r="20" spans="1:15" ht="17.25" customHeight="1" x14ac:dyDescent="0.2">
      <c r="A20" s="123" t="s">
        <v>32</v>
      </c>
      <c r="B20" s="124">
        <v>2</v>
      </c>
      <c r="C20" s="86">
        <v>77</v>
      </c>
      <c r="D20" s="124">
        <v>42</v>
      </c>
      <c r="E20" s="85">
        <v>5</v>
      </c>
    </row>
    <row r="24" spans="1:15" s="8" customFormat="1" ht="19.5" customHeight="1" x14ac:dyDescent="0.2">
      <c r="A24" s="6"/>
    </row>
    <row r="25" spans="1:15" ht="19.5" customHeight="1" x14ac:dyDescent="0.2">
      <c r="A25" s="10" t="s">
        <v>121</v>
      </c>
      <c r="I25" s="10" t="s">
        <v>123</v>
      </c>
    </row>
    <row r="26" spans="1:15" ht="19.5" customHeight="1" x14ac:dyDescent="0.2">
      <c r="A26" s="125" t="s">
        <v>134</v>
      </c>
      <c r="I26" s="110" t="s">
        <v>136</v>
      </c>
      <c r="J26" s="111"/>
      <c r="K26" s="111"/>
      <c r="L26" s="111"/>
      <c r="M26" s="111"/>
      <c r="N26" s="111"/>
      <c r="O26" s="111"/>
    </row>
    <row r="27" spans="1:15" ht="19.5" customHeight="1" x14ac:dyDescent="0.2">
      <c r="A27" s="14"/>
      <c r="B27" s="59"/>
      <c r="C27" s="59"/>
      <c r="D27" s="59"/>
      <c r="E27" s="59"/>
      <c r="F27" s="59"/>
      <c r="G27" s="60" t="s">
        <v>50</v>
      </c>
      <c r="I27" s="14"/>
      <c r="J27" s="59"/>
      <c r="K27" s="59"/>
      <c r="L27" s="59"/>
      <c r="M27" s="59"/>
      <c r="N27" s="59"/>
      <c r="O27" s="60" t="s">
        <v>50</v>
      </c>
    </row>
    <row r="28" spans="1:15" ht="20.25" customHeight="1" x14ac:dyDescent="0.2">
      <c r="A28" s="174" t="s">
        <v>53</v>
      </c>
      <c r="B28" s="158" t="s">
        <v>56</v>
      </c>
      <c r="C28" s="187" t="s">
        <v>59</v>
      </c>
      <c r="D28" s="188"/>
      <c r="E28" s="189"/>
      <c r="F28" s="190" t="s">
        <v>39</v>
      </c>
      <c r="G28" s="190" t="s">
        <v>40</v>
      </c>
      <c r="I28" s="174" t="s">
        <v>53</v>
      </c>
      <c r="J28" s="158" t="s">
        <v>56</v>
      </c>
      <c r="K28" s="187" t="s">
        <v>59</v>
      </c>
      <c r="L28" s="188"/>
      <c r="M28" s="189"/>
      <c r="N28" s="190" t="s">
        <v>39</v>
      </c>
      <c r="O28" s="190" t="s">
        <v>40</v>
      </c>
    </row>
    <row r="29" spans="1:15" ht="20.25" customHeight="1" x14ac:dyDescent="0.2">
      <c r="A29" s="174"/>
      <c r="B29" s="158"/>
      <c r="C29" s="66" t="s">
        <v>47</v>
      </c>
      <c r="D29" s="66" t="s">
        <v>54</v>
      </c>
      <c r="E29" s="66" t="s">
        <v>55</v>
      </c>
      <c r="F29" s="190"/>
      <c r="G29" s="190"/>
      <c r="I29" s="174"/>
      <c r="J29" s="158"/>
      <c r="K29" s="66" t="s">
        <v>47</v>
      </c>
      <c r="L29" s="66" t="s">
        <v>54</v>
      </c>
      <c r="M29" s="66" t="s">
        <v>55</v>
      </c>
      <c r="N29" s="190"/>
      <c r="O29" s="190"/>
    </row>
    <row r="30" spans="1:15" s="11" customFormat="1" ht="25.5" customHeight="1" x14ac:dyDescent="0.2">
      <c r="A30" s="70" t="s">
        <v>33</v>
      </c>
      <c r="B30" s="126">
        <f>SUM(B33:B41)</f>
        <v>32</v>
      </c>
      <c r="C30" s="127">
        <f>SUM(C33:C41)</f>
        <v>4484</v>
      </c>
      <c r="D30" s="127">
        <f>SUM(D33:D41)</f>
        <v>1768</v>
      </c>
      <c r="E30" s="127">
        <f>SUM(E33:E41)</f>
        <v>2716</v>
      </c>
      <c r="F30" s="126">
        <f t="shared" ref="F30:G30" si="1">SUM(F33:F41)</f>
        <v>328</v>
      </c>
      <c r="G30" s="127">
        <f t="shared" si="1"/>
        <v>144</v>
      </c>
      <c r="I30" s="70" t="s">
        <v>33</v>
      </c>
      <c r="J30" s="126">
        <f t="shared" ref="J30:O30" si="2">SUM(J32:J34)</f>
        <v>7</v>
      </c>
      <c r="K30" s="127">
        <f t="shared" si="2"/>
        <v>442</v>
      </c>
      <c r="L30" s="127">
        <f t="shared" si="2"/>
        <v>176</v>
      </c>
      <c r="M30" s="127">
        <f t="shared" si="2"/>
        <v>266</v>
      </c>
      <c r="N30" s="126">
        <f t="shared" si="2"/>
        <v>71</v>
      </c>
      <c r="O30" s="127">
        <f t="shared" si="2"/>
        <v>24</v>
      </c>
    </row>
    <row r="31" spans="1:15" ht="17.25" customHeight="1" x14ac:dyDescent="0.2">
      <c r="A31" s="118" t="s">
        <v>34</v>
      </c>
      <c r="B31" s="119">
        <v>4</v>
      </c>
      <c r="C31" s="43">
        <f>SUM(D31:E31)</f>
        <v>377</v>
      </c>
      <c r="D31" s="75">
        <v>84</v>
      </c>
      <c r="E31" s="75">
        <v>293</v>
      </c>
      <c r="F31" s="119">
        <v>39</v>
      </c>
      <c r="G31" s="75">
        <v>20</v>
      </c>
      <c r="I31" s="128" t="s">
        <v>35</v>
      </c>
      <c r="J31" s="129">
        <f t="shared" ref="J31:O31" si="3">SUM(J32:J34)</f>
        <v>7</v>
      </c>
      <c r="K31" s="49">
        <f t="shared" si="3"/>
        <v>442</v>
      </c>
      <c r="L31" s="49">
        <f t="shared" si="3"/>
        <v>176</v>
      </c>
      <c r="M31" s="49">
        <f t="shared" si="3"/>
        <v>266</v>
      </c>
      <c r="N31" s="130">
        <f t="shared" si="3"/>
        <v>71</v>
      </c>
      <c r="O31" s="49">
        <f t="shared" si="3"/>
        <v>24</v>
      </c>
    </row>
    <row r="32" spans="1:15" ht="17.25" customHeight="1" x14ac:dyDescent="0.2">
      <c r="A32" s="121" t="s">
        <v>35</v>
      </c>
      <c r="B32" s="122">
        <v>28</v>
      </c>
      <c r="C32" s="49">
        <f t="shared" ref="C32:C41" si="4">SUM(D32:E32)</f>
        <v>4107</v>
      </c>
      <c r="D32" s="78">
        <v>1684</v>
      </c>
      <c r="E32" s="78">
        <v>2423</v>
      </c>
      <c r="F32" s="122">
        <v>289</v>
      </c>
      <c r="G32" s="78">
        <v>124</v>
      </c>
      <c r="I32" s="120" t="s">
        <v>99</v>
      </c>
      <c r="J32" s="119">
        <v>5</v>
      </c>
      <c r="K32" s="43">
        <f t="shared" ref="K32:K33" si="5">SUM(L32:M32)</f>
        <v>203</v>
      </c>
      <c r="L32" s="75">
        <v>47</v>
      </c>
      <c r="M32" s="75">
        <v>156</v>
      </c>
      <c r="N32" s="119">
        <v>20</v>
      </c>
      <c r="O32" s="75">
        <v>4</v>
      </c>
    </row>
    <row r="33" spans="1:15" ht="17.25" customHeight="1" x14ac:dyDescent="0.2">
      <c r="A33" s="120" t="s">
        <v>99</v>
      </c>
      <c r="B33" s="119">
        <v>18</v>
      </c>
      <c r="C33" s="43">
        <f t="shared" si="4"/>
        <v>3271</v>
      </c>
      <c r="D33" s="75">
        <v>1451</v>
      </c>
      <c r="E33" s="75">
        <v>1820</v>
      </c>
      <c r="F33" s="119">
        <v>216</v>
      </c>
      <c r="G33" s="75">
        <v>93</v>
      </c>
      <c r="I33" s="118" t="s">
        <v>102</v>
      </c>
      <c r="J33" s="119">
        <v>1</v>
      </c>
      <c r="K33" s="43">
        <f t="shared" si="5"/>
        <v>68</v>
      </c>
      <c r="L33" s="75">
        <v>28</v>
      </c>
      <c r="M33" s="75">
        <v>40</v>
      </c>
      <c r="N33" s="119">
        <v>3</v>
      </c>
      <c r="O33" s="75">
        <v>0</v>
      </c>
    </row>
    <row r="34" spans="1:15" ht="17.25" customHeight="1" x14ac:dyDescent="0.2">
      <c r="A34" s="120" t="s">
        <v>100</v>
      </c>
      <c r="B34" s="119">
        <v>1</v>
      </c>
      <c r="C34" s="43">
        <f t="shared" si="4"/>
        <v>87</v>
      </c>
      <c r="D34" s="75">
        <v>10</v>
      </c>
      <c r="E34" s="75">
        <v>77</v>
      </c>
      <c r="F34" s="119">
        <v>8</v>
      </c>
      <c r="G34" s="75">
        <v>1</v>
      </c>
      <c r="I34" s="131" t="s">
        <v>145</v>
      </c>
      <c r="J34" s="124">
        <v>1</v>
      </c>
      <c r="K34" s="55">
        <f>SUM(L34:M34)</f>
        <v>171</v>
      </c>
      <c r="L34" s="85">
        <v>101</v>
      </c>
      <c r="M34" s="85">
        <v>70</v>
      </c>
      <c r="N34" s="124">
        <v>48</v>
      </c>
      <c r="O34" s="85">
        <v>20</v>
      </c>
    </row>
    <row r="35" spans="1:15" ht="17.25" customHeight="1" x14ac:dyDescent="0.2">
      <c r="A35" s="120" t="s">
        <v>101</v>
      </c>
      <c r="B35" s="119">
        <v>2</v>
      </c>
      <c r="C35" s="43">
        <f t="shared" si="4"/>
        <v>187</v>
      </c>
      <c r="D35" s="75">
        <v>30</v>
      </c>
      <c r="E35" s="75">
        <v>157</v>
      </c>
      <c r="F35" s="119">
        <v>19</v>
      </c>
      <c r="G35" s="75">
        <v>5</v>
      </c>
    </row>
    <row r="36" spans="1:15" ht="17.25" customHeight="1" x14ac:dyDescent="0.2">
      <c r="A36" s="120" t="s">
        <v>102</v>
      </c>
      <c r="B36" s="119">
        <v>1</v>
      </c>
      <c r="C36" s="43">
        <f>SUM(D36:E36)</f>
        <v>174</v>
      </c>
      <c r="D36" s="75">
        <v>25</v>
      </c>
      <c r="E36" s="75">
        <v>149</v>
      </c>
      <c r="F36" s="119">
        <v>11</v>
      </c>
      <c r="G36" s="75">
        <v>1</v>
      </c>
    </row>
    <row r="37" spans="1:15" ht="17.25" customHeight="1" x14ac:dyDescent="0.2">
      <c r="A37" s="121" t="s">
        <v>103</v>
      </c>
      <c r="B37" s="122">
        <v>6</v>
      </c>
      <c r="C37" s="49">
        <f t="shared" si="4"/>
        <v>382</v>
      </c>
      <c r="D37" s="78">
        <v>124</v>
      </c>
      <c r="E37" s="78">
        <v>258</v>
      </c>
      <c r="F37" s="122">
        <v>33</v>
      </c>
      <c r="G37" s="78">
        <v>22</v>
      </c>
    </row>
    <row r="38" spans="1:15" ht="17.25" customHeight="1" x14ac:dyDescent="0.2">
      <c r="A38" s="120" t="s">
        <v>104</v>
      </c>
      <c r="B38" s="119">
        <v>1</v>
      </c>
      <c r="C38" s="43">
        <f t="shared" si="4"/>
        <v>91</v>
      </c>
      <c r="D38" s="75">
        <v>7</v>
      </c>
      <c r="E38" s="75">
        <v>84</v>
      </c>
      <c r="F38" s="119">
        <v>8</v>
      </c>
      <c r="G38" s="75">
        <v>1</v>
      </c>
    </row>
    <row r="39" spans="1:15" ht="17.25" customHeight="1" x14ac:dyDescent="0.2">
      <c r="A39" s="120" t="s">
        <v>105</v>
      </c>
      <c r="B39" s="119">
        <v>1</v>
      </c>
      <c r="C39" s="43">
        <f t="shared" si="4"/>
        <v>118</v>
      </c>
      <c r="D39" s="75">
        <v>14</v>
      </c>
      <c r="E39" s="75">
        <v>104</v>
      </c>
      <c r="F39" s="119">
        <v>9</v>
      </c>
      <c r="G39" s="75">
        <v>2</v>
      </c>
    </row>
    <row r="40" spans="1:15" ht="17.25" customHeight="1" x14ac:dyDescent="0.2">
      <c r="A40" s="120" t="s">
        <v>106</v>
      </c>
      <c r="B40" s="119">
        <v>1</v>
      </c>
      <c r="C40" s="43">
        <f t="shared" si="4"/>
        <v>72</v>
      </c>
      <c r="D40" s="75">
        <v>43</v>
      </c>
      <c r="E40" s="75">
        <v>29</v>
      </c>
      <c r="F40" s="119">
        <v>8</v>
      </c>
      <c r="G40" s="75">
        <v>2</v>
      </c>
    </row>
    <row r="41" spans="1:15" ht="17.25" customHeight="1" x14ac:dyDescent="0.2">
      <c r="A41" s="123" t="s">
        <v>107</v>
      </c>
      <c r="B41" s="124">
        <v>1</v>
      </c>
      <c r="C41" s="55">
        <f t="shared" si="4"/>
        <v>102</v>
      </c>
      <c r="D41" s="85">
        <v>64</v>
      </c>
      <c r="E41" s="85">
        <v>38</v>
      </c>
      <c r="F41" s="124">
        <v>16</v>
      </c>
      <c r="G41" s="85">
        <v>17</v>
      </c>
    </row>
    <row r="44" spans="1:15" x14ac:dyDescent="0.2">
      <c r="A44" s="12" t="s">
        <v>143</v>
      </c>
      <c r="B44" s="132"/>
      <c r="C44" s="132"/>
      <c r="D44" s="132"/>
      <c r="E44" s="132"/>
    </row>
    <row r="45" spans="1:15" x14ac:dyDescent="0.2">
      <c r="A45" s="12" t="s">
        <v>141</v>
      </c>
      <c r="B45" s="132">
        <f>SUM(B7:B9)</f>
        <v>17</v>
      </c>
      <c r="C45" s="132">
        <f t="shared" ref="C45:E45" si="6">SUM(C7:C9)</f>
        <v>1505</v>
      </c>
      <c r="D45" s="132">
        <f t="shared" si="6"/>
        <v>1072</v>
      </c>
      <c r="E45" s="132">
        <f t="shared" si="6"/>
        <v>271</v>
      </c>
    </row>
    <row r="46" spans="1:15" x14ac:dyDescent="0.2">
      <c r="A46" s="12" t="s">
        <v>139</v>
      </c>
      <c r="B46" s="58">
        <f>IF(B45=B6,0,1)</f>
        <v>0</v>
      </c>
      <c r="C46" s="58">
        <f t="shared" ref="C46:E46" si="7">IF(C45=C6,0,1)</f>
        <v>0</v>
      </c>
      <c r="D46" s="58">
        <f t="shared" si="7"/>
        <v>0</v>
      </c>
      <c r="E46" s="58">
        <f t="shared" si="7"/>
        <v>0</v>
      </c>
    </row>
    <row r="48" spans="1:15" x14ac:dyDescent="0.2">
      <c r="A48" s="12" t="s">
        <v>144</v>
      </c>
    </row>
    <row r="49" spans="1:7" x14ac:dyDescent="0.2">
      <c r="A49" s="12" t="s">
        <v>138</v>
      </c>
      <c r="B49" s="132">
        <f>SUM(B31:B32)</f>
        <v>32</v>
      </c>
      <c r="C49" s="132">
        <f t="shared" ref="C49:G49" si="8">SUM(C31:C32)</f>
        <v>4484</v>
      </c>
      <c r="D49" s="132">
        <f t="shared" si="8"/>
        <v>1768</v>
      </c>
      <c r="E49" s="132">
        <f t="shared" si="8"/>
        <v>2716</v>
      </c>
      <c r="F49" s="132">
        <f t="shared" si="8"/>
        <v>328</v>
      </c>
      <c r="G49" s="132">
        <f t="shared" si="8"/>
        <v>144</v>
      </c>
    </row>
    <row r="50" spans="1:7" x14ac:dyDescent="0.2">
      <c r="A50" s="12" t="s">
        <v>139</v>
      </c>
      <c r="B50" s="58">
        <f>IF(B49=B30,0,1)</f>
        <v>0</v>
      </c>
      <c r="C50" s="58">
        <f t="shared" ref="C50:G50" si="9">IF(C49=C30,0,1)</f>
        <v>0</v>
      </c>
      <c r="D50" s="58">
        <f t="shared" si="9"/>
        <v>0</v>
      </c>
      <c r="E50" s="58">
        <f t="shared" si="9"/>
        <v>0</v>
      </c>
      <c r="F50" s="58">
        <f t="shared" si="9"/>
        <v>0</v>
      </c>
      <c r="G50" s="58">
        <f t="shared" si="9"/>
        <v>0</v>
      </c>
    </row>
  </sheetData>
  <mergeCells count="10">
    <mergeCell ref="J28:J29"/>
    <mergeCell ref="K28:M28"/>
    <mergeCell ref="N28:N29"/>
    <mergeCell ref="O28:O29"/>
    <mergeCell ref="A28:A29"/>
    <mergeCell ref="B28:B29"/>
    <mergeCell ref="C28:E28"/>
    <mergeCell ref="F28:F29"/>
    <mergeCell ref="G28:G29"/>
    <mergeCell ref="I28:I29"/>
  </mergeCells>
  <phoneticPr fontId="2"/>
  <pageMargins left="0.98425196850393704" right="0.78740157480314965" top="0.59055118110236227" bottom="0.39370078740157483" header="0.31496062992125984" footer="0.31496062992125984"/>
  <pageSetup paperSize="9" scale="72" orientation="landscape" r:id="rId1"/>
  <ignoredErrors>
    <ignoredError sqref="B6:E6 B44:E45 B30:G30 B49:G49 K32:K33 B35:C41 C32 B31:C31 C33:C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目次</vt:lpstr>
      <vt:lpstr>幼稚園</vt:lpstr>
      <vt:lpstr>こども園</vt:lpstr>
      <vt:lpstr>小学校</vt:lpstr>
      <vt:lpstr>中学校</vt:lpstr>
      <vt:lpstr>義務教育学校</vt:lpstr>
      <vt:lpstr>高等学校</vt:lpstr>
      <vt:lpstr>特別支援・専修・各種学校</vt:lpstr>
      <vt:lpstr>こども園!Print_Area</vt:lpstr>
      <vt:lpstr>高等学校!Print_Area</vt:lpstr>
      <vt:lpstr>小学校!Print_Area</vt:lpstr>
      <vt:lpstr>中学校!Print_Area</vt:lpstr>
      <vt:lpstr>特別支援・専修・各種学校!Print_Area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SS17020061</dc:creator>
  <cp:lastModifiedBy>066155</cp:lastModifiedBy>
  <cp:lastPrinted>2022-05-06T06:01:56Z</cp:lastPrinted>
  <dcterms:created xsi:type="dcterms:W3CDTF">2021-09-16T07:22:33Z</dcterms:created>
  <dcterms:modified xsi:type="dcterms:W3CDTF">2023-08-17T06:27:23Z</dcterms:modified>
</cp:coreProperties>
</file>