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3" sheetId="2" r:id="rId1"/>
    <sheet name="Sheet1" sheetId="3" r:id="rId2"/>
  </sheets>
  <definedNames>
    <definedName name="_xlnm.Print_Area" localSheetId="0">'3'!$A$1:$P$49</definedName>
  </definedNames>
  <calcPr calcId="162913"/>
</workbook>
</file>

<file path=xl/calcChain.xml><?xml version="1.0" encoding="utf-8"?>
<calcChain xmlns="http://schemas.openxmlformats.org/spreadsheetml/2006/main">
  <c r="F26" i="2" l="1"/>
  <c r="N8" i="2" l="1"/>
  <c r="I8" i="2"/>
  <c r="H8" i="2"/>
  <c r="G8" i="2"/>
  <c r="F8" i="2"/>
  <c r="D8" i="2"/>
  <c r="O9" i="2"/>
  <c r="N9" i="2"/>
  <c r="L9" i="2"/>
  <c r="K9" i="2"/>
  <c r="I9" i="2"/>
  <c r="H9" i="2"/>
  <c r="G9" i="2"/>
  <c r="F9" i="2"/>
  <c r="E9" i="2"/>
  <c r="D9" i="2"/>
  <c r="C9" i="2"/>
  <c r="B9" i="2"/>
  <c r="O37" i="2"/>
  <c r="N37" i="2"/>
  <c r="L37" i="2"/>
  <c r="K37" i="2"/>
  <c r="I37" i="2"/>
  <c r="H37" i="2"/>
  <c r="G37" i="2"/>
  <c r="F37" i="2"/>
  <c r="E37" i="2"/>
  <c r="D37" i="2"/>
  <c r="C37" i="2"/>
  <c r="B37" i="2"/>
  <c r="O32" i="2"/>
  <c r="N32" i="2"/>
  <c r="L32" i="2"/>
  <c r="K32" i="2"/>
  <c r="I32" i="2"/>
  <c r="H32" i="2"/>
  <c r="G32" i="2"/>
  <c r="E32" i="2"/>
  <c r="D32" i="2"/>
  <c r="C32" i="2"/>
  <c r="B32" i="2"/>
  <c r="O26" i="2"/>
  <c r="N26" i="2"/>
  <c r="L26" i="2"/>
  <c r="K26" i="2"/>
  <c r="I26" i="2"/>
  <c r="H26" i="2"/>
  <c r="G26" i="2"/>
  <c r="E26" i="2"/>
  <c r="D26" i="2"/>
  <c r="C26" i="2"/>
  <c r="B26" i="2"/>
  <c r="O16" i="2"/>
  <c r="N16" i="2"/>
  <c r="L16" i="2"/>
  <c r="K16" i="2"/>
  <c r="I16" i="2"/>
  <c r="H16" i="2"/>
  <c r="G16" i="2"/>
  <c r="F16" i="2"/>
  <c r="E16" i="2"/>
  <c r="D16" i="2"/>
  <c r="C16" i="2"/>
  <c r="B16" i="2"/>
  <c r="P38" i="2"/>
  <c r="P29" i="2"/>
  <c r="P25" i="2"/>
  <c r="P13" i="2"/>
  <c r="O8" i="2" l="1"/>
  <c r="K8" i="2"/>
  <c r="B8" i="2"/>
  <c r="L8" i="2"/>
  <c r="M29" i="2"/>
  <c r="M25" i="2"/>
  <c r="M13" i="2"/>
  <c r="P10" i="2" l="1"/>
  <c r="P16" i="2" l="1"/>
  <c r="M16" i="2"/>
  <c r="M41" i="2"/>
  <c r="M46" i="2"/>
  <c r="P32" i="2" l="1"/>
  <c r="M32" i="2"/>
  <c r="M26" i="2"/>
  <c r="P37" i="2"/>
  <c r="M37" i="2"/>
  <c r="P9" i="2"/>
  <c r="M9" i="2"/>
  <c r="P41" i="2"/>
  <c r="P46" i="2"/>
  <c r="P44" i="2"/>
  <c r="P42" i="2"/>
  <c r="P40" i="2"/>
  <c r="P43" i="2"/>
  <c r="P45" i="2"/>
  <c r="P39" i="2"/>
  <c r="P36" i="2"/>
  <c r="P35" i="2"/>
  <c r="P34" i="2"/>
  <c r="P33" i="2"/>
  <c r="P31" i="2"/>
  <c r="P30" i="2"/>
  <c r="P28" i="2"/>
  <c r="P27" i="2"/>
  <c r="P26" i="2"/>
  <c r="P20" i="2"/>
  <c r="P21" i="2"/>
  <c r="P24" i="2"/>
  <c r="P22" i="2"/>
  <c r="P23" i="2"/>
  <c r="P19" i="2"/>
  <c r="P18" i="2"/>
  <c r="P15" i="2"/>
  <c r="P17" i="2"/>
  <c r="P12" i="2"/>
  <c r="P14" i="2"/>
  <c r="P11" i="2"/>
  <c r="M44" i="2"/>
  <c r="M42" i="2"/>
  <c r="M40" i="2"/>
  <c r="M43" i="2"/>
  <c r="M45" i="2"/>
  <c r="M39" i="2"/>
  <c r="M38" i="2"/>
  <c r="M36" i="2"/>
  <c r="M35" i="2"/>
  <c r="M34" i="2"/>
  <c r="M33" i="2"/>
  <c r="M31" i="2"/>
  <c r="M30" i="2"/>
  <c r="M28" i="2"/>
  <c r="M27" i="2"/>
  <c r="M20" i="2"/>
  <c r="M21" i="2"/>
  <c r="M24" i="2"/>
  <c r="M22" i="2"/>
  <c r="M23" i="2"/>
  <c r="M19" i="2"/>
  <c r="M18" i="2"/>
  <c r="M15" i="2"/>
  <c r="M17" i="2"/>
  <c r="M12" i="2"/>
  <c r="M14" i="2"/>
  <c r="M11" i="2"/>
  <c r="M10" i="2"/>
  <c r="P8" i="2" l="1"/>
  <c r="M8" i="2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<sst xmlns="http://schemas.openxmlformats.org/spreadsheetml/2006/main" count="91" uniqueCount="75">
  <si>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</si>
  <si>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</si>
  <si>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</si>
  <si>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</si>
  <si>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</si>
  <si>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</si>
  <si>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</si>
  <si>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</si>
  <si>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</si>
  <si>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</si>
  <si>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</si>
  <si>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</si>
  <si>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</si>
  <si>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</si>
  <si>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</si>
  <si>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</si>
  <si>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</si>
  <si>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</si>
  <si>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</si>
  <si>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</si>
  <si>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</si>
  <si>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</si>
  <si>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</si>
  <si>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</si>
  <si>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</si>
  <si>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</si>
  <si>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</si>
  <si>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</si>
  <si>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</si>
  <si>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</si>
  <si>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</si>
  <si>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</si>
  <si>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</si>
  <si>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</si>
  <si>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</si>
  <si>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</si>
  <si>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</si>
  <si>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</si>
  <si>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</si>
  <si>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</si>
  <si>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</si>
  <si>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</si>
  <si>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</si>
  <si>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</si>
  <si>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</si>
  <si>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</si>
  <si>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</si>
  <si>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</si>
  <si>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</si>
  <si>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</si>
  <si>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</si>
  <si>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</si>
  <si>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</si>
  <si>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</si>
  <si>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</si>
  <si>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</si>
  <si>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</si>
  <si>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</si>
  <si>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</si>
  <si>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</si>
  <si>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</si>
  <si>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</si>
  <si>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</si>
  <si>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</si>
  <si>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</si>
  <si>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-</t>
    <phoneticPr fontId="3"/>
  </si>
  <si>
    <t>-</t>
    <phoneticPr fontId="3"/>
  </si>
  <si>
    <t>盛岡広域ブロック</t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</si>
  <si>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</si>
  <si>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</si>
  <si>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2" eb="4">
      <t>コウイキ</t>
    </rPh>
    <phoneticPr fontId="3"/>
  </si>
  <si>
    <t>県北広域ブロック</t>
    <rPh sb="0" eb="2">
      <t>ケンポク</t>
    </rPh>
    <rPh sb="2" eb="4">
      <t>コウイキ</t>
    </rPh>
    <phoneticPr fontId="3"/>
  </si>
  <si>
    <t xml:space="preserve">     ※ （　）内は、他行政区域の水道事業から給水している場合の箇所数であり、外数である。</t>
    <rPh sb="10" eb="11">
      <t>ナイ</t>
    </rPh>
    <rPh sb="13" eb="14">
      <t>タ</t>
    </rPh>
    <rPh sb="14" eb="16">
      <t>ギョウセイ</t>
    </rPh>
    <rPh sb="16" eb="18">
      <t>クイキ</t>
    </rPh>
    <rPh sb="19" eb="21">
      <t>スイドウ</t>
    </rPh>
    <rPh sb="21" eb="23">
      <t>ジギョウ</t>
    </rPh>
    <rPh sb="25" eb="27">
      <t>キュウスイ</t>
    </rPh>
    <rPh sb="31" eb="33">
      <t>バアイ</t>
    </rPh>
    <rPh sb="34" eb="36">
      <t>カショ</t>
    </rPh>
    <rPh sb="36" eb="37">
      <t>スウ</t>
    </rPh>
    <rPh sb="41" eb="42">
      <t>ソト</t>
    </rPh>
    <rPh sb="42" eb="43">
      <t>スウ</t>
    </rPh>
    <phoneticPr fontId="3"/>
  </si>
  <si>
    <r>
      <t>　　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</si>
  <si>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>　　　　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9" eb="10">
      <t>カズ</t>
    </rPh>
    <rPh sb="14" eb="15">
      <t>ブン</t>
    </rPh>
    <rPh sb="16" eb="18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</si>
</sst>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5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7" fillId="6" borderId="0" applyNumberFormat="0" applyBorder="0" applyAlignment="0" applyProtection="0">
      <alignment vertical="center"/>
    </xf>
  </cellStyleXfs>
  <cellXfs count="101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38" fontId="7" fillId="0" borderId="27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/>
    </xf>
    <xf numFmtId="0" fontId="29" fillId="2" borderId="25" xfId="0" applyFont="1" applyFill="1" applyBorder="1" applyAlignment="1">
      <alignment horizontal="right" wrapText="1"/>
    </xf>
    <xf numFmtId="0" fontId="29" fillId="0" borderId="1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distributed" wrapText="1"/>
    </xf>
    <xf numFmtId="0" fontId="29" fillId="0" borderId="3" xfId="0" applyFont="1" applyFill="1" applyBorder="1" applyAlignment="1">
      <alignment horizontal="distributed" wrapText="1"/>
    </xf>
    <xf numFmtId="0" fontId="29" fillId="0" borderId="26" xfId="0" applyFont="1" applyFill="1" applyBorder="1" applyAlignment="1">
      <alignment horizontal="distributed" wrapText="1"/>
    </xf>
    <xf numFmtId="0" fontId="30" fillId="2" borderId="27" xfId="0" applyFont="1" applyFill="1" applyBorder="1" applyAlignment="1">
      <alignment horizontal="center" shrinkToFit="1"/>
    </xf>
    <xf numFmtId="0" fontId="29" fillId="0" borderId="7" xfId="0" applyFont="1" applyFill="1" applyBorder="1" applyAlignment="1">
      <alignment horizont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wrapText="1"/>
    </xf>
    <xf numFmtId="177" fontId="29" fillId="0" borderId="0" xfId="0" applyNumberFormat="1" applyFont="1" applyFill="1" applyBorder="1" applyAlignment="1">
      <alignment horizontal="center" wrapText="1"/>
    </xf>
    <xf numFmtId="38" fontId="29" fillId="0" borderId="9" xfId="1" applyFont="1" applyFill="1" applyBorder="1" applyAlignment="1">
      <alignment horizontal="center" wrapText="1"/>
    </xf>
    <xf numFmtId="0" fontId="29" fillId="0" borderId="28" xfId="0" applyFont="1" applyFill="1" applyBorder="1" applyAlignment="1">
      <alignment horizontal="right" wrapText="1"/>
    </xf>
    <xf numFmtId="0" fontId="29" fillId="2" borderId="27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center" wrapText="1"/>
    </xf>
    <xf numFmtId="38" fontId="29" fillId="0" borderId="7" xfId="1" applyFont="1" applyFill="1" applyBorder="1" applyAlignment="1">
      <alignment horizontal="center" wrapText="1"/>
    </xf>
    <xf numFmtId="0" fontId="29" fillId="0" borderId="28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38" fontId="30" fillId="0" borderId="7" xfId="1" applyFont="1" applyFill="1" applyBorder="1" applyAlignment="1">
      <alignment horizontal="center" wrapText="1"/>
    </xf>
    <xf numFmtId="0" fontId="31" fillId="0" borderId="28" xfId="0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right" wrapText="1"/>
    </xf>
    <xf numFmtId="0" fontId="30" fillId="0" borderId="10" xfId="0" applyFont="1" applyFill="1" applyBorder="1" applyAlignment="1">
      <alignment horizontal="right" wrapText="1"/>
    </xf>
    <xf numFmtId="176" fontId="30" fillId="0" borderId="11" xfId="0" applyNumberFormat="1" applyFont="1" applyFill="1" applyBorder="1" applyAlignment="1">
      <alignment horizontal="right" wrapText="1"/>
    </xf>
    <xf numFmtId="176" fontId="30" fillId="0" borderId="12" xfId="0" applyNumberFormat="1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right" wrapText="1"/>
    </xf>
    <xf numFmtId="177" fontId="30" fillId="0" borderId="0" xfId="0" applyNumberFormat="1" applyFont="1" applyFill="1" applyBorder="1" applyAlignment="1">
      <alignment horizontal="right" wrapText="1"/>
    </xf>
    <xf numFmtId="38" fontId="30" fillId="0" borderId="7" xfId="1" applyFont="1" applyFill="1" applyBorder="1" applyAlignment="1">
      <alignment horizontal="right" wrapText="1"/>
    </xf>
    <xf numFmtId="0" fontId="30" fillId="0" borderId="28" xfId="0" applyFont="1" applyFill="1" applyBorder="1" applyAlignment="1">
      <alignment horizontal="right" wrapText="1"/>
    </xf>
    <xf numFmtId="0" fontId="29" fillId="3" borderId="29" xfId="0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right" vertical="center" shrinkToFit="1"/>
    </xf>
    <xf numFmtId="3" fontId="30" fillId="3" borderId="15" xfId="0" applyNumberFormat="1" applyFont="1" applyFill="1" applyBorder="1" applyAlignment="1">
      <alignment horizontal="right" vertical="center" shrinkToFit="1"/>
    </xf>
    <xf numFmtId="178" fontId="30" fillId="3" borderId="13" xfId="0" applyNumberFormat="1" applyFont="1" applyFill="1" applyBorder="1" applyAlignment="1">
      <alignment horizontal="left" vertical="center" shrinkToFit="1"/>
    </xf>
    <xf numFmtId="179" fontId="30" fillId="3" borderId="14" xfId="0" applyNumberFormat="1" applyFont="1" applyFill="1" applyBorder="1" applyAlignment="1">
      <alignment horizontal="right" vertical="center" shrinkToFit="1"/>
    </xf>
    <xf numFmtId="179" fontId="30" fillId="3" borderId="30" xfId="0" applyNumberFormat="1" applyFont="1" applyFill="1" applyBorder="1" applyAlignment="1">
      <alignment horizontal="right" vertical="center" shrinkToFit="1"/>
    </xf>
    <xf numFmtId="0" fontId="30" fillId="3" borderId="27" xfId="0" applyFont="1" applyFill="1" applyBorder="1" applyAlignment="1">
      <alignment horizontal="center" vertical="center" shrinkToFit="1"/>
    </xf>
    <xf numFmtId="38" fontId="30" fillId="3" borderId="7" xfId="1" applyFont="1" applyFill="1" applyBorder="1" applyAlignment="1">
      <alignment horizontal="right" vertical="center" shrinkToFit="1"/>
    </xf>
    <xf numFmtId="177" fontId="30" fillId="3" borderId="0" xfId="0" applyNumberFormat="1" applyFont="1" applyFill="1" applyBorder="1" applyAlignment="1">
      <alignment horizontal="right" vertical="center" shrinkToFit="1"/>
    </xf>
    <xf numFmtId="178" fontId="30" fillId="3" borderId="6" xfId="0" applyNumberFormat="1" applyFont="1" applyFill="1" applyBorder="1" applyAlignment="1">
      <alignment horizontal="left" vertical="center" shrinkToFit="1"/>
    </xf>
    <xf numFmtId="38" fontId="30" fillId="3" borderId="0" xfId="1" applyFont="1" applyFill="1" applyBorder="1" applyAlignment="1">
      <alignment horizontal="right" vertical="center" shrinkToFit="1"/>
    </xf>
    <xf numFmtId="179" fontId="30" fillId="3" borderId="7" xfId="0" applyNumberFormat="1" applyFont="1" applyFill="1" applyBorder="1" applyAlignment="1">
      <alignment horizontal="right" vertical="center" shrinkToFit="1"/>
    </xf>
    <xf numFmtId="179" fontId="30" fillId="3" borderId="28" xfId="0" applyNumberFormat="1" applyFont="1" applyFill="1" applyBorder="1" applyAlignment="1">
      <alignment horizontal="right" vertical="center" shrinkToFit="1"/>
    </xf>
    <xf numFmtId="38" fontId="29" fillId="0" borderId="27" xfId="0" applyNumberFormat="1" applyFont="1" applyFill="1" applyBorder="1" applyAlignment="1">
      <alignment horizontal="center" vertical="center" shrinkToFit="1"/>
    </xf>
    <xf numFmtId="3" fontId="29" fillId="0" borderId="7" xfId="0" applyNumberFormat="1" applyFont="1" applyFill="1" applyBorder="1" applyAlignment="1">
      <alignment horizontal="right" vertical="center" shrinkToFit="1"/>
    </xf>
    <xf numFmtId="177" fontId="29" fillId="0" borderId="0" xfId="0" applyNumberFormat="1" applyFont="1" applyFill="1" applyBorder="1" applyAlignment="1">
      <alignment horizontal="right" vertical="center" shrinkToFit="1"/>
    </xf>
    <xf numFmtId="178" fontId="29" fillId="0" borderId="6" xfId="0" applyNumberFormat="1" applyFont="1" applyFill="1" applyBorder="1" applyAlignment="1">
      <alignment horizontal="left" vertical="center" shrinkToFit="1"/>
    </xf>
    <xf numFmtId="177" fontId="29" fillId="0" borderId="8" xfId="0" applyNumberFormat="1" applyFont="1" applyFill="1" applyBorder="1" applyAlignment="1">
      <alignment horizontal="right" vertical="center" shrinkToFit="1"/>
    </xf>
    <xf numFmtId="3" fontId="29" fillId="0" borderId="0" xfId="0" applyNumberFormat="1" applyFont="1" applyFill="1" applyBorder="1" applyAlignment="1">
      <alignment horizontal="right" vertical="center" shrinkToFit="1"/>
    </xf>
    <xf numFmtId="180" fontId="29" fillId="0" borderId="7" xfId="2" applyNumberFormat="1" applyFont="1" applyFill="1" applyBorder="1" applyAlignment="1">
      <alignment horizontal="right" vertical="center" shrinkToFit="1"/>
    </xf>
    <xf numFmtId="177" fontId="29" fillId="0" borderId="7" xfId="0" applyNumberFormat="1" applyFont="1" applyFill="1" applyBorder="1" applyAlignment="1">
      <alignment horizontal="right" vertical="center" shrinkToFit="1"/>
    </xf>
    <xf numFmtId="180" fontId="29" fillId="0" borderId="28" xfId="2" applyNumberFormat="1" applyFont="1" applyFill="1" applyBorder="1" applyAlignment="1">
      <alignment horizontal="right" vertical="center" shrinkToFit="1"/>
    </xf>
    <xf numFmtId="0" fontId="30" fillId="3" borderId="31" xfId="0" applyFont="1" applyFill="1" applyBorder="1" applyAlignment="1">
      <alignment horizontal="center" vertical="center" shrinkToFit="1"/>
    </xf>
    <xf numFmtId="38" fontId="30" fillId="3" borderId="9" xfId="1" applyFont="1" applyFill="1" applyBorder="1" applyAlignment="1">
      <alignment horizontal="right" vertical="center" shrinkToFit="1"/>
    </xf>
    <xf numFmtId="177" fontId="30" fillId="3" borderId="32" xfId="0" applyNumberFormat="1" applyFont="1" applyFill="1" applyBorder="1" applyAlignment="1">
      <alignment horizontal="right" vertical="center" shrinkToFit="1"/>
    </xf>
    <xf numFmtId="178" fontId="30" fillId="3" borderId="33" xfId="0" applyNumberFormat="1" applyFont="1" applyFill="1" applyBorder="1" applyAlignment="1">
      <alignment horizontal="left" vertical="center" shrinkToFit="1"/>
    </xf>
    <xf numFmtId="38" fontId="30" fillId="3" borderId="32" xfId="1" applyFont="1" applyFill="1" applyBorder="1" applyAlignment="1">
      <alignment horizontal="right" vertical="center" shrinkToFit="1"/>
    </xf>
    <xf numFmtId="179" fontId="30" fillId="3" borderId="9" xfId="0" applyNumberFormat="1" applyFont="1" applyFill="1" applyBorder="1" applyAlignment="1">
      <alignment horizontal="right" vertical="center" shrinkToFit="1"/>
    </xf>
    <xf numFmtId="179" fontId="30" fillId="3" borderId="34" xfId="0" applyNumberFormat="1" applyFont="1" applyFill="1" applyBorder="1" applyAlignment="1">
      <alignment horizontal="right" vertical="center" shrinkToFit="1"/>
    </xf>
    <xf numFmtId="0" fontId="30" fillId="3" borderId="31" xfId="0" applyFont="1" applyFill="1" applyBorder="1" applyAlignment="1">
      <alignment horizontal="left" vertical="center" shrinkToFit="1"/>
    </xf>
    <xf numFmtId="176" fontId="30" fillId="3" borderId="33" xfId="1" applyNumberFormat="1" applyFont="1" applyFill="1" applyBorder="1" applyAlignment="1">
      <alignment horizontal="right" vertical="center" shrinkToFit="1"/>
    </xf>
    <xf numFmtId="180" fontId="30" fillId="3" borderId="9" xfId="2" applyNumberFormat="1" applyFont="1" applyFill="1" applyBorder="1" applyAlignment="1">
      <alignment horizontal="right" vertical="center" shrinkToFit="1"/>
    </xf>
    <xf numFmtId="180" fontId="30" fillId="3" borderId="34" xfId="2" applyNumberFormat="1" applyFont="1" applyFill="1" applyBorder="1" applyAlignment="1">
      <alignment horizontal="right" vertical="center" shrinkToFit="1"/>
    </xf>
    <xf numFmtId="3" fontId="29" fillId="26" borderId="7" xfId="0" applyNumberFormat="1" applyFont="1" applyFill="1" applyBorder="1" applyAlignment="1">
      <alignment horizontal="right" vertical="center" shrinkToFit="1"/>
    </xf>
    <xf numFmtId="177" fontId="29" fillId="26" borderId="0" xfId="0" applyNumberFormat="1" applyFont="1" applyFill="1" applyBorder="1" applyAlignment="1">
      <alignment horizontal="right" vertical="center" shrinkToFit="1"/>
    </xf>
    <xf numFmtId="178" fontId="29" fillId="26" borderId="6" xfId="0" applyNumberFormat="1" applyFont="1" applyFill="1" applyBorder="1" applyAlignment="1">
      <alignment horizontal="left" vertical="center" shrinkToFit="1"/>
    </xf>
    <xf numFmtId="177" fontId="29" fillId="26" borderId="8" xfId="0" applyNumberFormat="1" applyFont="1" applyFill="1" applyBorder="1" applyAlignment="1">
      <alignment horizontal="right" vertical="center" shrinkToFit="1"/>
    </xf>
    <xf numFmtId="3" fontId="29" fillId="26" borderId="0" xfId="0" applyNumberFormat="1" applyFont="1" applyFill="1" applyBorder="1" applyAlignment="1">
      <alignment horizontal="right" vertical="center" shrinkToFit="1"/>
    </xf>
    <xf numFmtId="180" fontId="29" fillId="26" borderId="7" xfId="2" applyNumberFormat="1" applyFont="1" applyFill="1" applyBorder="1" applyAlignment="1">
      <alignment horizontal="right" vertical="center" shrinkToFit="1"/>
    </xf>
    <xf numFmtId="177" fontId="29" fillId="26" borderId="7" xfId="0" applyNumberFormat="1" applyFont="1" applyFill="1" applyBorder="1" applyAlignment="1">
      <alignment horizontal="right" vertical="center" shrinkToFit="1"/>
    </xf>
    <xf numFmtId="180" fontId="29" fillId="26" borderId="28" xfId="2" applyNumberFormat="1" applyFont="1" applyFill="1" applyBorder="1" applyAlignment="1">
      <alignment horizontal="right" vertical="center" shrinkToFit="1"/>
    </xf>
    <xf numFmtId="0" fontId="29" fillId="0" borderId="5" xfId="0" applyFont="1" applyBorder="1" applyAlignment="1"/>
    <xf numFmtId="0" fontId="29" fillId="0" borderId="0" xfId="0" applyFont="1" applyBorder="1"/>
    <xf numFmtId="0" fontId="33" fillId="0" borderId="0" xfId="0" applyFont="1" applyBorder="1" applyAlignment="1">
      <alignment shrinkToFit="1"/>
    </xf>
    <xf numFmtId="176" fontId="33" fillId="0" borderId="0" xfId="0" applyNumberFormat="1" applyFont="1" applyBorder="1" applyAlignment="1">
      <alignment horizontal="left" shrinkToFit="1"/>
    </xf>
    <xf numFmtId="177" fontId="33" fillId="0" borderId="0" xfId="0" applyNumberFormat="1" applyFont="1" applyBorder="1" applyAlignment="1">
      <alignment shrinkToFit="1"/>
    </xf>
    <xf numFmtId="38" fontId="33" fillId="0" borderId="0" xfId="1" applyFont="1" applyBorder="1" applyAlignment="1">
      <alignment shrinkToFi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Q37" sqref="Q37"/>
    </sheetView>
  </sheetViews>
  <sheetFormatPr defaultColWidth="9" defaultRowHeight="15.6"/>
  <cols>
    <col min="1" max="1" width="18.33203125" style="6" customWidth="1"/>
    <col min="2" max="2" width="10.6640625" style="6" bestFit="1" customWidth="1"/>
    <col min="3" max="3" width="4.6640625" style="6" customWidth="1"/>
    <col min="4" max="4" width="4.6640625" style="14" customWidth="1"/>
    <col min="5" max="5" width="4.6640625" style="15" customWidth="1"/>
    <col min="6" max="6" width="4.6640625" style="14" customWidth="1"/>
    <col min="7" max="7" width="4.6640625" style="6" customWidth="1"/>
    <col min="8" max="8" width="4.6640625" style="14" customWidth="1"/>
    <col min="9" max="9" width="4.6640625" style="6" customWidth="1"/>
    <col min="10" max="10" width="4.6640625" style="14" customWidth="1"/>
    <col min="11" max="11" width="10.6640625" style="6" bestFit="1" customWidth="1"/>
    <col min="12" max="12" width="10.44140625" style="6" customWidth="1"/>
    <col min="13" max="13" width="7.6640625" style="6" bestFit="1" customWidth="1"/>
    <col min="14" max="14" width="4.88671875" style="15" bestFit="1" customWidth="1"/>
    <col min="15" max="15" width="7.6640625" style="16" bestFit="1" customWidth="1"/>
    <col min="16" max="16" width="8" style="6" customWidth="1"/>
    <col min="17" max="16384" width="9" style="6"/>
  </cols>
  <sheetData>
    <row r="1" spans="1:16" s="1" customFormat="1" ht="24" customHeight="1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6.2" thickBot="1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7" customFormat="1" ht="21.75" customHeight="1">
      <c r="A3" s="20"/>
      <c r="B3" s="21" t="s">
        <v>0</v>
      </c>
      <c r="C3" s="22" t="s">
        <v>1</v>
      </c>
      <c r="D3" s="23"/>
      <c r="E3" s="23"/>
      <c r="F3" s="23"/>
      <c r="G3" s="23"/>
      <c r="H3" s="23"/>
      <c r="I3" s="23"/>
      <c r="J3" s="24"/>
      <c r="K3" s="25"/>
      <c r="L3" s="21"/>
      <c r="M3" s="21"/>
      <c r="N3" s="26" t="s">
        <v>2</v>
      </c>
      <c r="O3" s="27"/>
      <c r="P3" s="28"/>
    </row>
    <row r="4" spans="1:16" s="7" customFormat="1" ht="21.75" customHeight="1">
      <c r="A4" s="29" t="s">
        <v>3</v>
      </c>
      <c r="B4" s="30" t="s">
        <v>4</v>
      </c>
      <c r="C4" s="31" t="s">
        <v>5</v>
      </c>
      <c r="D4" s="32"/>
      <c r="E4" s="31" t="s">
        <v>6</v>
      </c>
      <c r="F4" s="33"/>
      <c r="G4" s="32" t="s">
        <v>7</v>
      </c>
      <c r="H4" s="32"/>
      <c r="I4" s="31" t="s">
        <v>8</v>
      </c>
      <c r="J4" s="33"/>
      <c r="K4" s="34" t="s">
        <v>9</v>
      </c>
      <c r="L4" s="30" t="s">
        <v>10</v>
      </c>
      <c r="M4" s="30" t="s">
        <v>11</v>
      </c>
      <c r="N4" s="35" t="s">
        <v>12</v>
      </c>
      <c r="O4" s="36" t="s">
        <v>13</v>
      </c>
      <c r="P4" s="37"/>
    </row>
    <row r="5" spans="1:16" s="7" customFormat="1" ht="21.75" customHeight="1">
      <c r="A5" s="38"/>
      <c r="B5" s="30" t="s">
        <v>14</v>
      </c>
      <c r="C5" s="31"/>
      <c r="D5" s="32"/>
      <c r="E5" s="31"/>
      <c r="F5" s="33"/>
      <c r="G5" s="32"/>
      <c r="H5" s="32"/>
      <c r="I5" s="31"/>
      <c r="J5" s="33"/>
      <c r="K5" s="34" t="s">
        <v>15</v>
      </c>
      <c r="L5" s="30" t="s">
        <v>15</v>
      </c>
      <c r="M5" s="39" t="s">
        <v>16</v>
      </c>
      <c r="N5" s="35" t="s">
        <v>17</v>
      </c>
      <c r="O5" s="40" t="s">
        <v>18</v>
      </c>
      <c r="P5" s="41"/>
    </row>
    <row r="6" spans="1:16" s="7" customFormat="1" ht="21.75" customHeight="1">
      <c r="A6" s="38" t="s">
        <v>19</v>
      </c>
      <c r="B6" s="39" t="s">
        <v>20</v>
      </c>
      <c r="C6" s="31"/>
      <c r="D6" s="32"/>
      <c r="E6" s="31"/>
      <c r="F6" s="33"/>
      <c r="G6" s="32"/>
      <c r="H6" s="32"/>
      <c r="I6" s="31"/>
      <c r="J6" s="33"/>
      <c r="K6" s="30"/>
      <c r="L6" s="42" t="s">
        <v>21</v>
      </c>
      <c r="M6" s="39" t="s">
        <v>22</v>
      </c>
      <c r="N6" s="35" t="s">
        <v>23</v>
      </c>
      <c r="O6" s="43" t="s">
        <v>24</v>
      </c>
      <c r="P6" s="44" t="s">
        <v>25</v>
      </c>
    </row>
    <row r="7" spans="1:16" s="7" customFormat="1" ht="21.75" customHeight="1">
      <c r="A7" s="45"/>
      <c r="B7" s="46" t="s">
        <v>26</v>
      </c>
      <c r="C7" s="47" t="s">
        <v>27</v>
      </c>
      <c r="D7" s="48"/>
      <c r="E7" s="47" t="s">
        <v>27</v>
      </c>
      <c r="F7" s="48"/>
      <c r="G7" s="47" t="s">
        <v>27</v>
      </c>
      <c r="H7" s="48"/>
      <c r="I7" s="47" t="s">
        <v>27</v>
      </c>
      <c r="J7" s="48"/>
      <c r="K7" s="49" t="s">
        <v>26</v>
      </c>
      <c r="L7" s="50" t="s">
        <v>26</v>
      </c>
      <c r="M7" s="50" t="s">
        <v>28</v>
      </c>
      <c r="N7" s="51" t="s">
        <v>29</v>
      </c>
      <c r="O7" s="52" t="s">
        <v>26</v>
      </c>
      <c r="P7" s="53" t="s">
        <v>28</v>
      </c>
    </row>
    <row r="8" spans="1:16" s="8" customFormat="1" ht="21.75" customHeight="1">
      <c r="A8" s="54" t="s">
        <v>30</v>
      </c>
      <c r="B8" s="55">
        <f>SUM(B9,B16,B26,B32,B37)</f>
        <v>1193953</v>
      </c>
      <c r="C8" s="56">
        <v>170</v>
      </c>
      <c r="D8" s="57">
        <f>SUM(D9,D16,D26,D32,D37)</f>
        <v>17</v>
      </c>
      <c r="E8" s="56">
        <v>28</v>
      </c>
      <c r="F8" s="57">
        <f>SUM(F9,F16,F26,F32,F37)</f>
        <v>14</v>
      </c>
      <c r="G8" s="56">
        <f>SUM(G9,G16,G26,G32,G37)</f>
        <v>26</v>
      </c>
      <c r="H8" s="57">
        <f>SUM(H9,H16,H26,H32,H37)</f>
        <v>3</v>
      </c>
      <c r="I8" s="56">
        <f>SUM(I9,I16,I26,I32,I37)</f>
        <v>116</v>
      </c>
      <c r="J8" s="57">
        <v>0</v>
      </c>
      <c r="K8" s="55">
        <f>SUM(K9,K16,K26,K32,K37)</f>
        <v>1296937</v>
      </c>
      <c r="L8" s="55">
        <f>SUM(L9,L16,L26,L32,L37)</f>
        <v>1127866</v>
      </c>
      <c r="M8" s="58">
        <f>ROUND((L8/B8),3)*100</f>
        <v>94.5</v>
      </c>
      <c r="N8" s="55">
        <f>SUM(N9,N16,N26,N32,N37)</f>
        <v>39</v>
      </c>
      <c r="O8" s="55">
        <f>SUM(O9,O16,O26,O32,O37)</f>
        <v>1216</v>
      </c>
      <c r="P8" s="59">
        <f>ROUND((L8+O8)/B8,3)*100</f>
        <v>94.6</v>
      </c>
    </row>
    <row r="9" spans="1:16" s="8" customFormat="1" ht="21.75" customHeight="1">
      <c r="A9" s="60" t="s">
        <v>67</v>
      </c>
      <c r="B9" s="61">
        <f t="shared" ref="B9:I9" si="0">SUM(B10:B15)</f>
        <v>417352</v>
      </c>
      <c r="C9" s="62">
        <f t="shared" si="0"/>
        <v>59</v>
      </c>
      <c r="D9" s="63">
        <f t="shared" si="0"/>
        <v>5</v>
      </c>
      <c r="E9" s="62">
        <f t="shared" si="0"/>
        <v>6</v>
      </c>
      <c r="F9" s="63">
        <f t="shared" si="0"/>
        <v>5</v>
      </c>
      <c r="G9" s="62">
        <f t="shared" si="0"/>
        <v>1</v>
      </c>
      <c r="H9" s="63">
        <f t="shared" si="0"/>
        <v>0</v>
      </c>
      <c r="I9" s="62">
        <f t="shared" si="0"/>
        <v>52</v>
      </c>
      <c r="J9" s="63">
        <v>0</v>
      </c>
      <c r="K9" s="61">
        <f>SUM(K10:K15)</f>
        <v>484394</v>
      </c>
      <c r="L9" s="64">
        <f>SUM(L10:L15)</f>
        <v>401659</v>
      </c>
      <c r="M9" s="65">
        <f>ROUND((L9/B9),3)*100</f>
        <v>96.2</v>
      </c>
      <c r="N9" s="62">
        <f>SUM(N10:N15)</f>
        <v>12</v>
      </c>
      <c r="O9" s="61">
        <f>SUM(O10:O15)</f>
        <v>280</v>
      </c>
      <c r="P9" s="66">
        <f>ROUND((L9+O9)/B9,3)*100</f>
        <v>96.3</v>
      </c>
    </row>
    <row r="10" spans="1:16" s="18" customFormat="1" ht="21.75" customHeight="1">
      <c r="A10" s="67" t="s">
        <v>31</v>
      </c>
      <c r="B10" s="68">
        <v>284044</v>
      </c>
      <c r="C10" s="69">
        <v>21</v>
      </c>
      <c r="D10" s="70">
        <v>2</v>
      </c>
      <c r="E10" s="71">
        <v>1</v>
      </c>
      <c r="F10" s="70">
        <v>2</v>
      </c>
      <c r="G10" s="71">
        <v>0</v>
      </c>
      <c r="H10" s="70">
        <v>0</v>
      </c>
      <c r="I10" s="71">
        <v>20</v>
      </c>
      <c r="J10" s="70">
        <v>0</v>
      </c>
      <c r="K10" s="72">
        <v>285160</v>
      </c>
      <c r="L10" s="68">
        <v>279485</v>
      </c>
      <c r="M10" s="73">
        <f t="shared" ref="M10:M46" si="1">ROUND((L10/B10),3)*100</f>
        <v>98.4</v>
      </c>
      <c r="N10" s="71">
        <v>10</v>
      </c>
      <c r="O10" s="74">
        <v>242</v>
      </c>
      <c r="P10" s="75">
        <f>ROUND((L10+O10)/B10,3)*100</f>
        <v>98.5</v>
      </c>
    </row>
    <row r="11" spans="1:16" s="18" customFormat="1" ht="21.75" customHeight="1">
      <c r="A11" s="67" t="s">
        <v>32</v>
      </c>
      <c r="B11" s="68">
        <v>24176</v>
      </c>
      <c r="C11" s="69">
        <v>16</v>
      </c>
      <c r="D11" s="70">
        <v>1</v>
      </c>
      <c r="E11" s="71">
        <v>1</v>
      </c>
      <c r="F11" s="70">
        <v>1</v>
      </c>
      <c r="G11" s="71">
        <v>0</v>
      </c>
      <c r="H11" s="70">
        <v>0</v>
      </c>
      <c r="I11" s="71">
        <v>15</v>
      </c>
      <c r="J11" s="70">
        <v>0</v>
      </c>
      <c r="K11" s="72">
        <v>52110</v>
      </c>
      <c r="L11" s="68">
        <v>20495</v>
      </c>
      <c r="M11" s="73">
        <f t="shared" si="1"/>
        <v>84.8</v>
      </c>
      <c r="N11" s="71">
        <v>0</v>
      </c>
      <c r="O11" s="74">
        <v>0</v>
      </c>
      <c r="P11" s="75">
        <f t="shared" ref="P11:P46" si="2">ROUND((L11+O11)/B11,3)*100</f>
        <v>84.8</v>
      </c>
    </row>
    <row r="12" spans="1:16" s="18" customFormat="1" ht="21.75" customHeight="1">
      <c r="A12" s="67" t="s">
        <v>35</v>
      </c>
      <c r="B12" s="68">
        <v>55400</v>
      </c>
      <c r="C12" s="69">
        <v>6</v>
      </c>
      <c r="D12" s="70">
        <v>0</v>
      </c>
      <c r="E12" s="71">
        <v>1</v>
      </c>
      <c r="F12" s="70">
        <v>0</v>
      </c>
      <c r="G12" s="71">
        <v>0</v>
      </c>
      <c r="H12" s="70">
        <v>0</v>
      </c>
      <c r="I12" s="71">
        <v>5</v>
      </c>
      <c r="J12" s="70">
        <v>0</v>
      </c>
      <c r="K12" s="72">
        <v>51954</v>
      </c>
      <c r="L12" s="68">
        <v>50458</v>
      </c>
      <c r="M12" s="73">
        <f>ROUND((L12/B12),3)*100</f>
        <v>91.100000000000009</v>
      </c>
      <c r="N12" s="71">
        <v>1</v>
      </c>
      <c r="O12" s="74">
        <v>38</v>
      </c>
      <c r="P12" s="75">
        <f>ROUND((L12+O12)/B12,3)*100</f>
        <v>91.100000000000009</v>
      </c>
    </row>
    <row r="13" spans="1:16" s="18" customFormat="1" ht="21.75" customHeight="1">
      <c r="A13" s="67" t="s">
        <v>33</v>
      </c>
      <c r="B13" s="68">
        <v>15244</v>
      </c>
      <c r="C13" s="69">
        <v>12</v>
      </c>
      <c r="D13" s="70">
        <v>0</v>
      </c>
      <c r="E13" s="71">
        <v>1</v>
      </c>
      <c r="F13" s="70">
        <v>0</v>
      </c>
      <c r="G13" s="71">
        <v>1</v>
      </c>
      <c r="H13" s="70">
        <v>0</v>
      </c>
      <c r="I13" s="71">
        <v>10</v>
      </c>
      <c r="J13" s="70">
        <v>0</v>
      </c>
      <c r="K13" s="72">
        <v>55615</v>
      </c>
      <c r="L13" s="68">
        <v>16085</v>
      </c>
      <c r="M13" s="73">
        <f t="shared" si="1"/>
        <v>105.5</v>
      </c>
      <c r="N13" s="71">
        <v>0</v>
      </c>
      <c r="O13" s="74">
        <v>0</v>
      </c>
      <c r="P13" s="75">
        <f t="shared" si="2"/>
        <v>105.5</v>
      </c>
    </row>
    <row r="14" spans="1:16" s="18" customFormat="1" ht="21.75" customHeight="1">
      <c r="A14" s="67" t="s">
        <v>34</v>
      </c>
      <c r="B14" s="68">
        <v>11696</v>
      </c>
      <c r="C14" s="69">
        <v>3</v>
      </c>
      <c r="D14" s="70">
        <v>1</v>
      </c>
      <c r="E14" s="71">
        <v>1</v>
      </c>
      <c r="F14" s="70">
        <v>1</v>
      </c>
      <c r="G14" s="71">
        <v>0</v>
      </c>
      <c r="H14" s="70">
        <v>0</v>
      </c>
      <c r="I14" s="71">
        <v>2</v>
      </c>
      <c r="J14" s="70">
        <v>0</v>
      </c>
      <c r="K14" s="72">
        <v>9673</v>
      </c>
      <c r="L14" s="68">
        <v>9269</v>
      </c>
      <c r="M14" s="73">
        <f t="shared" si="1"/>
        <v>79.2</v>
      </c>
      <c r="N14" s="71">
        <v>1</v>
      </c>
      <c r="O14" s="74">
        <v>0</v>
      </c>
      <c r="P14" s="75">
        <f t="shared" si="2"/>
        <v>79.2</v>
      </c>
    </row>
    <row r="15" spans="1:16" s="18" customFormat="1" ht="21.75" customHeight="1">
      <c r="A15" s="67" t="s">
        <v>37</v>
      </c>
      <c r="B15" s="68">
        <v>26792</v>
      </c>
      <c r="C15" s="69">
        <v>1</v>
      </c>
      <c r="D15" s="70">
        <v>1</v>
      </c>
      <c r="E15" s="71">
        <v>1</v>
      </c>
      <c r="F15" s="70">
        <v>1</v>
      </c>
      <c r="G15" s="71">
        <v>0</v>
      </c>
      <c r="H15" s="70">
        <v>0</v>
      </c>
      <c r="I15" s="71" t="s">
        <v>65</v>
      </c>
      <c r="J15" s="70">
        <v>0</v>
      </c>
      <c r="K15" s="72">
        <v>29882</v>
      </c>
      <c r="L15" s="68">
        <v>25867</v>
      </c>
      <c r="M15" s="73">
        <f>ROUND((L15/B15),3)*100</f>
        <v>96.5</v>
      </c>
      <c r="N15" s="71">
        <v>0</v>
      </c>
      <c r="O15" s="74">
        <v>0</v>
      </c>
      <c r="P15" s="75">
        <f>ROUND((L15+O15)/B15,3)*100</f>
        <v>96.5</v>
      </c>
    </row>
    <row r="16" spans="1:16" s="8" customFormat="1" ht="21.75" customHeight="1">
      <c r="A16" s="76" t="s">
        <v>68</v>
      </c>
      <c r="B16" s="77">
        <f t="shared" ref="B16:I16" si="3">SUM(B17:B25)</f>
        <v>493460</v>
      </c>
      <c r="C16" s="78">
        <f t="shared" si="3"/>
        <v>48</v>
      </c>
      <c r="D16" s="79">
        <f t="shared" si="3"/>
        <v>7</v>
      </c>
      <c r="E16" s="78">
        <f t="shared" si="3"/>
        <v>6</v>
      </c>
      <c r="F16" s="79">
        <f t="shared" si="3"/>
        <v>6</v>
      </c>
      <c r="G16" s="78">
        <f t="shared" si="3"/>
        <v>3</v>
      </c>
      <c r="H16" s="79">
        <f t="shared" si="3"/>
        <v>1</v>
      </c>
      <c r="I16" s="78">
        <f t="shared" si="3"/>
        <v>39</v>
      </c>
      <c r="J16" s="79">
        <v>0</v>
      </c>
      <c r="K16" s="77">
        <f>SUM(K17:K25)</f>
        <v>507166</v>
      </c>
      <c r="L16" s="80">
        <f>SUM(L17:L25)</f>
        <v>463744</v>
      </c>
      <c r="M16" s="81">
        <f>ROUND((L16/B16),3)*100</f>
        <v>94</v>
      </c>
      <c r="N16" s="78">
        <f>SUM(N17:N25)</f>
        <v>14</v>
      </c>
      <c r="O16" s="77">
        <f>SUM(O17:O25)</f>
        <v>409</v>
      </c>
      <c r="P16" s="82">
        <f>ROUND((L16+O16)/B16,3)*100</f>
        <v>94.1</v>
      </c>
    </row>
    <row r="17" spans="1:16" s="18" customFormat="1" ht="21.75" customHeight="1">
      <c r="A17" s="67" t="s">
        <v>36</v>
      </c>
      <c r="B17" s="68">
        <v>33024</v>
      </c>
      <c r="C17" s="69">
        <v>5</v>
      </c>
      <c r="D17" s="70">
        <v>2</v>
      </c>
      <c r="E17" s="71" t="s">
        <v>66</v>
      </c>
      <c r="F17" s="70">
        <v>2</v>
      </c>
      <c r="G17" s="71">
        <v>1</v>
      </c>
      <c r="H17" s="70">
        <v>0</v>
      </c>
      <c r="I17" s="71">
        <v>4</v>
      </c>
      <c r="J17" s="70">
        <v>0</v>
      </c>
      <c r="K17" s="72">
        <v>31926</v>
      </c>
      <c r="L17" s="68">
        <v>31201</v>
      </c>
      <c r="M17" s="73">
        <f t="shared" si="1"/>
        <v>94.5</v>
      </c>
      <c r="N17" s="71">
        <v>0</v>
      </c>
      <c r="O17" s="74">
        <v>0</v>
      </c>
      <c r="P17" s="75">
        <f t="shared" si="2"/>
        <v>94.5</v>
      </c>
    </row>
    <row r="18" spans="1:16" s="18" customFormat="1" ht="21.75" customHeight="1">
      <c r="A18" s="67" t="s">
        <v>38</v>
      </c>
      <c r="B18" s="68">
        <v>92928</v>
      </c>
      <c r="C18" s="69">
        <v>10</v>
      </c>
      <c r="D18" s="70">
        <v>1</v>
      </c>
      <c r="E18" s="71" t="s">
        <v>66</v>
      </c>
      <c r="F18" s="70">
        <v>1</v>
      </c>
      <c r="G18" s="71">
        <v>0</v>
      </c>
      <c r="H18" s="70">
        <v>0</v>
      </c>
      <c r="I18" s="71">
        <v>10</v>
      </c>
      <c r="J18" s="70">
        <v>0</v>
      </c>
      <c r="K18" s="72">
        <v>93390</v>
      </c>
      <c r="L18" s="68">
        <v>88444</v>
      </c>
      <c r="M18" s="73">
        <f t="shared" si="1"/>
        <v>95.199999999999989</v>
      </c>
      <c r="N18" s="71">
        <v>5</v>
      </c>
      <c r="O18" s="74">
        <v>134</v>
      </c>
      <c r="P18" s="75">
        <f t="shared" si="2"/>
        <v>95.3</v>
      </c>
    </row>
    <row r="19" spans="1:16" s="18" customFormat="1" ht="21.75" customHeight="1">
      <c r="A19" s="67" t="s">
        <v>39</v>
      </c>
      <c r="B19" s="68">
        <v>92181</v>
      </c>
      <c r="C19" s="69">
        <v>8</v>
      </c>
      <c r="D19" s="70">
        <v>1</v>
      </c>
      <c r="E19" s="71" t="s">
        <v>66</v>
      </c>
      <c r="F19" s="70">
        <v>1</v>
      </c>
      <c r="G19" s="71">
        <v>0</v>
      </c>
      <c r="H19" s="70">
        <v>0</v>
      </c>
      <c r="I19" s="71">
        <v>8</v>
      </c>
      <c r="J19" s="70">
        <v>0</v>
      </c>
      <c r="K19" s="72">
        <v>104261</v>
      </c>
      <c r="L19" s="68">
        <v>91305</v>
      </c>
      <c r="M19" s="73">
        <f t="shared" si="1"/>
        <v>99</v>
      </c>
      <c r="N19" s="71">
        <v>0</v>
      </c>
      <c r="O19" s="74">
        <v>0</v>
      </c>
      <c r="P19" s="75">
        <f t="shared" si="2"/>
        <v>99</v>
      </c>
    </row>
    <row r="20" spans="1:16" s="18" customFormat="1" ht="21.75" customHeight="1">
      <c r="A20" s="67" t="s">
        <v>45</v>
      </c>
      <c r="B20" s="68">
        <v>24550</v>
      </c>
      <c r="C20" s="69">
        <v>1</v>
      </c>
      <c r="D20" s="70">
        <v>0</v>
      </c>
      <c r="E20" s="71">
        <v>1</v>
      </c>
      <c r="F20" s="70">
        <v>0</v>
      </c>
      <c r="G20" s="71">
        <v>0</v>
      </c>
      <c r="H20" s="70">
        <v>0</v>
      </c>
      <c r="I20" s="71">
        <v>0</v>
      </c>
      <c r="J20" s="70">
        <v>0</v>
      </c>
      <c r="K20" s="72">
        <v>24394</v>
      </c>
      <c r="L20" s="68">
        <v>23015</v>
      </c>
      <c r="M20" s="73">
        <f>ROUND((L20/B20),3)*100</f>
        <v>93.7</v>
      </c>
      <c r="N20" s="71">
        <v>1</v>
      </c>
      <c r="O20" s="74">
        <v>61</v>
      </c>
      <c r="P20" s="75">
        <f>ROUND((L20+O20)/B20,3)*100</f>
        <v>94</v>
      </c>
    </row>
    <row r="21" spans="1:16" s="18" customFormat="1" ht="21.75" customHeight="1">
      <c r="A21" s="67" t="s">
        <v>43</v>
      </c>
      <c r="B21" s="68">
        <v>110679</v>
      </c>
      <c r="C21" s="69">
        <v>9</v>
      </c>
      <c r="D21" s="70">
        <v>2</v>
      </c>
      <c r="E21" s="71">
        <v>1</v>
      </c>
      <c r="F21" s="70">
        <v>1</v>
      </c>
      <c r="G21" s="71">
        <v>0</v>
      </c>
      <c r="H21" s="70">
        <v>1</v>
      </c>
      <c r="I21" s="71">
        <v>8</v>
      </c>
      <c r="J21" s="70">
        <v>0</v>
      </c>
      <c r="K21" s="72">
        <v>109686</v>
      </c>
      <c r="L21" s="68">
        <v>97947</v>
      </c>
      <c r="M21" s="73">
        <f>ROUND((L21/B21),3)*100</f>
        <v>88.5</v>
      </c>
      <c r="N21" s="71">
        <v>3</v>
      </c>
      <c r="O21" s="74">
        <v>136</v>
      </c>
      <c r="P21" s="75">
        <f>ROUND((L21+O21)/B21,3)*100</f>
        <v>88.6</v>
      </c>
    </row>
    <row r="22" spans="1:16" s="18" customFormat="1" ht="21.75" customHeight="1">
      <c r="A22" s="67" t="s">
        <v>41</v>
      </c>
      <c r="B22" s="68">
        <v>112538</v>
      </c>
      <c r="C22" s="69">
        <v>5</v>
      </c>
      <c r="D22" s="70">
        <v>0</v>
      </c>
      <c r="E22" s="71">
        <v>1</v>
      </c>
      <c r="F22" s="70">
        <v>0</v>
      </c>
      <c r="G22" s="71">
        <v>0</v>
      </c>
      <c r="H22" s="70">
        <v>0</v>
      </c>
      <c r="I22" s="71">
        <v>4</v>
      </c>
      <c r="J22" s="70">
        <v>0</v>
      </c>
      <c r="K22" s="72">
        <v>111200</v>
      </c>
      <c r="L22" s="68">
        <v>104914</v>
      </c>
      <c r="M22" s="73">
        <f>ROUND((L22/B22),3)*100</f>
        <v>93.2</v>
      </c>
      <c r="N22" s="71">
        <v>2</v>
      </c>
      <c r="O22" s="74">
        <v>55</v>
      </c>
      <c r="P22" s="75">
        <f>ROUND((L22+O22)/B22,3)*100</f>
        <v>93.300000000000011</v>
      </c>
    </row>
    <row r="23" spans="1:16" s="18" customFormat="1" ht="21.75" customHeight="1">
      <c r="A23" s="67" t="s">
        <v>40</v>
      </c>
      <c r="B23" s="68">
        <v>5163</v>
      </c>
      <c r="C23" s="69">
        <v>2</v>
      </c>
      <c r="D23" s="70">
        <v>0</v>
      </c>
      <c r="E23" s="71">
        <v>1</v>
      </c>
      <c r="F23" s="70">
        <v>0</v>
      </c>
      <c r="G23" s="71">
        <v>0</v>
      </c>
      <c r="H23" s="70">
        <v>0</v>
      </c>
      <c r="I23" s="71">
        <v>1</v>
      </c>
      <c r="J23" s="70">
        <v>0</v>
      </c>
      <c r="K23" s="72">
        <v>5926</v>
      </c>
      <c r="L23" s="68">
        <v>5088</v>
      </c>
      <c r="M23" s="73">
        <f t="shared" si="1"/>
        <v>98.5</v>
      </c>
      <c r="N23" s="71">
        <v>3</v>
      </c>
      <c r="O23" s="74">
        <v>23</v>
      </c>
      <c r="P23" s="75">
        <f t="shared" si="2"/>
        <v>99</v>
      </c>
    </row>
    <row r="24" spans="1:16" s="18" customFormat="1" ht="21.75" customHeight="1">
      <c r="A24" s="67" t="s">
        <v>42</v>
      </c>
      <c r="B24" s="68">
        <v>15268</v>
      </c>
      <c r="C24" s="69">
        <v>4</v>
      </c>
      <c r="D24" s="70">
        <v>0</v>
      </c>
      <c r="E24" s="71">
        <v>1</v>
      </c>
      <c r="F24" s="70">
        <v>0</v>
      </c>
      <c r="G24" s="71">
        <v>0</v>
      </c>
      <c r="H24" s="70">
        <v>0</v>
      </c>
      <c r="I24" s="71">
        <v>3</v>
      </c>
      <c r="J24" s="70">
        <v>0</v>
      </c>
      <c r="K24" s="72">
        <v>17095</v>
      </c>
      <c r="L24" s="68">
        <v>14934</v>
      </c>
      <c r="M24" s="73">
        <f t="shared" si="1"/>
        <v>97.8</v>
      </c>
      <c r="N24" s="71">
        <v>0</v>
      </c>
      <c r="O24" s="74">
        <v>0</v>
      </c>
      <c r="P24" s="75">
        <f t="shared" si="2"/>
        <v>97.8</v>
      </c>
    </row>
    <row r="25" spans="1:16" s="18" customFormat="1" ht="21.75" customHeight="1">
      <c r="A25" s="67" t="s">
        <v>44</v>
      </c>
      <c r="B25" s="68">
        <v>7129</v>
      </c>
      <c r="C25" s="69">
        <v>4</v>
      </c>
      <c r="D25" s="70">
        <v>1</v>
      </c>
      <c r="E25" s="71">
        <v>1</v>
      </c>
      <c r="F25" s="70">
        <v>1</v>
      </c>
      <c r="G25" s="71">
        <v>2</v>
      </c>
      <c r="H25" s="70">
        <v>0</v>
      </c>
      <c r="I25" s="71">
        <v>1</v>
      </c>
      <c r="J25" s="70">
        <v>0</v>
      </c>
      <c r="K25" s="72">
        <v>9288</v>
      </c>
      <c r="L25" s="68">
        <v>6896</v>
      </c>
      <c r="M25" s="73">
        <f t="shared" si="1"/>
        <v>96.7</v>
      </c>
      <c r="N25" s="71">
        <v>0</v>
      </c>
      <c r="O25" s="74">
        <v>0</v>
      </c>
      <c r="P25" s="75">
        <f t="shared" si="2"/>
        <v>96.7</v>
      </c>
    </row>
    <row r="26" spans="1:16" s="8" customFormat="1" ht="21.75" customHeight="1">
      <c r="A26" s="83" t="s">
        <v>69</v>
      </c>
      <c r="B26" s="77">
        <f t="shared" ref="B26:I26" si="4">SUM(B27:B31)</f>
        <v>98787</v>
      </c>
      <c r="C26" s="80">
        <f t="shared" si="4"/>
        <v>27</v>
      </c>
      <c r="D26" s="84">
        <f t="shared" si="4"/>
        <v>1</v>
      </c>
      <c r="E26" s="80">
        <f t="shared" si="4"/>
        <v>4</v>
      </c>
      <c r="F26" s="79">
        <f t="shared" si="4"/>
        <v>1</v>
      </c>
      <c r="G26" s="80">
        <f t="shared" si="4"/>
        <v>8</v>
      </c>
      <c r="H26" s="84">
        <f t="shared" si="4"/>
        <v>0</v>
      </c>
      <c r="I26" s="80">
        <f t="shared" si="4"/>
        <v>15</v>
      </c>
      <c r="J26" s="84">
        <v>0</v>
      </c>
      <c r="K26" s="77">
        <f>SUM(K27:K31)</f>
        <v>110738</v>
      </c>
      <c r="L26" s="77">
        <f>SUM(L27:L31)</f>
        <v>91651</v>
      </c>
      <c r="M26" s="85">
        <f>ROUND((L26/B26),3)*100</f>
        <v>92.800000000000011</v>
      </c>
      <c r="N26" s="77">
        <f>SUM(N27:N31)</f>
        <v>2</v>
      </c>
      <c r="O26" s="77">
        <f>SUM(O27:O31)</f>
        <v>73</v>
      </c>
      <c r="P26" s="86">
        <f t="shared" si="2"/>
        <v>92.9</v>
      </c>
    </row>
    <row r="27" spans="1:16" s="18" customFormat="1" ht="21.75" customHeight="1">
      <c r="A27" s="67" t="s">
        <v>46</v>
      </c>
      <c r="B27" s="68">
        <v>33948</v>
      </c>
      <c r="C27" s="69">
        <v>14</v>
      </c>
      <c r="D27" s="70">
        <v>0</v>
      </c>
      <c r="E27" s="71">
        <v>1</v>
      </c>
      <c r="F27" s="70">
        <v>0</v>
      </c>
      <c r="G27" s="71">
        <v>7</v>
      </c>
      <c r="H27" s="70">
        <v>0</v>
      </c>
      <c r="I27" s="71">
        <v>6</v>
      </c>
      <c r="J27" s="70">
        <v>0</v>
      </c>
      <c r="K27" s="72">
        <v>44554</v>
      </c>
      <c r="L27" s="68">
        <v>31981</v>
      </c>
      <c r="M27" s="73">
        <f t="shared" si="1"/>
        <v>94.199999999999989</v>
      </c>
      <c r="N27" s="71">
        <v>0</v>
      </c>
      <c r="O27" s="74">
        <v>0</v>
      </c>
      <c r="P27" s="75">
        <f t="shared" si="2"/>
        <v>94.199999999999989</v>
      </c>
    </row>
    <row r="28" spans="1:16" s="18" customFormat="1" ht="21.75" customHeight="1">
      <c r="A28" s="67" t="s">
        <v>47</v>
      </c>
      <c r="B28" s="68">
        <v>17748</v>
      </c>
      <c r="C28" s="69">
        <v>3</v>
      </c>
      <c r="D28" s="70">
        <v>0</v>
      </c>
      <c r="E28" s="71">
        <v>1</v>
      </c>
      <c r="F28" s="70">
        <v>0</v>
      </c>
      <c r="G28" s="71">
        <v>0</v>
      </c>
      <c r="H28" s="70">
        <v>0</v>
      </c>
      <c r="I28" s="71">
        <v>2</v>
      </c>
      <c r="J28" s="70">
        <v>0</v>
      </c>
      <c r="K28" s="72">
        <v>17288</v>
      </c>
      <c r="L28" s="68">
        <v>17043</v>
      </c>
      <c r="M28" s="73">
        <f t="shared" si="1"/>
        <v>96</v>
      </c>
      <c r="N28" s="71">
        <v>0</v>
      </c>
      <c r="O28" s="74">
        <v>0</v>
      </c>
      <c r="P28" s="75">
        <f t="shared" si="2"/>
        <v>96</v>
      </c>
    </row>
    <row r="29" spans="1:16" s="18" customFormat="1" ht="21.75" customHeight="1">
      <c r="A29" s="67" t="s">
        <v>49</v>
      </c>
      <c r="B29" s="68">
        <v>31031</v>
      </c>
      <c r="C29" s="69">
        <v>5</v>
      </c>
      <c r="D29" s="70">
        <v>0</v>
      </c>
      <c r="E29" s="71">
        <v>1</v>
      </c>
      <c r="F29" s="70">
        <v>0</v>
      </c>
      <c r="G29" s="71">
        <v>0</v>
      </c>
      <c r="H29" s="70">
        <v>0</v>
      </c>
      <c r="I29" s="71">
        <v>4</v>
      </c>
      <c r="J29" s="70">
        <v>0</v>
      </c>
      <c r="K29" s="72">
        <v>33220</v>
      </c>
      <c r="L29" s="68">
        <v>30773</v>
      </c>
      <c r="M29" s="73">
        <f>ROUND((L29/B29),3)*100</f>
        <v>99.2</v>
      </c>
      <c r="N29" s="71">
        <v>2</v>
      </c>
      <c r="O29" s="74">
        <v>73</v>
      </c>
      <c r="P29" s="75">
        <f>ROUND((L29+O29)/B29,3)*100</f>
        <v>99.4</v>
      </c>
    </row>
    <row r="30" spans="1:16" s="18" customFormat="1" ht="21.75" customHeight="1">
      <c r="A30" s="67" t="s">
        <v>48</v>
      </c>
      <c r="B30" s="68">
        <v>4995</v>
      </c>
      <c r="C30" s="69">
        <v>3</v>
      </c>
      <c r="D30" s="70">
        <v>1</v>
      </c>
      <c r="E30" s="71"/>
      <c r="F30" s="70">
        <v>1</v>
      </c>
      <c r="G30" s="71">
        <v>1</v>
      </c>
      <c r="H30" s="70"/>
      <c r="I30" s="71">
        <v>2</v>
      </c>
      <c r="J30" s="70">
        <v>0</v>
      </c>
      <c r="K30" s="72">
        <v>5019</v>
      </c>
      <c r="L30" s="68">
        <v>3280</v>
      </c>
      <c r="M30" s="73">
        <f t="shared" si="1"/>
        <v>65.7</v>
      </c>
      <c r="N30" s="71">
        <v>0</v>
      </c>
      <c r="O30" s="74">
        <v>0</v>
      </c>
      <c r="P30" s="75">
        <f t="shared" si="2"/>
        <v>65.7</v>
      </c>
    </row>
    <row r="31" spans="1:16" s="18" customFormat="1" ht="21.75" customHeight="1">
      <c r="A31" s="67" t="s">
        <v>50</v>
      </c>
      <c r="B31" s="68">
        <v>11065</v>
      </c>
      <c r="C31" s="69">
        <v>2</v>
      </c>
      <c r="D31" s="70">
        <v>0</v>
      </c>
      <c r="E31" s="71">
        <v>1</v>
      </c>
      <c r="F31" s="70">
        <v>0</v>
      </c>
      <c r="G31" s="71">
        <v>0</v>
      </c>
      <c r="H31" s="70">
        <v>0</v>
      </c>
      <c r="I31" s="71">
        <v>1</v>
      </c>
      <c r="J31" s="70">
        <v>0</v>
      </c>
      <c r="K31" s="72">
        <v>10657</v>
      </c>
      <c r="L31" s="68">
        <v>8574</v>
      </c>
      <c r="M31" s="73">
        <f t="shared" si="1"/>
        <v>77.5</v>
      </c>
      <c r="N31" s="71">
        <v>0</v>
      </c>
      <c r="O31" s="74">
        <v>0</v>
      </c>
      <c r="P31" s="75">
        <f t="shared" si="2"/>
        <v>77.5</v>
      </c>
    </row>
    <row r="32" spans="1:16" s="8" customFormat="1" ht="21.75" customHeight="1">
      <c r="A32" s="83" t="s">
        <v>70</v>
      </c>
      <c r="B32" s="77">
        <f>SUM(B33:B36)</f>
        <v>74450</v>
      </c>
      <c r="C32" s="80">
        <f>SUM(C33:C36)</f>
        <v>9</v>
      </c>
      <c r="D32" s="84">
        <f>SUM(D33:D36)</f>
        <v>0</v>
      </c>
      <c r="E32" s="80">
        <f>SUM(E33:E36)</f>
        <v>3</v>
      </c>
      <c r="F32" s="84">
        <v>0</v>
      </c>
      <c r="G32" s="80">
        <f>SUM(G33:G36)</f>
        <v>1</v>
      </c>
      <c r="H32" s="84">
        <f>SUM(H33:H36)</f>
        <v>0</v>
      </c>
      <c r="I32" s="80">
        <f>SUM(I33:I36)</f>
        <v>5</v>
      </c>
      <c r="J32" s="84">
        <v>0</v>
      </c>
      <c r="K32" s="77">
        <f>SUM(K33:K36)</f>
        <v>76272</v>
      </c>
      <c r="L32" s="77">
        <f>SUM(L33:L36)</f>
        <v>71516</v>
      </c>
      <c r="M32" s="85">
        <f>ROUND((L32/B32),3)*100</f>
        <v>96.1</v>
      </c>
      <c r="N32" s="77">
        <f>SUM(N33:N36)</f>
        <v>3</v>
      </c>
      <c r="O32" s="77">
        <f>SUM(O33:O36)</f>
        <v>83</v>
      </c>
      <c r="P32" s="86">
        <f t="shared" ref="P32" si="5">ROUND((L32+O32)/B32,3)*100</f>
        <v>96.2</v>
      </c>
    </row>
    <row r="33" spans="1:16" s="18" customFormat="1" ht="21.75" customHeight="1">
      <c r="A33" s="67" t="s">
        <v>51</v>
      </c>
      <c r="B33" s="68">
        <v>48358</v>
      </c>
      <c r="C33" s="69">
        <v>2</v>
      </c>
      <c r="D33" s="70"/>
      <c r="E33" s="71">
        <v>1</v>
      </c>
      <c r="F33" s="70">
        <v>0</v>
      </c>
      <c r="G33" s="71">
        <v>0</v>
      </c>
      <c r="H33" s="70">
        <v>0</v>
      </c>
      <c r="I33" s="71">
        <v>1</v>
      </c>
      <c r="J33" s="70">
        <v>0</v>
      </c>
      <c r="K33" s="72">
        <v>50940</v>
      </c>
      <c r="L33" s="68">
        <v>48274</v>
      </c>
      <c r="M33" s="73">
        <f t="shared" si="1"/>
        <v>99.8</v>
      </c>
      <c r="N33" s="71">
        <v>0</v>
      </c>
      <c r="O33" s="74">
        <v>0</v>
      </c>
      <c r="P33" s="75">
        <f t="shared" si="2"/>
        <v>99.8</v>
      </c>
    </row>
    <row r="34" spans="1:16" s="18" customFormat="1" ht="21.75" customHeight="1">
      <c r="A34" s="67" t="s">
        <v>52</v>
      </c>
      <c r="B34" s="68">
        <v>14694</v>
      </c>
      <c r="C34" s="69">
        <v>2</v>
      </c>
      <c r="D34" s="70">
        <v>0</v>
      </c>
      <c r="E34" s="71">
        <v>1</v>
      </c>
      <c r="F34" s="70">
        <v>0</v>
      </c>
      <c r="G34" s="71">
        <v>0</v>
      </c>
      <c r="H34" s="70">
        <v>0</v>
      </c>
      <c r="I34" s="71">
        <v>1</v>
      </c>
      <c r="J34" s="70">
        <v>0</v>
      </c>
      <c r="K34" s="72">
        <v>15270</v>
      </c>
      <c r="L34" s="68">
        <v>13966</v>
      </c>
      <c r="M34" s="73">
        <f t="shared" si="1"/>
        <v>95</v>
      </c>
      <c r="N34" s="71">
        <v>2</v>
      </c>
      <c r="O34" s="74">
        <v>47</v>
      </c>
      <c r="P34" s="75">
        <f t="shared" si="2"/>
        <v>95.399999999999991</v>
      </c>
    </row>
    <row r="35" spans="1:16" s="18" customFormat="1" ht="21.75" customHeight="1">
      <c r="A35" s="67" t="s">
        <v>53</v>
      </c>
      <c r="B35" s="68">
        <v>8458</v>
      </c>
      <c r="C35" s="69">
        <v>2</v>
      </c>
      <c r="D35" s="70">
        <v>0</v>
      </c>
      <c r="E35" s="71">
        <v>1</v>
      </c>
      <c r="F35" s="70">
        <v>0</v>
      </c>
      <c r="G35" s="71">
        <v>0</v>
      </c>
      <c r="H35" s="70">
        <v>0</v>
      </c>
      <c r="I35" s="71">
        <v>1</v>
      </c>
      <c r="J35" s="70">
        <v>0</v>
      </c>
      <c r="K35" s="72">
        <v>6450</v>
      </c>
      <c r="L35" s="68">
        <v>6416</v>
      </c>
      <c r="M35" s="73">
        <f t="shared" si="1"/>
        <v>75.900000000000006</v>
      </c>
      <c r="N35" s="71">
        <v>1</v>
      </c>
      <c r="O35" s="74">
        <v>36</v>
      </c>
      <c r="P35" s="75">
        <f t="shared" si="2"/>
        <v>76.3</v>
      </c>
    </row>
    <row r="36" spans="1:16" s="18" customFormat="1" ht="21.75" customHeight="1">
      <c r="A36" s="67" t="s">
        <v>54</v>
      </c>
      <c r="B36" s="68">
        <v>2940</v>
      </c>
      <c r="C36" s="69">
        <v>3</v>
      </c>
      <c r="D36" s="70">
        <v>0</v>
      </c>
      <c r="E36" s="71">
        <v>0</v>
      </c>
      <c r="F36" s="70">
        <v>0</v>
      </c>
      <c r="G36" s="71">
        <v>1</v>
      </c>
      <c r="H36" s="70">
        <v>0</v>
      </c>
      <c r="I36" s="71">
        <v>2</v>
      </c>
      <c r="J36" s="70">
        <v>0</v>
      </c>
      <c r="K36" s="72">
        <v>3612</v>
      </c>
      <c r="L36" s="68">
        <v>2860</v>
      </c>
      <c r="M36" s="73">
        <f t="shared" si="1"/>
        <v>97.3</v>
      </c>
      <c r="N36" s="71">
        <v>0</v>
      </c>
      <c r="O36" s="74">
        <v>0</v>
      </c>
      <c r="P36" s="75">
        <f t="shared" si="2"/>
        <v>97.3</v>
      </c>
    </row>
    <row r="37" spans="1:16" s="8" customFormat="1" ht="21.75" customHeight="1">
      <c r="A37" s="83" t="s">
        <v>71</v>
      </c>
      <c r="B37" s="77">
        <f t="shared" ref="B37:I37" si="6">SUM(B38:B46)</f>
        <v>109904</v>
      </c>
      <c r="C37" s="78">
        <f t="shared" si="6"/>
        <v>26</v>
      </c>
      <c r="D37" s="79">
        <f t="shared" si="6"/>
        <v>4</v>
      </c>
      <c r="E37" s="78">
        <f t="shared" si="6"/>
        <v>8</v>
      </c>
      <c r="F37" s="79">
        <f t="shared" si="6"/>
        <v>2</v>
      </c>
      <c r="G37" s="78">
        <f t="shared" si="6"/>
        <v>13</v>
      </c>
      <c r="H37" s="79">
        <f t="shared" si="6"/>
        <v>2</v>
      </c>
      <c r="I37" s="78">
        <f t="shared" si="6"/>
        <v>5</v>
      </c>
      <c r="J37" s="79">
        <v>0</v>
      </c>
      <c r="K37" s="77">
        <f>SUM(K38:K46)</f>
        <v>118367</v>
      </c>
      <c r="L37" s="77">
        <f>SUM(L38:L46)</f>
        <v>99296</v>
      </c>
      <c r="M37" s="81">
        <f>ROUND((L37/B37),3)*100</f>
        <v>90.3</v>
      </c>
      <c r="N37" s="78">
        <f>SUM(N38:N46)</f>
        <v>8</v>
      </c>
      <c r="O37" s="77">
        <f>SUM(O38:O46)</f>
        <v>371</v>
      </c>
      <c r="P37" s="82">
        <f>ROUND((L37+O37)/B37,3)*100</f>
        <v>90.7</v>
      </c>
    </row>
    <row r="38" spans="1:16" s="18" customFormat="1" ht="21.75" customHeight="1">
      <c r="A38" s="67" t="s">
        <v>55</v>
      </c>
      <c r="B38" s="68">
        <v>2462</v>
      </c>
      <c r="C38" s="69">
        <v>8</v>
      </c>
      <c r="D38" s="70">
        <v>0</v>
      </c>
      <c r="E38" s="71">
        <v>0</v>
      </c>
      <c r="F38" s="70">
        <v>0</v>
      </c>
      <c r="G38" s="71">
        <v>8</v>
      </c>
      <c r="H38" s="70">
        <v>0</v>
      </c>
      <c r="I38" s="71">
        <v>0</v>
      </c>
      <c r="J38" s="70">
        <v>0</v>
      </c>
      <c r="K38" s="72">
        <v>3542</v>
      </c>
      <c r="L38" s="68">
        <v>2403</v>
      </c>
      <c r="M38" s="73">
        <f>ROUND((L38/B38),3)*100</f>
        <v>97.6</v>
      </c>
      <c r="N38" s="71">
        <v>1</v>
      </c>
      <c r="O38" s="74">
        <v>11</v>
      </c>
      <c r="P38" s="75">
        <f>ROUND((L38+O38)/B38,3)*100</f>
        <v>98.1</v>
      </c>
    </row>
    <row r="39" spans="1:16" s="18" customFormat="1" ht="21.75" customHeight="1">
      <c r="A39" s="67" t="s">
        <v>56</v>
      </c>
      <c r="B39" s="68">
        <v>33080</v>
      </c>
      <c r="C39" s="69">
        <v>1</v>
      </c>
      <c r="D39" s="70">
        <v>1</v>
      </c>
      <c r="E39" s="71">
        <v>1</v>
      </c>
      <c r="F39" s="70">
        <v>0</v>
      </c>
      <c r="G39" s="71">
        <v>0</v>
      </c>
      <c r="H39" s="70">
        <v>1</v>
      </c>
      <c r="I39" s="71">
        <v>0</v>
      </c>
      <c r="J39" s="70">
        <v>0</v>
      </c>
      <c r="K39" s="72">
        <v>32229</v>
      </c>
      <c r="L39" s="68">
        <v>31418</v>
      </c>
      <c r="M39" s="73">
        <f t="shared" si="1"/>
        <v>95</v>
      </c>
      <c r="N39" s="71">
        <v>0</v>
      </c>
      <c r="O39" s="74">
        <v>0</v>
      </c>
      <c r="P39" s="75">
        <f t="shared" si="2"/>
        <v>95</v>
      </c>
    </row>
    <row r="40" spans="1:16" s="18" customFormat="1" ht="21.75" customHeight="1">
      <c r="A40" s="67" t="s">
        <v>59</v>
      </c>
      <c r="B40" s="68">
        <v>24685</v>
      </c>
      <c r="C40" s="69">
        <v>7</v>
      </c>
      <c r="D40" s="70">
        <v>0</v>
      </c>
      <c r="E40" s="71">
        <v>1</v>
      </c>
      <c r="F40" s="70">
        <v>0</v>
      </c>
      <c r="G40" s="71">
        <v>4</v>
      </c>
      <c r="H40" s="70">
        <v>0</v>
      </c>
      <c r="I40" s="71">
        <v>2</v>
      </c>
      <c r="J40" s="70">
        <v>0</v>
      </c>
      <c r="K40" s="72">
        <v>28422</v>
      </c>
      <c r="L40" s="68">
        <v>22653</v>
      </c>
      <c r="M40" s="73">
        <f>ROUND((L40/B40),3)*100</f>
        <v>91.8</v>
      </c>
      <c r="N40" s="71">
        <v>7</v>
      </c>
      <c r="O40" s="74">
        <v>360</v>
      </c>
      <c r="P40" s="75">
        <f>ROUND((L40+O40)/B40,3)*100</f>
        <v>93.2</v>
      </c>
    </row>
    <row r="41" spans="1:16" s="18" customFormat="1" ht="21.75" customHeight="1">
      <c r="A41" s="67" t="s">
        <v>63</v>
      </c>
      <c r="B41" s="68">
        <v>5696</v>
      </c>
      <c r="C41" s="69">
        <v>2</v>
      </c>
      <c r="D41" s="70">
        <v>0</v>
      </c>
      <c r="E41" s="71">
        <v>1</v>
      </c>
      <c r="F41" s="70">
        <v>0</v>
      </c>
      <c r="G41" s="71">
        <v>0</v>
      </c>
      <c r="H41" s="70">
        <v>0</v>
      </c>
      <c r="I41" s="71">
        <v>1</v>
      </c>
      <c r="J41" s="70">
        <v>0</v>
      </c>
      <c r="K41" s="72">
        <v>6240</v>
      </c>
      <c r="L41" s="68">
        <v>5362</v>
      </c>
      <c r="M41" s="73">
        <f>ROUND((L41/B41),3)*100</f>
        <v>94.1</v>
      </c>
      <c r="N41" s="71">
        <v>0</v>
      </c>
      <c r="O41" s="74">
        <v>0</v>
      </c>
      <c r="P41" s="75">
        <f>ROUND((L41+O41)/B41,3)*100</f>
        <v>94.1</v>
      </c>
    </row>
    <row r="42" spans="1:16" s="18" customFormat="1" ht="21.75" customHeight="1">
      <c r="A42" s="67" t="s">
        <v>60</v>
      </c>
      <c r="B42" s="68">
        <v>8474</v>
      </c>
      <c r="C42" s="69">
        <v>2</v>
      </c>
      <c r="D42" s="70">
        <v>1</v>
      </c>
      <c r="E42" s="71">
        <v>1</v>
      </c>
      <c r="F42" s="70">
        <v>1</v>
      </c>
      <c r="G42" s="71">
        <v>0</v>
      </c>
      <c r="H42" s="70">
        <v>0</v>
      </c>
      <c r="I42" s="71">
        <v>1</v>
      </c>
      <c r="J42" s="70">
        <v>0</v>
      </c>
      <c r="K42" s="72">
        <v>7064</v>
      </c>
      <c r="L42" s="68">
        <v>6704</v>
      </c>
      <c r="M42" s="73">
        <f>ROUND((L42/B42),3)*100</f>
        <v>79.100000000000009</v>
      </c>
      <c r="N42" s="71">
        <v>0</v>
      </c>
      <c r="O42" s="74">
        <v>0</v>
      </c>
      <c r="P42" s="75">
        <f>ROUND((L42+O42)/B42,3)*100</f>
        <v>79.100000000000009</v>
      </c>
    </row>
    <row r="43" spans="1:16" s="18" customFormat="1" ht="21.75" customHeight="1">
      <c r="A43" s="67" t="s">
        <v>58</v>
      </c>
      <c r="B43" s="68">
        <v>4057</v>
      </c>
      <c r="C43" s="69">
        <v>1</v>
      </c>
      <c r="D43" s="70">
        <v>2</v>
      </c>
      <c r="E43" s="71">
        <v>0</v>
      </c>
      <c r="F43" s="70">
        <v>1</v>
      </c>
      <c r="G43" s="71">
        <v>1</v>
      </c>
      <c r="H43" s="70">
        <v>1</v>
      </c>
      <c r="I43" s="71">
        <v>0</v>
      </c>
      <c r="J43" s="70">
        <v>0</v>
      </c>
      <c r="K43" s="72">
        <v>4248</v>
      </c>
      <c r="L43" s="68">
        <v>3899</v>
      </c>
      <c r="M43" s="73">
        <f>ROUND((L43/B43),3)*100</f>
        <v>96.1</v>
      </c>
      <c r="N43" s="71">
        <v>0</v>
      </c>
      <c r="O43" s="74">
        <v>0</v>
      </c>
      <c r="P43" s="75">
        <f>ROUND((L43+O43)/B43,3)*100</f>
        <v>96.1</v>
      </c>
    </row>
    <row r="44" spans="1:16" s="18" customFormat="1" ht="21.75" customHeight="1">
      <c r="A44" s="67" t="s">
        <v>61</v>
      </c>
      <c r="B44" s="68">
        <v>5439</v>
      </c>
      <c r="C44" s="69">
        <v>1</v>
      </c>
      <c r="D44" s="70">
        <v>0</v>
      </c>
      <c r="E44" s="71">
        <v>1</v>
      </c>
      <c r="F44" s="70">
        <v>0</v>
      </c>
      <c r="G44" s="71">
        <v>0</v>
      </c>
      <c r="H44" s="70">
        <v>0</v>
      </c>
      <c r="I44" s="71">
        <v>0</v>
      </c>
      <c r="J44" s="70">
        <v>0</v>
      </c>
      <c r="K44" s="72">
        <v>6356</v>
      </c>
      <c r="L44" s="68">
        <v>4924</v>
      </c>
      <c r="M44" s="73">
        <f>ROUND((L44/B44),3)*100</f>
        <v>90.5</v>
      </c>
      <c r="N44" s="71">
        <v>0</v>
      </c>
      <c r="O44" s="74">
        <v>0</v>
      </c>
      <c r="P44" s="75">
        <f>ROUND((L44+O44)/B44,3)*100</f>
        <v>90.5</v>
      </c>
    </row>
    <row r="45" spans="1:16" s="18" customFormat="1" ht="21.75" customHeight="1">
      <c r="A45" s="67" t="s">
        <v>57</v>
      </c>
      <c r="B45" s="68">
        <v>14592</v>
      </c>
      <c r="C45" s="69">
        <v>1</v>
      </c>
      <c r="D45" s="70">
        <v>0</v>
      </c>
      <c r="E45" s="71">
        <v>1</v>
      </c>
      <c r="F45" s="70">
        <v>0</v>
      </c>
      <c r="G45" s="71">
        <v>0</v>
      </c>
      <c r="H45" s="70">
        <v>0</v>
      </c>
      <c r="I45" s="71">
        <v>0</v>
      </c>
      <c r="J45" s="70">
        <v>0</v>
      </c>
      <c r="K45" s="72">
        <v>14200</v>
      </c>
      <c r="L45" s="68">
        <v>12405</v>
      </c>
      <c r="M45" s="73">
        <f t="shared" si="1"/>
        <v>85</v>
      </c>
      <c r="N45" s="71">
        <v>0</v>
      </c>
      <c r="O45" s="74">
        <v>0</v>
      </c>
      <c r="P45" s="75">
        <f t="shared" si="2"/>
        <v>85</v>
      </c>
    </row>
    <row r="46" spans="1:16" s="8" customFormat="1" ht="21.75" customHeight="1" thickBot="1">
      <c r="A46" s="67" t="s">
        <v>62</v>
      </c>
      <c r="B46" s="87">
        <v>11419</v>
      </c>
      <c r="C46" s="88">
        <v>3</v>
      </c>
      <c r="D46" s="89">
        <v>0</v>
      </c>
      <c r="E46" s="90">
        <v>2</v>
      </c>
      <c r="F46" s="89">
        <v>0</v>
      </c>
      <c r="G46" s="90">
        <v>0</v>
      </c>
      <c r="H46" s="89">
        <v>0</v>
      </c>
      <c r="I46" s="90">
        <v>1</v>
      </c>
      <c r="J46" s="89">
        <v>0</v>
      </c>
      <c r="K46" s="91">
        <v>16066</v>
      </c>
      <c r="L46" s="87">
        <v>9528</v>
      </c>
      <c r="M46" s="92">
        <f t="shared" si="1"/>
        <v>83.399999999999991</v>
      </c>
      <c r="N46" s="90">
        <v>0</v>
      </c>
      <c r="O46" s="93">
        <v>0</v>
      </c>
      <c r="P46" s="94">
        <f t="shared" si="2"/>
        <v>83.399999999999991</v>
      </c>
    </row>
    <row r="47" spans="1:16" s="7" customFormat="1" ht="14.4">
      <c r="A47" s="95" t="s">
        <v>72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</row>
    <row r="48" spans="1:16">
      <c r="A48" s="96" t="s">
        <v>73</v>
      </c>
      <c r="B48" s="97"/>
      <c r="C48" s="97"/>
      <c r="D48" s="98"/>
      <c r="E48" s="99"/>
      <c r="F48" s="98"/>
      <c r="G48" s="97"/>
      <c r="H48" s="98"/>
      <c r="I48" s="97"/>
      <c r="J48" s="98"/>
      <c r="K48" s="97"/>
      <c r="L48" s="97"/>
      <c r="M48" s="97"/>
      <c r="N48" s="99"/>
      <c r="O48" s="100"/>
      <c r="P48" s="97"/>
    </row>
    <row r="49" spans="1:16">
      <c r="A49" s="96" t="s">
        <v>74</v>
      </c>
      <c r="B49" s="97"/>
      <c r="C49" s="97"/>
      <c r="D49" s="98"/>
      <c r="E49" s="99"/>
      <c r="F49" s="98"/>
      <c r="G49" s="97"/>
      <c r="H49" s="98"/>
      <c r="I49" s="97"/>
      <c r="J49" s="98"/>
      <c r="K49" s="97"/>
      <c r="L49" s="97"/>
      <c r="M49" s="97"/>
      <c r="N49" s="99"/>
      <c r="O49" s="100"/>
      <c r="P49" s="97"/>
    </row>
    <row r="50" spans="1:16">
      <c r="B50" s="9"/>
      <c r="C50" s="9"/>
      <c r="D50" s="10"/>
      <c r="E50" s="11"/>
      <c r="F50" s="10"/>
      <c r="G50" s="9"/>
      <c r="H50" s="10"/>
      <c r="I50" s="9"/>
      <c r="J50" s="10"/>
      <c r="K50" s="9"/>
      <c r="L50" s="9"/>
      <c r="M50" s="9"/>
      <c r="N50" s="13"/>
      <c r="O50" s="12"/>
      <c r="P50" s="9"/>
    </row>
    <row r="51" spans="1:16">
      <c r="B51" s="9"/>
      <c r="C51" s="9"/>
      <c r="D51" s="10"/>
      <c r="E51" s="11"/>
      <c r="F51" s="10"/>
      <c r="G51" s="9"/>
      <c r="H51" s="10"/>
      <c r="I51" s="9"/>
      <c r="J51" s="10"/>
      <c r="K51" s="9"/>
      <c r="L51" s="9"/>
      <c r="M51" s="9"/>
      <c r="N51" s="11"/>
      <c r="O51" s="12"/>
      <c r="P51" s="9"/>
    </row>
    <row r="52" spans="1:16">
      <c r="B52" s="9"/>
      <c r="C52" s="9"/>
      <c r="D52" s="10"/>
      <c r="E52" s="11"/>
      <c r="F52" s="10"/>
      <c r="G52" s="9"/>
      <c r="H52" s="10"/>
      <c r="I52" s="9"/>
      <c r="J52" s="10"/>
      <c r="K52" s="9"/>
      <c r="L52" s="9"/>
      <c r="M52" s="9"/>
      <c r="N52" s="11"/>
      <c r="O52" s="12"/>
      <c r="P52" s="9"/>
    </row>
    <row r="53" spans="1:16">
      <c r="B53" s="9"/>
      <c r="C53" s="9"/>
      <c r="D53" s="10"/>
      <c r="E53" s="11"/>
      <c r="F53" s="10"/>
      <c r="G53" s="9"/>
      <c r="H53" s="10"/>
      <c r="I53" s="9"/>
      <c r="J53" s="10"/>
      <c r="K53" s="9"/>
      <c r="L53" s="9"/>
      <c r="M53" s="9"/>
      <c r="N53" s="11"/>
      <c r="O53" s="12"/>
      <c r="P53" s="9"/>
    </row>
    <row r="54" spans="1:16">
      <c r="B54" s="9"/>
      <c r="C54" s="9"/>
      <c r="D54" s="10"/>
      <c r="E54" s="11"/>
      <c r="F54" s="10"/>
      <c r="G54" s="9"/>
      <c r="H54" s="10"/>
      <c r="I54" s="9"/>
      <c r="J54" s="10"/>
      <c r="K54" s="9"/>
      <c r="L54" s="9"/>
      <c r="M54" s="9"/>
      <c r="N54" s="11"/>
      <c r="O54" s="12"/>
      <c r="P54" s="9"/>
    </row>
    <row r="55" spans="1:16">
      <c r="B55" s="9"/>
      <c r="C55" s="9"/>
      <c r="D55" s="10"/>
      <c r="E55" s="11"/>
      <c r="F55" s="10"/>
      <c r="G55" s="9"/>
      <c r="H55" s="10"/>
      <c r="I55" s="9"/>
      <c r="J55" s="10"/>
      <c r="K55" s="9"/>
      <c r="L55" s="9"/>
      <c r="M55" s="9"/>
      <c r="N55" s="11"/>
      <c r="O55" s="12"/>
      <c r="P55" s="9"/>
    </row>
    <row r="56" spans="1:16">
      <c r="B56" s="9"/>
      <c r="C56" s="9"/>
      <c r="D56" s="10"/>
      <c r="E56" s="11"/>
      <c r="F56" s="10"/>
      <c r="G56" s="9"/>
      <c r="H56" s="10"/>
      <c r="I56" s="9"/>
      <c r="J56" s="10"/>
      <c r="K56" s="9"/>
      <c r="L56" s="9"/>
      <c r="M56" s="9"/>
      <c r="N56" s="11"/>
      <c r="O56" s="12"/>
      <c r="P56" s="9"/>
    </row>
    <row r="57" spans="1:16">
      <c r="B57" s="9"/>
      <c r="C57" s="9"/>
      <c r="D57" s="10"/>
      <c r="E57" s="11"/>
      <c r="F57" s="10"/>
      <c r="G57" s="9"/>
      <c r="H57" s="10"/>
      <c r="I57" s="9"/>
      <c r="J57" s="10"/>
      <c r="K57" s="9"/>
      <c r="L57" s="9"/>
      <c r="M57" s="9"/>
      <c r="N57" s="11"/>
      <c r="O57" s="12"/>
      <c r="P57" s="9"/>
    </row>
    <row r="58" spans="1:16">
      <c r="B58" s="9"/>
      <c r="C58" s="9"/>
      <c r="D58" s="10"/>
      <c r="E58" s="11"/>
      <c r="F58" s="10"/>
      <c r="G58" s="9"/>
      <c r="H58" s="10"/>
      <c r="I58" s="9"/>
      <c r="J58" s="10"/>
      <c r="K58" s="9"/>
      <c r="L58" s="9"/>
      <c r="M58" s="9"/>
      <c r="N58" s="11"/>
      <c r="O58" s="12"/>
      <c r="P58" s="9"/>
    </row>
    <row r="59" spans="1:16">
      <c r="B59" s="9"/>
      <c r="C59" s="9"/>
      <c r="D59" s="10"/>
      <c r="E59" s="11"/>
      <c r="F59" s="10"/>
      <c r="G59" s="9"/>
      <c r="H59" s="10"/>
      <c r="I59" s="9"/>
      <c r="J59" s="10"/>
      <c r="K59" s="9"/>
      <c r="L59" s="9"/>
      <c r="M59" s="9"/>
      <c r="N59" s="11"/>
      <c r="O59" s="12"/>
      <c r="P59" s="9"/>
    </row>
    <row r="60" spans="1:16">
      <c r="B60" s="9"/>
      <c r="C60" s="9"/>
      <c r="D60" s="10"/>
      <c r="E60" s="11"/>
      <c r="F60" s="10"/>
      <c r="G60" s="9"/>
      <c r="H60" s="10"/>
      <c r="I60" s="9"/>
      <c r="J60" s="10"/>
      <c r="K60" s="9"/>
      <c r="L60" s="9"/>
      <c r="M60" s="9"/>
      <c r="N60" s="11"/>
      <c r="O60" s="12"/>
      <c r="P60" s="9"/>
    </row>
    <row r="61" spans="1:16">
      <c r="B61" s="9"/>
      <c r="C61" s="9"/>
      <c r="D61" s="10"/>
      <c r="E61" s="11"/>
      <c r="F61" s="10"/>
      <c r="G61" s="9"/>
      <c r="H61" s="10"/>
      <c r="I61" s="9"/>
      <c r="J61" s="10"/>
      <c r="K61" s="9"/>
      <c r="L61" s="9"/>
      <c r="M61" s="9"/>
      <c r="N61" s="11"/>
      <c r="O61" s="12"/>
      <c r="P61" s="9"/>
    </row>
    <row r="62" spans="1:16">
      <c r="B62" s="9"/>
      <c r="C62" s="9"/>
      <c r="D62" s="10"/>
      <c r="E62" s="11"/>
      <c r="F62" s="10"/>
      <c r="G62" s="9"/>
      <c r="H62" s="10"/>
      <c r="I62" s="9"/>
      <c r="J62" s="10"/>
      <c r="K62" s="9"/>
      <c r="L62" s="9"/>
      <c r="M62" s="9"/>
      <c r="N62" s="11"/>
      <c r="O62" s="12"/>
      <c r="P62" s="9"/>
    </row>
    <row r="63" spans="1:16">
      <c r="B63" s="9"/>
      <c r="C63" s="9"/>
      <c r="D63" s="10"/>
      <c r="E63" s="11"/>
      <c r="F63" s="10"/>
      <c r="G63" s="9"/>
      <c r="H63" s="10"/>
      <c r="I63" s="9"/>
      <c r="J63" s="10"/>
      <c r="K63" s="9"/>
      <c r="L63" s="9"/>
      <c r="M63" s="9"/>
      <c r="N63" s="11"/>
      <c r="O63" s="12"/>
      <c r="P63" s="9"/>
    </row>
    <row r="64" spans="1:16">
      <c r="B64" s="9"/>
      <c r="C64" s="9"/>
      <c r="D64" s="10"/>
      <c r="E64" s="11"/>
      <c r="F64" s="10"/>
      <c r="G64" s="9"/>
      <c r="H64" s="10"/>
      <c r="I64" s="9"/>
      <c r="J64" s="10"/>
      <c r="K64" s="9"/>
      <c r="L64" s="9"/>
      <c r="M64" s="9"/>
      <c r="N64" s="11"/>
      <c r="O64" s="12"/>
      <c r="P64" s="9"/>
    </row>
    <row r="65" spans="2:16">
      <c r="B65" s="9"/>
      <c r="C65" s="9"/>
      <c r="D65" s="10"/>
      <c r="E65" s="11"/>
      <c r="F65" s="10"/>
      <c r="G65" s="9"/>
      <c r="H65" s="10"/>
      <c r="I65" s="9"/>
      <c r="J65" s="10"/>
      <c r="K65" s="9"/>
      <c r="L65" s="9"/>
      <c r="M65" s="9"/>
      <c r="N65" s="11"/>
      <c r="O65" s="12"/>
      <c r="P65" s="9"/>
    </row>
    <row r="66" spans="2:16">
      <c r="B66" s="9"/>
      <c r="C66" s="9"/>
      <c r="D66" s="10"/>
      <c r="E66" s="11"/>
      <c r="F66" s="10"/>
      <c r="G66" s="9"/>
      <c r="H66" s="10"/>
      <c r="I66" s="9"/>
      <c r="J66" s="10"/>
      <c r="K66" s="9"/>
      <c r="L66" s="9"/>
      <c r="M66" s="9"/>
      <c r="N66" s="11"/>
      <c r="O66" s="12"/>
      <c r="P66" s="9"/>
    </row>
    <row r="67" spans="2:16">
      <c r="B67" s="9"/>
      <c r="C67" s="9"/>
      <c r="D67" s="10"/>
      <c r="E67" s="11"/>
      <c r="F67" s="10"/>
      <c r="G67" s="9"/>
      <c r="H67" s="10"/>
      <c r="I67" s="9"/>
      <c r="J67" s="10"/>
      <c r="K67" s="9"/>
      <c r="L67" s="9"/>
      <c r="M67" s="9"/>
      <c r="N67" s="11"/>
      <c r="O67" s="12"/>
      <c r="P67" s="9"/>
    </row>
    <row r="68" spans="2:16">
      <c r="B68" s="9"/>
      <c r="C68" s="9"/>
      <c r="D68" s="10"/>
      <c r="E68" s="11"/>
      <c r="F68" s="10"/>
      <c r="G68" s="9"/>
      <c r="H68" s="10"/>
      <c r="I68" s="9"/>
      <c r="J68" s="10"/>
      <c r="K68" s="9"/>
      <c r="L68" s="9"/>
      <c r="M68" s="9"/>
      <c r="N68" s="11"/>
      <c r="O68" s="12"/>
      <c r="P68" s="9"/>
    </row>
    <row r="69" spans="2:16">
      <c r="B69" s="9"/>
      <c r="C69" s="9"/>
      <c r="D69" s="10"/>
      <c r="E69" s="11"/>
      <c r="F69" s="10"/>
      <c r="G69" s="9"/>
      <c r="H69" s="10"/>
      <c r="I69" s="9"/>
      <c r="J69" s="10"/>
      <c r="K69" s="9"/>
      <c r="L69" s="9"/>
      <c r="M69" s="9"/>
      <c r="N69" s="11"/>
      <c r="O69" s="12"/>
      <c r="P69" s="9"/>
    </row>
    <row r="70" spans="2:16">
      <c r="B70" s="9"/>
      <c r="C70" s="9"/>
      <c r="D70" s="10"/>
      <c r="E70" s="11"/>
      <c r="F70" s="10"/>
      <c r="G70" s="9"/>
      <c r="H70" s="10"/>
      <c r="I70" s="9"/>
      <c r="J70" s="10"/>
      <c r="K70" s="9"/>
      <c r="L70" s="9"/>
      <c r="M70" s="9"/>
      <c r="N70" s="11"/>
      <c r="O70" s="12"/>
      <c r="P70" s="9"/>
    </row>
    <row r="71" spans="2:16">
      <c r="B71" s="9"/>
      <c r="C71" s="9"/>
      <c r="D71" s="10"/>
      <c r="E71" s="11"/>
      <c r="F71" s="10"/>
      <c r="G71" s="9"/>
      <c r="H71" s="10"/>
      <c r="I71" s="9"/>
      <c r="J71" s="10"/>
      <c r="K71" s="9"/>
      <c r="L71" s="9"/>
      <c r="M71" s="9"/>
      <c r="N71" s="11"/>
      <c r="O71" s="12"/>
      <c r="P71" s="9"/>
    </row>
    <row r="72" spans="2:16">
      <c r="B72" s="9"/>
      <c r="C72" s="9"/>
      <c r="D72" s="10"/>
      <c r="E72" s="11"/>
      <c r="F72" s="10"/>
      <c r="G72" s="9"/>
      <c r="H72" s="10"/>
      <c r="I72" s="9"/>
      <c r="J72" s="10"/>
      <c r="K72" s="9"/>
      <c r="L72" s="9"/>
      <c r="M72" s="9"/>
      <c r="N72" s="11"/>
      <c r="O72" s="12"/>
      <c r="P72" s="9"/>
    </row>
    <row r="73" spans="2:16">
      <c r="B73" s="9"/>
      <c r="C73" s="9"/>
      <c r="D73" s="10"/>
      <c r="E73" s="11"/>
      <c r="F73" s="10"/>
      <c r="G73" s="9"/>
      <c r="H73" s="10"/>
      <c r="I73" s="9"/>
      <c r="J73" s="10"/>
      <c r="K73" s="9"/>
      <c r="L73" s="9"/>
      <c r="M73" s="9"/>
      <c r="N73" s="11"/>
      <c r="O73" s="12"/>
      <c r="P73" s="9"/>
    </row>
    <row r="74" spans="2:16">
      <c r="B74" s="9"/>
      <c r="C74" s="9"/>
      <c r="D74" s="10"/>
      <c r="E74" s="11"/>
      <c r="F74" s="10"/>
      <c r="G74" s="9"/>
      <c r="H74" s="10"/>
      <c r="I74" s="9"/>
      <c r="J74" s="10"/>
      <c r="K74" s="9"/>
      <c r="L74" s="9"/>
      <c r="M74" s="9"/>
      <c r="N74" s="11"/>
      <c r="O74" s="12"/>
      <c r="P74" s="9"/>
    </row>
    <row r="75" spans="2:16">
      <c r="B75" s="9"/>
      <c r="C75" s="9"/>
      <c r="D75" s="10"/>
      <c r="E75" s="11"/>
      <c r="F75" s="10"/>
      <c r="G75" s="9"/>
      <c r="H75" s="10"/>
      <c r="I75" s="9"/>
      <c r="J75" s="10"/>
      <c r="K75" s="9"/>
      <c r="L75" s="9"/>
      <c r="M75" s="9"/>
      <c r="N75" s="11"/>
      <c r="O75" s="12"/>
      <c r="P75" s="9"/>
    </row>
    <row r="76" spans="2:16">
      <c r="B76" s="9"/>
      <c r="C76" s="9"/>
      <c r="D76" s="10"/>
      <c r="E76" s="11"/>
      <c r="F76" s="10"/>
      <c r="G76" s="9"/>
      <c r="H76" s="10"/>
      <c r="I76" s="9"/>
      <c r="J76" s="10"/>
      <c r="K76" s="9"/>
      <c r="L76" s="9"/>
      <c r="M76" s="9"/>
      <c r="N76" s="11"/>
      <c r="O76" s="12"/>
      <c r="P76" s="9"/>
    </row>
    <row r="77" spans="2:16">
      <c r="B77" s="9"/>
      <c r="C77" s="9"/>
      <c r="D77" s="10"/>
      <c r="E77" s="11"/>
      <c r="F77" s="10"/>
      <c r="G77" s="9"/>
      <c r="H77" s="10"/>
      <c r="I77" s="9"/>
      <c r="J77" s="10"/>
      <c r="K77" s="9"/>
      <c r="L77" s="9"/>
      <c r="M77" s="9"/>
      <c r="N77" s="11"/>
      <c r="O77" s="12"/>
      <c r="P77" s="9"/>
    </row>
    <row r="78" spans="2:16">
      <c r="B78" s="9"/>
      <c r="C78" s="9"/>
      <c r="D78" s="10"/>
      <c r="E78" s="11"/>
      <c r="F78" s="10"/>
      <c r="G78" s="9"/>
      <c r="H78" s="10"/>
      <c r="I78" s="9"/>
      <c r="J78" s="10"/>
      <c r="K78" s="9"/>
      <c r="L78" s="9"/>
      <c r="M78" s="9"/>
      <c r="N78" s="11"/>
      <c r="O78" s="12"/>
      <c r="P78" s="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3"/>
  <sheetViews>
    <sheetView topLeftCell="B1" workbookViewId="0">
      <selection activeCell="F5" sqref="F5:F6"/>
    </sheetView>
  </sheetViews>
  <sheetFormatPr defaultRowHeight="13.2"/>
  <sheetData>
    <row r="5" spans="1:6" ht="14.4">
      <c r="A5" s="17" t="s">
        <v>31</v>
      </c>
      <c r="B5">
        <v>285859</v>
      </c>
      <c r="C5">
        <v>1</v>
      </c>
      <c r="D5">
        <v>2</v>
      </c>
      <c r="E5">
        <v>283541</v>
      </c>
      <c r="F5">
        <v>281039</v>
      </c>
    </row>
    <row r="6" spans="1:6" ht="14.4">
      <c r="A6" s="17"/>
      <c r="C6">
        <v>7</v>
      </c>
      <c r="D6">
        <v>13</v>
      </c>
      <c r="E6">
        <v>1539</v>
      </c>
      <c r="F6">
        <v>218</v>
      </c>
    </row>
    <row r="7" spans="1:6" ht="14.4">
      <c r="A7" s="17"/>
    </row>
    <row r="8" spans="1:6" ht="14.4">
      <c r="A8" s="17"/>
    </row>
    <row r="9" spans="1:6" ht="14.4">
      <c r="A9" s="17" t="s">
        <v>32</v>
      </c>
    </row>
    <row r="10" spans="1:6" ht="14.4">
      <c r="A10" s="17" t="s">
        <v>35</v>
      </c>
    </row>
    <row r="11" spans="1:6" ht="14.4">
      <c r="A11" s="17" t="s">
        <v>33</v>
      </c>
    </row>
    <row r="12" spans="1:6" ht="14.4">
      <c r="A12" s="17" t="s">
        <v>34</v>
      </c>
    </row>
    <row r="13" spans="1:6" ht="14.4">
      <c r="A13" s="17" t="s">
        <v>37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</vt:lpstr>
      <vt:lpstr>Sheet1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2023-03-17T06:26:37Z</dcterms:modified>
</cp:coreProperties>
</file>