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3年度_(2021)\01_原稿\"/>
    </mc:Choice>
  </mc:AlternateContent>
  <bookViews>
    <workbookView xWindow="0" yWindow="0" windowWidth="23040" windowHeight="9096"/>
  </bookViews>
  <sheets>
    <sheet name="18" sheetId="1" r:id="rId1"/>
    <sheet name="Sheet1" sheetId="3" r:id="rId2"/>
  </sheets>
  <definedNames>
    <definedName name="_xlnm.Print_Area" localSheetId="0">'18'!$A$2:$AD$66</definedName>
    <definedName name="_xlnm.Print_Titles" localSheetId="0">'18'!$A:$A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P61" i="1" l="1"/>
  <c r="G42" i="1"/>
  <c r="G44" i="1" s="1"/>
  <c r="F42" i="1"/>
  <c r="E42" i="1"/>
  <c r="E44" i="1" s="1"/>
  <c r="D42" i="1"/>
  <c r="D44" i="1" s="1"/>
  <c r="C42" i="1"/>
  <c r="B42" i="1"/>
  <c r="AC42" i="1"/>
  <c r="AC44" i="1" s="1"/>
  <c r="AB42" i="1"/>
  <c r="AB44" i="1" s="1"/>
  <c r="AA42" i="1"/>
  <c r="AA44" i="1" s="1"/>
  <c r="Z42" i="1"/>
  <c r="Z44" i="1" s="1"/>
  <c r="Y42" i="1"/>
  <c r="Y44" i="1" s="1"/>
  <c r="W42" i="1"/>
  <c r="W44" i="1" s="1"/>
  <c r="V42" i="1"/>
  <c r="V44" i="1" s="1"/>
  <c r="U42" i="1"/>
  <c r="U44" i="1" s="1"/>
  <c r="T42" i="1"/>
  <c r="T44" i="1" s="1"/>
  <c r="S42" i="1"/>
  <c r="S44" i="1" s="1"/>
  <c r="R42" i="1"/>
  <c r="R44" i="1" s="1"/>
  <c r="Q42" i="1"/>
  <c r="Q44" i="1" s="1"/>
  <c r="P42" i="1"/>
  <c r="P44" i="1" s="1"/>
  <c r="O42" i="1"/>
  <c r="O44" i="1" s="1"/>
  <c r="N42" i="1"/>
  <c r="N44" i="1" s="1"/>
  <c r="M42" i="1"/>
  <c r="M44" i="1" s="1"/>
  <c r="L42" i="1"/>
  <c r="L44" i="1" s="1"/>
  <c r="K42" i="1"/>
  <c r="K44" i="1" s="1"/>
  <c r="J42" i="1"/>
  <c r="J44" i="1" s="1"/>
  <c r="I42" i="1"/>
  <c r="I44" i="1" s="1"/>
  <c r="H42" i="1"/>
  <c r="AC30" i="1"/>
  <c r="AB30" i="1"/>
  <c r="AA30" i="1"/>
  <c r="Z30" i="1"/>
  <c r="Y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Y66" i="1"/>
  <c r="AC61" i="1"/>
  <c r="AB61" i="1"/>
  <c r="AA61" i="1"/>
  <c r="Z61" i="1"/>
  <c r="Z66" i="1" s="1"/>
  <c r="Y61" i="1"/>
  <c r="W61" i="1"/>
  <c r="V61" i="1"/>
  <c r="U61" i="1"/>
  <c r="U66" i="1" s="1"/>
  <c r="T61" i="1"/>
  <c r="S61" i="1"/>
  <c r="R61" i="1"/>
  <c r="Q61" i="1"/>
  <c r="O61" i="1"/>
  <c r="N61" i="1"/>
  <c r="N66" i="1" s="1"/>
  <c r="M61" i="1"/>
  <c r="L61" i="1"/>
  <c r="K61" i="1"/>
  <c r="J61" i="1"/>
  <c r="J66" i="1" s="1"/>
  <c r="I61" i="1"/>
  <c r="H61" i="1"/>
  <c r="G61" i="1"/>
  <c r="F61" i="1"/>
  <c r="E61" i="1"/>
  <c r="D61" i="1"/>
  <c r="AC56" i="1"/>
  <c r="AC66" i="1" s="1"/>
  <c r="AB56" i="1"/>
  <c r="AA56" i="1"/>
  <c r="Z56" i="1"/>
  <c r="Y56" i="1"/>
  <c r="W56" i="1"/>
  <c r="V56" i="1"/>
  <c r="V66" i="1" s="1"/>
  <c r="U56" i="1"/>
  <c r="T56" i="1"/>
  <c r="T66" i="1" s="1"/>
  <c r="S56" i="1"/>
  <c r="R56" i="1"/>
  <c r="Q56" i="1"/>
  <c r="P56" i="1"/>
  <c r="O56" i="1"/>
  <c r="O66" i="1" s="1"/>
  <c r="N56" i="1"/>
  <c r="M56" i="1"/>
  <c r="M66" i="1" s="1"/>
  <c r="L56" i="1"/>
  <c r="K56" i="1"/>
  <c r="J56" i="1"/>
  <c r="I56" i="1"/>
  <c r="I66" i="1" s="1"/>
  <c r="H56" i="1"/>
  <c r="G56" i="1"/>
  <c r="F56" i="1"/>
  <c r="E56" i="1"/>
  <c r="E66" i="1" s="1"/>
  <c r="D56" i="1"/>
  <c r="AC49" i="1"/>
  <c r="AC48" i="1" s="1"/>
  <c r="AB49" i="1"/>
  <c r="AB48" i="1" s="1"/>
  <c r="AA49" i="1"/>
  <c r="Z49" i="1"/>
  <c r="Z48" i="1" s="1"/>
  <c r="Y49" i="1"/>
  <c r="Y48" i="1" s="1"/>
  <c r="W49" i="1"/>
  <c r="W48" i="1" s="1"/>
  <c r="V49" i="1"/>
  <c r="V48" i="1" s="1"/>
  <c r="U49" i="1"/>
  <c r="U48" i="1" s="1"/>
  <c r="T49" i="1"/>
  <c r="T48" i="1" s="1"/>
  <c r="S49" i="1"/>
  <c r="R49" i="1"/>
  <c r="R48" i="1" s="1"/>
  <c r="Q49" i="1"/>
  <c r="Q48" i="1" s="1"/>
  <c r="P49" i="1"/>
  <c r="P48" i="1" s="1"/>
  <c r="O49" i="1"/>
  <c r="O48" i="1" s="1"/>
  <c r="N49" i="1"/>
  <c r="N48" i="1" s="1"/>
  <c r="M49" i="1"/>
  <c r="M48" i="1" s="1"/>
  <c r="L49" i="1"/>
  <c r="L48" i="1" s="1"/>
  <c r="K49" i="1"/>
  <c r="J49" i="1"/>
  <c r="J48" i="1" s="1"/>
  <c r="I49" i="1"/>
  <c r="I48" i="1" s="1"/>
  <c r="H49" i="1"/>
  <c r="H48" i="1" s="1"/>
  <c r="G49" i="1"/>
  <c r="G48" i="1" s="1"/>
  <c r="F49" i="1"/>
  <c r="F48" i="1" s="1"/>
  <c r="E49" i="1"/>
  <c r="E48" i="1" s="1"/>
  <c r="D49" i="1"/>
  <c r="D48" i="1" s="1"/>
  <c r="AA48" i="1"/>
  <c r="S48" i="1"/>
  <c r="K48" i="1"/>
  <c r="H44" i="1"/>
  <c r="F44" i="1"/>
  <c r="C26" i="1"/>
  <c r="AC16" i="1"/>
  <c r="AC15" i="1" s="1"/>
  <c r="AB16" i="1"/>
  <c r="AA16" i="1"/>
  <c r="AA15" i="1" s="1"/>
  <c r="Z16" i="1"/>
  <c r="Z15" i="1" s="1"/>
  <c r="Y16" i="1"/>
  <c r="W16" i="1"/>
  <c r="W15" i="1" s="1"/>
  <c r="V16" i="1"/>
  <c r="V15" i="1" s="1"/>
  <c r="U16" i="1"/>
  <c r="U15" i="1" s="1"/>
  <c r="T16" i="1"/>
  <c r="T15" i="1" s="1"/>
  <c r="T26" i="1" s="1"/>
  <c r="S16" i="1"/>
  <c r="S15" i="1" s="1"/>
  <c r="R16" i="1"/>
  <c r="R15" i="1" s="1"/>
  <c r="Q16" i="1"/>
  <c r="P16" i="1"/>
  <c r="P15" i="1" s="1"/>
  <c r="O16" i="1"/>
  <c r="O15" i="1" s="1"/>
  <c r="N16" i="1"/>
  <c r="N15" i="1" s="1"/>
  <c r="M16" i="1"/>
  <c r="M15" i="1" s="1"/>
  <c r="L16" i="1"/>
  <c r="K16" i="1"/>
  <c r="K15" i="1" s="1"/>
  <c r="J16" i="1"/>
  <c r="J15" i="1" s="1"/>
  <c r="I16" i="1"/>
  <c r="H16" i="1"/>
  <c r="G16" i="1"/>
  <c r="G15" i="1" s="1"/>
  <c r="F16" i="1"/>
  <c r="F15" i="1" s="1"/>
  <c r="E16" i="1"/>
  <c r="E15" i="1" s="1"/>
  <c r="D16" i="1"/>
  <c r="D15" i="1" s="1"/>
  <c r="D26" i="1" s="1"/>
  <c r="AB15" i="1"/>
  <c r="Y15" i="1"/>
  <c r="Q15" i="1"/>
  <c r="L15" i="1"/>
  <c r="I15" i="1"/>
  <c r="H15" i="1"/>
  <c r="AC7" i="1"/>
  <c r="AC6" i="1" s="1"/>
  <c r="AB7" i="1"/>
  <c r="AB6" i="1" s="1"/>
  <c r="AA7" i="1"/>
  <c r="AA6" i="1" s="1"/>
  <c r="Z7" i="1"/>
  <c r="Y7" i="1"/>
  <c r="Y6" i="1" s="1"/>
  <c r="W7" i="1"/>
  <c r="W6" i="1" s="1"/>
  <c r="V7" i="1"/>
  <c r="V6" i="1" s="1"/>
  <c r="V26" i="1" s="1"/>
  <c r="U7" i="1"/>
  <c r="U6" i="1" s="1"/>
  <c r="T7" i="1"/>
  <c r="T6" i="1" s="1"/>
  <c r="S7" i="1"/>
  <c r="S6" i="1" s="1"/>
  <c r="R7" i="1"/>
  <c r="Q7" i="1"/>
  <c r="Q6" i="1" s="1"/>
  <c r="P7" i="1"/>
  <c r="P6" i="1" s="1"/>
  <c r="O7" i="1"/>
  <c r="O6" i="1" s="1"/>
  <c r="O26" i="1" s="1"/>
  <c r="N7" i="1"/>
  <c r="N6" i="1" s="1"/>
  <c r="M7" i="1"/>
  <c r="M6" i="1" s="1"/>
  <c r="L7" i="1"/>
  <c r="L6" i="1" s="1"/>
  <c r="L26" i="1" s="1"/>
  <c r="K7" i="1"/>
  <c r="K6" i="1" s="1"/>
  <c r="J7" i="1"/>
  <c r="J6" i="1" s="1"/>
  <c r="I7" i="1"/>
  <c r="I6" i="1" s="1"/>
  <c r="I26" i="1" s="1"/>
  <c r="H7" i="1"/>
  <c r="H6" i="1" s="1"/>
  <c r="G7" i="1"/>
  <c r="G6" i="1" s="1"/>
  <c r="F7" i="1"/>
  <c r="F6" i="1" s="1"/>
  <c r="E7" i="1"/>
  <c r="E6" i="1" s="1"/>
  <c r="D7" i="1"/>
  <c r="D6" i="1" s="1"/>
  <c r="Z6" i="1"/>
  <c r="R6" i="1"/>
  <c r="AB66" i="1" l="1"/>
  <c r="AA66" i="1"/>
  <c r="Z26" i="1"/>
  <c r="Y26" i="1"/>
  <c r="W66" i="1"/>
  <c r="W26" i="1"/>
  <c r="U26" i="1"/>
  <c r="S66" i="1"/>
  <c r="S26" i="1"/>
  <c r="R66" i="1"/>
  <c r="R26" i="1"/>
  <c r="Q66" i="1"/>
  <c r="P66" i="1"/>
  <c r="P26" i="1"/>
  <c r="N26" i="1"/>
  <c r="M26" i="1"/>
  <c r="L66" i="1"/>
  <c r="K66" i="1"/>
  <c r="K26" i="1"/>
  <c r="J26" i="1"/>
  <c r="H66" i="1"/>
  <c r="G66" i="1"/>
  <c r="G26" i="1"/>
  <c r="F66" i="1"/>
  <c r="F26" i="1"/>
  <c r="E26" i="1"/>
  <c r="D66" i="1"/>
  <c r="C61" i="1"/>
  <c r="B48" i="1"/>
  <c r="C49" i="1"/>
  <c r="C48" i="1" s="1"/>
  <c r="C44" i="1"/>
  <c r="C30" i="1"/>
  <c r="C16" i="1"/>
  <c r="C15" i="1" s="1"/>
  <c r="C7" i="1"/>
  <c r="C6" i="1" s="1"/>
  <c r="B6" i="1"/>
  <c r="B30" i="1" l="1"/>
  <c r="B26" i="1"/>
  <c r="B15" i="1"/>
  <c r="B16" i="1"/>
  <c r="B7" i="1"/>
  <c r="B66" i="1"/>
  <c r="B61" i="1"/>
  <c r="B56" i="1"/>
  <c r="B49" i="1"/>
  <c r="B44" i="1"/>
  <c r="AD37" i="1" l="1"/>
  <c r="AD21" i="1"/>
  <c r="AD64" i="1"/>
  <c r="AD63" i="1"/>
  <c r="AD62" i="1"/>
  <c r="AD61" i="1"/>
  <c r="AD58" i="1"/>
  <c r="AD57" i="1"/>
  <c r="AD54" i="1"/>
  <c r="AD53" i="1"/>
  <c r="AD52" i="1"/>
  <c r="AD51" i="1"/>
  <c r="AD50" i="1"/>
  <c r="AD49" i="1"/>
  <c r="AD48" i="1"/>
  <c r="AD45" i="1"/>
  <c r="AD44" i="1"/>
  <c r="AD43" i="1"/>
  <c r="AD42" i="1"/>
  <c r="AD41" i="1"/>
  <c r="AD40" i="1"/>
  <c r="AD39" i="1"/>
  <c r="AD38" i="1"/>
  <c r="AD36" i="1"/>
  <c r="AD35" i="1"/>
  <c r="AD34" i="1"/>
  <c r="AD33" i="1"/>
  <c r="AD32" i="1"/>
  <c r="AD31" i="1"/>
  <c r="AD30" i="1"/>
  <c r="AD27" i="1"/>
  <c r="AD26" i="1"/>
  <c r="AD25" i="1"/>
  <c r="AD24" i="1"/>
  <c r="AD23" i="1"/>
  <c r="AD22" i="1"/>
  <c r="AD20" i="1"/>
  <c r="AD19" i="1"/>
  <c r="AD18" i="1"/>
  <c r="AD17" i="1"/>
  <c r="AD16" i="1"/>
  <c r="AD15" i="1"/>
  <c r="AD13" i="1"/>
  <c r="AD12" i="1"/>
  <c r="AD11" i="1"/>
  <c r="AD10" i="1"/>
  <c r="AD9" i="1"/>
  <c r="AD7" i="1"/>
  <c r="AD8" i="1"/>
  <c r="AD6" i="1"/>
  <c r="A15" i="3" l="1"/>
  <c r="AD59" i="1"/>
  <c r="C56" i="1"/>
  <c r="AD56" i="1" s="1"/>
  <c r="C66" i="1" l="1"/>
  <c r="AD66" i="1" s="1"/>
</calcChain>
</file>

<file path=xl/sharedStrings.xml><?xml version="1.0" encoding="utf-8"?>
<sst xmlns="http://schemas.openxmlformats.org/spreadsheetml/2006/main" count="91" uniqueCount="91">
  <si>
    <t>18　上水道の経営現況</t>
    <rPh sb="3" eb="6">
      <t>ジョウスイドウ</t>
    </rPh>
    <rPh sb="7" eb="9">
      <t>ケイエイ</t>
    </rPh>
    <rPh sb="9" eb="11">
      <t>ゲンキョウ</t>
    </rPh>
    <phoneticPr fontId="6"/>
  </si>
  <si>
    <t>（単位：千円）</t>
    <rPh sb="1" eb="3">
      <t>タンイ</t>
    </rPh>
    <rPh sb="4" eb="6">
      <t>センエン</t>
    </rPh>
    <phoneticPr fontId="6"/>
  </si>
  <si>
    <t>事業主体名・番号</t>
    <rPh sb="0" eb="2">
      <t>ジギョウ</t>
    </rPh>
    <rPh sb="2" eb="4">
      <t>シュタイ</t>
    </rPh>
    <rPh sb="4" eb="5">
      <t>メイ</t>
    </rPh>
    <rPh sb="6" eb="8">
      <t>バンゴウ</t>
    </rPh>
    <phoneticPr fontId="6"/>
  </si>
  <si>
    <t>盛岡市</t>
  </si>
  <si>
    <t>山田町</t>
  </si>
  <si>
    <t>宮古市</t>
  </si>
  <si>
    <t>大船渡市</t>
  </si>
  <si>
    <t>釜石市</t>
    <phoneticPr fontId="6"/>
  </si>
  <si>
    <t>奥州市</t>
    <rPh sb="0" eb="2">
      <t>オウシュウ</t>
    </rPh>
    <rPh sb="2" eb="3">
      <t>シ</t>
    </rPh>
    <phoneticPr fontId="6"/>
  </si>
  <si>
    <t>久慈市</t>
  </si>
  <si>
    <t>陸前高田市</t>
  </si>
  <si>
    <t>大槌町</t>
  </si>
  <si>
    <t>雫石町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</si>
  <si>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</si>
  <si>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</si>
  <si>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</si>
  <si>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</si>
  <si>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</si>
  <si>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</si>
  <si>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</si>
  <si>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6"/>
  </si>
  <si>
    <t>八幡平市</t>
    <rPh sb="0" eb="3">
      <t>ハチマンタイ</t>
    </rPh>
    <rPh sb="3" eb="4">
      <t>シ</t>
    </rPh>
    <phoneticPr fontId="6"/>
  </si>
  <si>
    <t>洋野町</t>
    <rPh sb="0" eb="2">
      <t>ヒロノ</t>
    </rPh>
    <phoneticPr fontId="6"/>
  </si>
  <si>
    <t>軽米町</t>
  </si>
  <si>
    <t>岩手中部
水道企業団</t>
    <rPh sb="0" eb="2">
      <t>イワテ</t>
    </rPh>
    <rPh sb="2" eb="4">
      <t>チュウブ</t>
    </rPh>
    <rPh sb="5" eb="7">
      <t>スイドウ</t>
    </rPh>
    <rPh sb="7" eb="9">
      <t>キギョウ</t>
    </rPh>
    <rPh sb="9" eb="10">
      <t>ダン</t>
    </rPh>
    <phoneticPr fontId="6"/>
  </si>
  <si>
    <t>　項　目</t>
    <rPh sb="1" eb="2">
      <t>コウ</t>
    </rPh>
    <rPh sb="3" eb="4">
      <t>メ</t>
    </rPh>
    <phoneticPr fontId="6"/>
  </si>
  <si>
    <t>上水道事業損益計算</t>
    <rPh sb="0" eb="3">
      <t>ジョウスイドウ</t>
    </rPh>
    <rPh sb="3" eb="5">
      <t>ジギョウ</t>
    </rPh>
    <rPh sb="5" eb="7">
      <t>ソンエキ</t>
    </rPh>
    <rPh sb="7" eb="9">
      <t>ケイサン</t>
    </rPh>
    <phoneticPr fontId="6"/>
  </si>
  <si>
    <t>　総収益合計</t>
    <rPh sb="1" eb="4">
      <t>ソウシュウエキ</t>
    </rPh>
    <rPh sb="4" eb="6">
      <t>ゴウケイ</t>
    </rPh>
    <phoneticPr fontId="6"/>
  </si>
  <si>
    <t>　　営業収益</t>
    <rPh sb="2" eb="4">
      <t>エイギョウ</t>
    </rPh>
    <rPh sb="4" eb="6">
      <t>シュウエキ</t>
    </rPh>
    <phoneticPr fontId="6"/>
  </si>
  <si>
    <t>　　　給水収益</t>
    <rPh sb="3" eb="5">
      <t>キュウスイ</t>
    </rPh>
    <rPh sb="5" eb="7">
      <t>シュウエキ</t>
    </rPh>
    <phoneticPr fontId="6"/>
  </si>
  <si>
    <t>　　　受託工事収益</t>
    <rPh sb="3" eb="5">
      <t>ジュタク</t>
    </rPh>
    <rPh sb="5" eb="7">
      <t>コウジ</t>
    </rPh>
    <rPh sb="7" eb="9">
      <t>シュウエキ</t>
    </rPh>
    <phoneticPr fontId="6"/>
  </si>
  <si>
    <t>　　　その他営業収益</t>
    <rPh sb="5" eb="6">
      <t>タ</t>
    </rPh>
    <rPh sb="6" eb="8">
      <t>エイギョウ</t>
    </rPh>
    <rPh sb="8" eb="10">
      <t>シュウエキ</t>
    </rPh>
    <phoneticPr fontId="6"/>
  </si>
  <si>
    <t>　　営業外収益</t>
    <rPh sb="2" eb="5">
      <t>エイギョウガイ</t>
    </rPh>
    <rPh sb="5" eb="7">
      <t>シュウエキ</t>
    </rPh>
    <phoneticPr fontId="6"/>
  </si>
  <si>
    <t>　総費用合計</t>
    <rPh sb="1" eb="4">
      <t>ソウヒヨウ</t>
    </rPh>
    <rPh sb="4" eb="6">
      <t>ゴウケイ</t>
    </rPh>
    <phoneticPr fontId="6"/>
  </si>
  <si>
    <t>　　営業費用</t>
    <rPh sb="2" eb="4">
      <t>エイギョウ</t>
    </rPh>
    <rPh sb="4" eb="6">
      <t>ヒヨウ</t>
    </rPh>
    <phoneticPr fontId="6"/>
  </si>
  <si>
    <t>　　　原水浄水費</t>
    <rPh sb="3" eb="5">
      <t>ゲンスイ</t>
    </rPh>
    <rPh sb="5" eb="7">
      <t>ジョウスイ</t>
    </rPh>
    <rPh sb="7" eb="8">
      <t>ヒ</t>
    </rPh>
    <phoneticPr fontId="6"/>
  </si>
  <si>
    <t>　　　配水給水費</t>
    <rPh sb="3" eb="5">
      <t>ハイスイ</t>
    </rPh>
    <rPh sb="5" eb="7">
      <t>キュウスイ</t>
    </rPh>
    <rPh sb="7" eb="8">
      <t>ヒ</t>
    </rPh>
    <phoneticPr fontId="6"/>
  </si>
  <si>
    <t>　　　受託工事費</t>
    <rPh sb="3" eb="5">
      <t>ジュタク</t>
    </rPh>
    <rPh sb="5" eb="8">
      <t>コウジヒ</t>
    </rPh>
    <phoneticPr fontId="6"/>
  </si>
  <si>
    <t>　　　業務総係費</t>
    <rPh sb="3" eb="5">
      <t>ギョウム</t>
    </rPh>
    <rPh sb="5" eb="6">
      <t>ソウ</t>
    </rPh>
    <rPh sb="6" eb="7">
      <t>ケイ</t>
    </rPh>
    <rPh sb="7" eb="8">
      <t>ヒ</t>
    </rPh>
    <phoneticPr fontId="6"/>
  </si>
  <si>
    <t>　　　減価償却費</t>
    <rPh sb="3" eb="5">
      <t>ゲンカ</t>
    </rPh>
    <rPh sb="5" eb="7">
      <t>ショウキャク</t>
    </rPh>
    <rPh sb="7" eb="8">
      <t>ヒ</t>
    </rPh>
    <phoneticPr fontId="6"/>
  </si>
  <si>
    <t>　　　資産減耗費</t>
    <rPh sb="3" eb="5">
      <t>シサン</t>
    </rPh>
    <rPh sb="5" eb="7">
      <t>ゲンモウ</t>
    </rPh>
    <rPh sb="7" eb="8">
      <t>ヒ</t>
    </rPh>
    <phoneticPr fontId="6"/>
  </si>
  <si>
    <t>　　　その他</t>
    <rPh sb="5" eb="6">
      <t>タ</t>
    </rPh>
    <phoneticPr fontId="6"/>
  </si>
  <si>
    <t>　　営業外費用</t>
    <rPh sb="2" eb="5">
      <t>エイギョウガイ</t>
    </rPh>
    <rPh sb="5" eb="7">
      <t>ヒヨウ</t>
    </rPh>
    <phoneticPr fontId="6"/>
  </si>
  <si>
    <t>　　特別損失</t>
    <rPh sb="2" eb="4">
      <t>トクベツ</t>
    </rPh>
    <rPh sb="4" eb="6">
      <t>ソンシツ</t>
    </rPh>
    <phoneticPr fontId="6"/>
  </si>
  <si>
    <t>　当年度純利益</t>
    <rPh sb="1" eb="2">
      <t>トウ</t>
    </rPh>
    <rPh sb="2" eb="4">
      <t>ネンド</t>
    </rPh>
    <rPh sb="4" eb="7">
      <t>ジュンリエキ</t>
    </rPh>
    <phoneticPr fontId="6"/>
  </si>
  <si>
    <t>　当年度純損失</t>
    <rPh sb="1" eb="2">
      <t>トウ</t>
    </rPh>
    <rPh sb="2" eb="4">
      <t>ネンド</t>
    </rPh>
    <rPh sb="4" eb="5">
      <t>ジュン</t>
    </rPh>
    <rPh sb="5" eb="7">
      <t>ソンシツ</t>
    </rPh>
    <phoneticPr fontId="6"/>
  </si>
  <si>
    <t>上水道事業費用構成</t>
    <rPh sb="0" eb="3">
      <t>ジョウスイドウ</t>
    </rPh>
    <rPh sb="3" eb="5">
      <t>ジギョウ</t>
    </rPh>
    <rPh sb="5" eb="7">
      <t>ヒヨウ</t>
    </rPh>
    <rPh sb="7" eb="9">
      <t>コウセイ</t>
    </rPh>
    <phoneticPr fontId="6"/>
  </si>
  <si>
    <t>　人件費</t>
    <rPh sb="1" eb="4">
      <t>ジンケンヒ</t>
    </rPh>
    <phoneticPr fontId="6"/>
  </si>
  <si>
    <t>　　直接人件費</t>
    <rPh sb="2" eb="4">
      <t>チョクセツ</t>
    </rPh>
    <rPh sb="4" eb="7">
      <t>ジンケンヒ</t>
    </rPh>
    <phoneticPr fontId="6"/>
  </si>
  <si>
    <t>　　間接人件費</t>
    <rPh sb="2" eb="4">
      <t>カンセツ</t>
    </rPh>
    <rPh sb="4" eb="7">
      <t>ジンケンヒ</t>
    </rPh>
    <phoneticPr fontId="6"/>
  </si>
  <si>
    <t>　動力費</t>
    <rPh sb="1" eb="3">
      <t>ドウリョク</t>
    </rPh>
    <rPh sb="3" eb="4">
      <t>ヒ</t>
    </rPh>
    <phoneticPr fontId="6"/>
  </si>
  <si>
    <t>　修繕費</t>
    <rPh sb="1" eb="4">
      <t>シュウゼンヒ</t>
    </rPh>
    <phoneticPr fontId="6"/>
  </si>
  <si>
    <t>　薬品費</t>
    <rPh sb="1" eb="3">
      <t>ヤクヒン</t>
    </rPh>
    <rPh sb="3" eb="4">
      <t>ヒ</t>
    </rPh>
    <phoneticPr fontId="6"/>
  </si>
  <si>
    <t>　支払利息</t>
    <rPh sb="1" eb="3">
      <t>シハライ</t>
    </rPh>
    <rPh sb="3" eb="5">
      <t>リソク</t>
    </rPh>
    <phoneticPr fontId="6"/>
  </si>
  <si>
    <t>　減価償却費</t>
    <rPh sb="1" eb="3">
      <t>ゲンカ</t>
    </rPh>
    <rPh sb="3" eb="5">
      <t>ショウキャク</t>
    </rPh>
    <rPh sb="5" eb="6">
      <t>ヒ</t>
    </rPh>
    <phoneticPr fontId="6"/>
  </si>
  <si>
    <t>　受水費</t>
    <rPh sb="1" eb="2">
      <t>ジュ</t>
    </rPh>
    <rPh sb="2" eb="3">
      <t>スイ</t>
    </rPh>
    <rPh sb="3" eb="4">
      <t>ヒ</t>
    </rPh>
    <phoneticPr fontId="6"/>
  </si>
  <si>
    <t>　委託料</t>
    <rPh sb="1" eb="3">
      <t>イタク</t>
    </rPh>
    <rPh sb="3" eb="4">
      <t>リョウ</t>
    </rPh>
    <phoneticPr fontId="6"/>
  </si>
  <si>
    <t>　その他</t>
    <rPh sb="3" eb="4">
      <t>タ</t>
    </rPh>
    <phoneticPr fontId="6"/>
  </si>
  <si>
    <t>　計</t>
    <rPh sb="1" eb="2">
      <t>ケイ</t>
    </rPh>
    <phoneticPr fontId="6"/>
  </si>
  <si>
    <t>　受託工事費</t>
    <rPh sb="1" eb="3">
      <t>ジュタク</t>
    </rPh>
    <rPh sb="3" eb="6">
      <t>コウジヒ</t>
    </rPh>
    <phoneticPr fontId="6"/>
  </si>
  <si>
    <t>　合計</t>
    <rPh sb="1" eb="3">
      <t>ゴウケイ</t>
    </rPh>
    <phoneticPr fontId="6"/>
  </si>
  <si>
    <t>貸借対照表</t>
    <rPh sb="0" eb="2">
      <t>タイシャク</t>
    </rPh>
    <rPh sb="2" eb="5">
      <t>タイショウヒョウ</t>
    </rPh>
    <phoneticPr fontId="6"/>
  </si>
  <si>
    <t>　資産合計</t>
    <rPh sb="1" eb="3">
      <t>シサン</t>
    </rPh>
    <rPh sb="3" eb="5">
      <t>ゴウケイ</t>
    </rPh>
    <phoneticPr fontId="6"/>
  </si>
  <si>
    <t>　　固定資産</t>
    <rPh sb="2" eb="4">
      <t>コテイ</t>
    </rPh>
    <rPh sb="4" eb="6">
      <t>シサン</t>
    </rPh>
    <phoneticPr fontId="6"/>
  </si>
  <si>
    <t>　　　有形固定資産</t>
    <rPh sb="3" eb="5">
      <t>ユウケイ</t>
    </rPh>
    <rPh sb="5" eb="7">
      <t>コテイ</t>
    </rPh>
    <rPh sb="7" eb="9">
      <t>シサン</t>
    </rPh>
    <phoneticPr fontId="6"/>
  </si>
  <si>
    <t>　　　無形固定資産</t>
    <rPh sb="3" eb="5">
      <t>ムケイ</t>
    </rPh>
    <rPh sb="5" eb="7">
      <t>コテイ</t>
    </rPh>
    <rPh sb="7" eb="9">
      <t>シサン</t>
    </rPh>
    <phoneticPr fontId="6"/>
  </si>
  <si>
    <t>　　　投資その他の資産</t>
    <rPh sb="3" eb="5">
      <t>トウシ</t>
    </rPh>
    <rPh sb="7" eb="8">
      <t>タ</t>
    </rPh>
    <rPh sb="9" eb="11">
      <t>シサン</t>
    </rPh>
    <phoneticPr fontId="6"/>
  </si>
  <si>
    <t>　　流動資産</t>
    <rPh sb="2" eb="4">
      <t>リュウドウ</t>
    </rPh>
    <rPh sb="4" eb="6">
      <t>シサン</t>
    </rPh>
    <phoneticPr fontId="6"/>
  </si>
  <si>
    <t>　　繰延勘定</t>
    <rPh sb="2" eb="4">
      <t>クリノベ</t>
    </rPh>
    <rPh sb="4" eb="6">
      <t>カンジョウ</t>
    </rPh>
    <phoneticPr fontId="6"/>
  </si>
  <si>
    <t>　負債合計</t>
    <rPh sb="1" eb="3">
      <t>フサイ</t>
    </rPh>
    <rPh sb="3" eb="5">
      <t>ゴウケイ</t>
    </rPh>
    <phoneticPr fontId="6"/>
  </si>
  <si>
    <t>　　固定負債</t>
    <rPh sb="2" eb="4">
      <t>コテイ</t>
    </rPh>
    <rPh sb="4" eb="6">
      <t>フサイ</t>
    </rPh>
    <phoneticPr fontId="6"/>
  </si>
  <si>
    <t>　　流動負債</t>
    <rPh sb="2" eb="4">
      <t>リュウドウ</t>
    </rPh>
    <rPh sb="4" eb="6">
      <t>フサイ</t>
    </rPh>
    <phoneticPr fontId="6"/>
  </si>
  <si>
    <t>　　繰延収益</t>
    <rPh sb="2" eb="4">
      <t>クリノベ</t>
    </rPh>
    <rPh sb="4" eb="6">
      <t>シュウエキ</t>
    </rPh>
    <phoneticPr fontId="6"/>
  </si>
  <si>
    <t>　資本合計</t>
    <rPh sb="1" eb="3">
      <t>シホン</t>
    </rPh>
    <rPh sb="3" eb="5">
      <t>ゴウケイ</t>
    </rPh>
    <phoneticPr fontId="6"/>
  </si>
  <si>
    <t>　　資本金</t>
    <rPh sb="2" eb="5">
      <t>シホンキン</t>
    </rPh>
    <phoneticPr fontId="6"/>
  </si>
  <si>
    <t>　　剰余金</t>
    <rPh sb="2" eb="5">
      <t>ジョウヨキン</t>
    </rPh>
    <phoneticPr fontId="6"/>
  </si>
  <si>
    <t>　　評価差額等</t>
    <rPh sb="2" eb="4">
      <t>ヒョウカ</t>
    </rPh>
    <rPh sb="4" eb="6">
      <t>サガク</t>
    </rPh>
    <rPh sb="6" eb="7">
      <t>トウ</t>
    </rPh>
    <phoneticPr fontId="6"/>
  </si>
  <si>
    <t>　負債・資本合計</t>
    <rPh sb="1" eb="3">
      <t>フサイ</t>
    </rPh>
    <rPh sb="4" eb="6">
      <t>シホン</t>
    </rPh>
    <rPh sb="6" eb="8">
      <t>ゴウケイ</t>
    </rPh>
    <phoneticPr fontId="6"/>
  </si>
  <si>
    <t>一関市</t>
    <rPh sb="0" eb="3">
      <t>イチノセキシ</t>
    </rPh>
    <phoneticPr fontId="6"/>
  </si>
  <si>
    <t>葛巻町</t>
    <rPh sb="0" eb="3">
      <t>クズマキマチ</t>
    </rPh>
    <phoneticPr fontId="5"/>
  </si>
  <si>
    <t>　　特別利益</t>
    <rPh sb="2" eb="4">
      <t>トクベツ</t>
    </rPh>
    <rPh sb="4" eb="6">
      <t>リエキ</t>
    </rPh>
    <phoneticPr fontId="6"/>
  </si>
  <si>
    <t xml:space="preserve">   （うち長期前受金戻入）</t>
    <rPh sb="6" eb="8">
      <t>チョウキ</t>
    </rPh>
    <rPh sb="8" eb="10">
      <t>マエウケ</t>
    </rPh>
    <rPh sb="10" eb="11">
      <t>キン</t>
    </rPh>
    <rPh sb="11" eb="12">
      <t>モド</t>
    </rPh>
    <rPh sb="12" eb="13">
      <t>イ</t>
    </rPh>
    <phoneticPr fontId="5"/>
  </si>
  <si>
    <t xml:space="preserve">   (うち材料及び不用品売却原価)</t>
    <rPh sb="6" eb="8">
      <t>ザイリョウ</t>
    </rPh>
    <rPh sb="8" eb="9">
      <t>オヨ</t>
    </rPh>
    <rPh sb="10" eb="13">
      <t>フヨウヒン</t>
    </rPh>
    <rPh sb="13" eb="15">
      <t>バイキャク</t>
    </rPh>
    <rPh sb="15" eb="17">
      <t>ゲンカ</t>
    </rPh>
    <phoneticPr fontId="5"/>
  </si>
  <si>
    <t xml:space="preserve">  附帯事業費</t>
    <rPh sb="2" eb="4">
      <t>フタイ</t>
    </rPh>
    <rPh sb="4" eb="7">
      <t>ジギョウヒ</t>
    </rPh>
    <phoneticPr fontId="5"/>
  </si>
  <si>
    <t>西和賀町</t>
    <rPh sb="0" eb="1">
      <t>ニシ</t>
    </rPh>
    <rPh sb="1" eb="3">
      <t>ワガ</t>
    </rPh>
    <rPh sb="3" eb="4">
      <t>マチ</t>
    </rPh>
    <phoneticPr fontId="5"/>
  </si>
  <si>
    <t>岩泉町</t>
    <rPh sb="0" eb="3">
      <t>イワイズミチョウ</t>
    </rPh>
    <phoneticPr fontId="5"/>
  </si>
  <si>
    <t>合計</t>
    <rPh sb="0" eb="2">
      <t>ゴウケイ</t>
    </rPh>
    <phoneticPr fontId="5"/>
  </si>
  <si>
    <t>28事業</t>
    <rPh sb="2" eb="4">
      <t>ジギョウ</t>
    </rPh>
    <phoneticPr fontId="5"/>
  </si>
  <si>
    <r>
      <t xml:space="preserve">一戸町
</t>
    </r>
    <r>
      <rPr>
        <sz val="11"/>
        <rFont val="ＭＳ 明朝"/>
        <family val="1"/>
        <charset val="128"/>
      </rPr>
      <t>（一戸）</t>
    </r>
    <rPh sb="5" eb="7">
      <t>イチノヘ</t>
    </rPh>
    <phoneticPr fontId="6"/>
  </si>
  <si>
    <r>
      <t xml:space="preserve">一戸町
</t>
    </r>
    <r>
      <rPr>
        <sz val="11"/>
        <rFont val="ＭＳ 明朝"/>
        <family val="1"/>
        <charset val="128"/>
      </rPr>
      <t>（奥中山）</t>
    </r>
    <phoneticPr fontId="6"/>
  </si>
  <si>
    <t>一 戸 町 浄 水 道 に 含 む</t>
    <rPh sb="6" eb="8">
      <t>ジョウスイ</t>
    </rPh>
    <rPh sb="8" eb="9">
      <t>ミズ</t>
    </rPh>
    <rPh sb="10" eb="11">
      <t>ミチ</t>
    </rPh>
    <rPh sb="14" eb="15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</si>
</sst>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38" fontId="3" fillId="0" borderId="0" applyFont="0" applyFill="0" applyBorder="0" applyAlignment="0" applyProtection="0"/>
    <xf numFmtId="0" fontId="9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</cellStyleXfs>
  <cellXfs count="29">
    <xf numFmtId="0" fontId="0" fillId="0" borderId="0" xfId="0"/>
    <xf numFmtId="38" fontId="4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7" fillId="0" borderId="0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7" fillId="0" borderId="0" xfId="1" applyFont="1" applyBorder="1" applyAlignment="1">
      <alignment horizontal="center" vertical="center" textRotation="255"/>
    </xf>
    <xf numFmtId="38" fontId="7" fillId="33" borderId="12" xfId="1" applyFont="1" applyFill="1" applyBorder="1" applyAlignment="1">
      <alignment horizontal="right" vertical="center"/>
    </xf>
    <xf numFmtId="38" fontId="0" fillId="0" borderId="0" xfId="0" applyNumberFormat="1"/>
    <xf numFmtId="38" fontId="26" fillId="0" borderId="0" xfId="1" applyFont="1" applyAlignment="1">
      <alignment vertical="center"/>
    </xf>
    <xf numFmtId="38" fontId="27" fillId="0" borderId="10" xfId="1" applyFont="1" applyBorder="1" applyAlignment="1">
      <alignment horizontal="right" vertical="top"/>
    </xf>
    <xf numFmtId="38" fontId="26" fillId="0" borderId="11" xfId="1" applyFont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/>
    </xf>
    <xf numFmtId="38" fontId="26" fillId="0" borderId="12" xfId="1" applyFont="1" applyFill="1" applyBorder="1" applyAlignment="1">
      <alignment horizontal="center" vertical="center"/>
    </xf>
    <xf numFmtId="38" fontId="26" fillId="33" borderId="12" xfId="1" applyFont="1" applyFill="1" applyBorder="1" applyAlignment="1">
      <alignment horizontal="center" vertical="center"/>
    </xf>
    <xf numFmtId="38" fontId="26" fillId="0" borderId="12" xfId="1" applyFont="1" applyFill="1" applyBorder="1" applyAlignment="1">
      <alignment vertical="center"/>
    </xf>
    <xf numFmtId="38" fontId="26" fillId="33" borderId="12" xfId="1" applyFont="1" applyFill="1" applyBorder="1" applyAlignment="1">
      <alignment horizontal="right" vertical="center"/>
    </xf>
    <xf numFmtId="38" fontId="26" fillId="33" borderId="12" xfId="1" applyFont="1" applyFill="1" applyBorder="1" applyAlignment="1">
      <alignment vertical="center"/>
    </xf>
    <xf numFmtId="38" fontId="26" fillId="0" borderId="12" xfId="1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38" fontId="26" fillId="33" borderId="13" xfId="1" applyFont="1" applyFill="1" applyBorder="1" applyAlignment="1">
      <alignment vertical="center" textRotation="255" wrapText="1"/>
    </xf>
    <xf numFmtId="38" fontId="26" fillId="33" borderId="11" xfId="1" applyFont="1" applyFill="1" applyBorder="1" applyAlignment="1">
      <alignment vertical="center" textRotation="255" wrapText="1"/>
    </xf>
    <xf numFmtId="38" fontId="26" fillId="0" borderId="12" xfId="1" applyFont="1" applyFill="1" applyBorder="1" applyAlignment="1">
      <alignment horizontal="left" vertical="center"/>
    </xf>
    <xf numFmtId="38" fontId="28" fillId="0" borderId="12" xfId="1" applyFont="1" applyFill="1" applyBorder="1" applyAlignment="1">
      <alignment vertical="center"/>
    </xf>
    <xf numFmtId="38" fontId="29" fillId="0" borderId="12" xfId="1" applyFont="1" applyFill="1" applyBorder="1" applyAlignment="1">
      <alignment vertical="center"/>
    </xf>
    <xf numFmtId="38" fontId="26" fillId="33" borderId="10" xfId="1" applyFont="1" applyFill="1" applyBorder="1" applyAlignment="1">
      <alignment horizontal="center" vertical="center" textRotation="255" wrapText="1"/>
    </xf>
    <xf numFmtId="38" fontId="26" fillId="33" borderId="13" xfId="1" applyFont="1" applyFill="1" applyBorder="1" applyAlignment="1">
      <alignment horizontal="center" vertical="center" textRotation="255" wrapText="1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桁区切り 3" xfId="35"/>
    <cellStyle name="桁区切り 4" xfId="49"/>
    <cellStyle name="桁区切り 5" xfId="52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8"/>
    <cellStyle name="標準 5" xfId="47"/>
    <cellStyle name="標準 5 2" xfId="53"/>
    <cellStyle name="標準 6" xfId="51"/>
    <cellStyle name="標準 7" xfId="50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1762125</xdr:colOff>
      <xdr:row>3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85775"/>
          <a:ext cx="176212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D68"/>
  <sheetViews>
    <sheetView tabSelected="1" view="pageBreakPreview" zoomScale="78" zoomScaleNormal="78" zoomScaleSheetLayoutView="7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46" sqref="Q46"/>
    </sheetView>
  </sheetViews>
  <sheetFormatPr defaultColWidth="9" defaultRowHeight="14.4" x14ac:dyDescent="0.2"/>
  <cols>
    <col min="1" max="1" width="23.6640625" style="2" customWidth="1"/>
    <col min="2" max="30" width="12.77734375" style="2" customWidth="1"/>
    <col min="31" max="31" width="10.33203125" style="2" bestFit="1" customWidth="1"/>
    <col min="32" max="16384" width="9" style="2"/>
  </cols>
  <sheetData>
    <row r="1" spans="1:30" ht="23.4" x14ac:dyDescent="0.2">
      <c r="A1" s="1" t="s">
        <v>0</v>
      </c>
    </row>
    <row r="2" spans="1:30" x14ac:dyDescent="0.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s="3" customFormat="1" ht="31.5" customHeight="1" x14ac:dyDescent="0.2">
      <c r="A3" s="10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0" t="s">
        <v>8</v>
      </c>
      <c r="H3" s="19" t="s">
        <v>9</v>
      </c>
      <c r="I3" s="21" t="s">
        <v>10</v>
      </c>
      <c r="J3" s="19" t="s">
        <v>11</v>
      </c>
      <c r="K3" s="19" t="s">
        <v>12</v>
      </c>
      <c r="L3" s="20" t="s">
        <v>88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9" t="s">
        <v>19</v>
      </c>
      <c r="T3" s="19" t="s">
        <v>20</v>
      </c>
      <c r="U3" s="19" t="s">
        <v>21</v>
      </c>
      <c r="V3" s="19" t="s">
        <v>22</v>
      </c>
      <c r="W3" s="19" t="s">
        <v>23</v>
      </c>
      <c r="X3" s="20" t="s">
        <v>89</v>
      </c>
      <c r="Y3" s="20" t="s">
        <v>24</v>
      </c>
      <c r="Z3" s="20" t="s">
        <v>78</v>
      </c>
      <c r="AA3" s="20" t="s">
        <v>79</v>
      </c>
      <c r="AB3" s="20" t="s">
        <v>84</v>
      </c>
      <c r="AC3" s="20" t="s">
        <v>85</v>
      </c>
      <c r="AD3" s="20" t="s">
        <v>86</v>
      </c>
    </row>
    <row r="4" spans="1:30" s="3" customFormat="1" ht="15" customHeight="1" x14ac:dyDescent="0.2">
      <c r="A4" s="11" t="s">
        <v>25</v>
      </c>
      <c r="B4" s="12">
        <v>1</v>
      </c>
      <c r="C4" s="12">
        <v>4</v>
      </c>
      <c r="D4" s="12">
        <v>5</v>
      </c>
      <c r="E4" s="12">
        <v>6</v>
      </c>
      <c r="F4" s="12">
        <v>7</v>
      </c>
      <c r="G4" s="12">
        <v>9</v>
      </c>
      <c r="H4" s="12">
        <v>10</v>
      </c>
      <c r="I4" s="12">
        <v>12</v>
      </c>
      <c r="J4" s="12">
        <v>13</v>
      </c>
      <c r="K4" s="12">
        <v>15</v>
      </c>
      <c r="L4" s="12">
        <v>16</v>
      </c>
      <c r="M4" s="12">
        <v>18</v>
      </c>
      <c r="N4" s="12">
        <v>19</v>
      </c>
      <c r="O4" s="12">
        <v>21</v>
      </c>
      <c r="P4" s="12">
        <v>22</v>
      </c>
      <c r="Q4" s="12">
        <v>23</v>
      </c>
      <c r="R4" s="12">
        <v>27</v>
      </c>
      <c r="S4" s="12">
        <v>28</v>
      </c>
      <c r="T4" s="12">
        <v>30</v>
      </c>
      <c r="U4" s="12">
        <v>35</v>
      </c>
      <c r="V4" s="12">
        <v>39</v>
      </c>
      <c r="W4" s="12">
        <v>42</v>
      </c>
      <c r="X4" s="12">
        <v>43</v>
      </c>
      <c r="Y4" s="12">
        <v>45</v>
      </c>
      <c r="Z4" s="12">
        <v>46</v>
      </c>
      <c r="AA4" s="12">
        <v>47</v>
      </c>
      <c r="AB4" s="12">
        <v>48</v>
      </c>
      <c r="AC4" s="12">
        <v>49</v>
      </c>
      <c r="AD4" s="12" t="s">
        <v>87</v>
      </c>
    </row>
    <row r="5" spans="1:30" s="3" customFormat="1" ht="15.75" customHeight="1" x14ac:dyDescent="0.2">
      <c r="A5" s="24" t="s">
        <v>26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ht="15.75" customHeight="1" x14ac:dyDescent="0.2">
      <c r="A6" s="15" t="s">
        <v>27</v>
      </c>
      <c r="B6" s="16">
        <f>B7+B11+B13</f>
        <v>7113154</v>
      </c>
      <c r="C6" s="16">
        <f>C7+C11+C13</f>
        <v>360475</v>
      </c>
      <c r="D6" s="16">
        <f t="shared" ref="D6:AC6" si="0">D7+D11+D13</f>
        <v>1388464</v>
      </c>
      <c r="E6" s="16">
        <f t="shared" si="0"/>
        <v>794751</v>
      </c>
      <c r="F6" s="16">
        <f t="shared" si="0"/>
        <v>726838</v>
      </c>
      <c r="G6" s="16">
        <f t="shared" si="0"/>
        <v>3201799</v>
      </c>
      <c r="H6" s="16">
        <f t="shared" si="0"/>
        <v>888614</v>
      </c>
      <c r="I6" s="16">
        <f t="shared" si="0"/>
        <v>551992</v>
      </c>
      <c r="J6" s="16">
        <f t="shared" si="0"/>
        <v>325831</v>
      </c>
      <c r="K6" s="16">
        <f t="shared" si="0"/>
        <v>350862</v>
      </c>
      <c r="L6" s="16">
        <f t="shared" si="0"/>
        <v>330498</v>
      </c>
      <c r="M6" s="16">
        <f t="shared" si="0"/>
        <v>744241</v>
      </c>
      <c r="N6" s="16">
        <f t="shared" si="0"/>
        <v>670358</v>
      </c>
      <c r="O6" s="16">
        <f t="shared" si="0"/>
        <v>836121</v>
      </c>
      <c r="P6" s="16">
        <f t="shared" si="0"/>
        <v>386722</v>
      </c>
      <c r="Q6" s="16">
        <f t="shared" si="0"/>
        <v>234931</v>
      </c>
      <c r="R6" s="16">
        <f t="shared" si="0"/>
        <v>153037</v>
      </c>
      <c r="S6" s="16">
        <f t="shared" si="0"/>
        <v>131118</v>
      </c>
      <c r="T6" s="16">
        <f t="shared" si="0"/>
        <v>1060327</v>
      </c>
      <c r="U6" s="16">
        <f t="shared" si="0"/>
        <v>505423</v>
      </c>
      <c r="V6" s="16">
        <f t="shared" si="0"/>
        <v>680869</v>
      </c>
      <c r="W6" s="16">
        <f t="shared" si="0"/>
        <v>337511</v>
      </c>
      <c r="X6" s="27" t="s">
        <v>90</v>
      </c>
      <c r="Y6" s="16">
        <f t="shared" si="0"/>
        <v>6189198</v>
      </c>
      <c r="Z6" s="16">
        <f t="shared" si="0"/>
        <v>3884755</v>
      </c>
      <c r="AA6" s="16">
        <f t="shared" si="0"/>
        <v>157275</v>
      </c>
      <c r="AB6" s="16">
        <f t="shared" si="0"/>
        <v>352740</v>
      </c>
      <c r="AC6" s="16">
        <f t="shared" si="0"/>
        <v>381221</v>
      </c>
      <c r="AD6" s="16">
        <f t="shared" ref="AD6:AD13" si="1">SUM(B6:W6,Y6:AC6)</f>
        <v>32739125</v>
      </c>
    </row>
    <row r="7" spans="1:30" ht="15.75" customHeight="1" x14ac:dyDescent="0.2">
      <c r="A7" s="15" t="s">
        <v>28</v>
      </c>
      <c r="B7" s="16">
        <f>SUM(B8:B10)</f>
        <v>6219830</v>
      </c>
      <c r="C7" s="16">
        <f>SUM(C8:C10)</f>
        <v>267092</v>
      </c>
      <c r="D7" s="16">
        <f t="shared" ref="D7:AC7" si="2">SUM(D8:D10)</f>
        <v>815424</v>
      </c>
      <c r="E7" s="16">
        <f t="shared" si="2"/>
        <v>731009</v>
      </c>
      <c r="F7" s="16">
        <f t="shared" si="2"/>
        <v>636585</v>
      </c>
      <c r="G7" s="16">
        <f t="shared" si="2"/>
        <v>2309417</v>
      </c>
      <c r="H7" s="16">
        <f t="shared" si="2"/>
        <v>712814</v>
      </c>
      <c r="I7" s="16">
        <f t="shared" si="2"/>
        <v>355649</v>
      </c>
      <c r="J7" s="16">
        <f t="shared" si="2"/>
        <v>211377</v>
      </c>
      <c r="K7" s="16">
        <f t="shared" si="2"/>
        <v>294122</v>
      </c>
      <c r="L7" s="16">
        <f t="shared" si="2"/>
        <v>277742</v>
      </c>
      <c r="M7" s="16">
        <f t="shared" si="2"/>
        <v>539783</v>
      </c>
      <c r="N7" s="16">
        <f t="shared" si="2"/>
        <v>492581</v>
      </c>
      <c r="O7" s="16">
        <f t="shared" si="2"/>
        <v>771009</v>
      </c>
      <c r="P7" s="16">
        <f t="shared" si="2"/>
        <v>334466</v>
      </c>
      <c r="Q7" s="16">
        <f t="shared" si="2"/>
        <v>198052</v>
      </c>
      <c r="R7" s="16">
        <f t="shared" si="2"/>
        <v>135526</v>
      </c>
      <c r="S7" s="16">
        <f t="shared" si="2"/>
        <v>115642</v>
      </c>
      <c r="T7" s="16">
        <f t="shared" si="2"/>
        <v>954823</v>
      </c>
      <c r="U7" s="16">
        <f t="shared" si="2"/>
        <v>439062</v>
      </c>
      <c r="V7" s="16">
        <f t="shared" si="2"/>
        <v>265037</v>
      </c>
      <c r="W7" s="16">
        <f t="shared" si="2"/>
        <v>170610</v>
      </c>
      <c r="X7" s="28"/>
      <c r="Y7" s="16">
        <f t="shared" si="2"/>
        <v>5278550</v>
      </c>
      <c r="Z7" s="16">
        <f t="shared" si="2"/>
        <v>2338488</v>
      </c>
      <c r="AA7" s="16">
        <f t="shared" si="2"/>
        <v>111100</v>
      </c>
      <c r="AB7" s="16">
        <f t="shared" si="2"/>
        <v>116187</v>
      </c>
      <c r="AC7" s="16">
        <f t="shared" si="2"/>
        <v>149073</v>
      </c>
      <c r="AD7" s="16">
        <f t="shared" si="1"/>
        <v>25241050</v>
      </c>
    </row>
    <row r="8" spans="1:30" ht="15.75" customHeight="1" x14ac:dyDescent="0.2">
      <c r="A8" s="15" t="s">
        <v>29</v>
      </c>
      <c r="B8" s="16">
        <v>6111958</v>
      </c>
      <c r="C8" s="16">
        <v>266023</v>
      </c>
      <c r="D8" s="16">
        <v>770115</v>
      </c>
      <c r="E8" s="16">
        <v>696969</v>
      </c>
      <c r="F8" s="16">
        <v>634929</v>
      </c>
      <c r="G8" s="16">
        <v>2281329</v>
      </c>
      <c r="H8" s="16">
        <v>690356</v>
      </c>
      <c r="I8" s="16">
        <v>341656</v>
      </c>
      <c r="J8" s="16">
        <v>204888</v>
      </c>
      <c r="K8" s="16">
        <v>278883</v>
      </c>
      <c r="L8" s="16">
        <v>275661</v>
      </c>
      <c r="M8" s="16">
        <v>523466</v>
      </c>
      <c r="N8" s="16">
        <v>484323</v>
      </c>
      <c r="O8" s="16">
        <v>737419</v>
      </c>
      <c r="P8" s="16">
        <v>315413</v>
      </c>
      <c r="Q8" s="16">
        <v>186685</v>
      </c>
      <c r="R8" s="16">
        <v>133480</v>
      </c>
      <c r="S8" s="16">
        <v>112947</v>
      </c>
      <c r="T8" s="16">
        <v>870094</v>
      </c>
      <c r="U8" s="16">
        <v>384151</v>
      </c>
      <c r="V8" s="16">
        <v>261989</v>
      </c>
      <c r="W8" s="16">
        <v>163479</v>
      </c>
      <c r="X8" s="28"/>
      <c r="Y8" s="16">
        <v>4793321</v>
      </c>
      <c r="Z8" s="16">
        <v>2326095</v>
      </c>
      <c r="AA8" s="16">
        <v>108800</v>
      </c>
      <c r="AB8" s="16">
        <v>112172</v>
      </c>
      <c r="AC8" s="16">
        <v>142045</v>
      </c>
      <c r="AD8" s="16">
        <f t="shared" si="1"/>
        <v>24208646</v>
      </c>
    </row>
    <row r="9" spans="1:30" ht="15.75" customHeight="1" x14ac:dyDescent="0.2">
      <c r="A9" s="15" t="s">
        <v>30</v>
      </c>
      <c r="B9" s="16">
        <v>18101</v>
      </c>
      <c r="C9" s="16">
        <v>0</v>
      </c>
      <c r="D9" s="16">
        <v>5769</v>
      </c>
      <c r="E9" s="16">
        <v>0</v>
      </c>
      <c r="F9" s="16">
        <v>0</v>
      </c>
      <c r="G9" s="16">
        <v>0</v>
      </c>
      <c r="H9" s="16">
        <v>0</v>
      </c>
      <c r="I9" s="16">
        <v>503</v>
      </c>
      <c r="J9" s="16">
        <v>0</v>
      </c>
      <c r="K9" s="16">
        <v>0</v>
      </c>
      <c r="L9" s="16">
        <v>0</v>
      </c>
      <c r="M9" s="16"/>
      <c r="N9" s="16"/>
      <c r="O9" s="16">
        <v>0</v>
      </c>
      <c r="P9" s="16">
        <v>0</v>
      </c>
      <c r="Q9" s="16">
        <v>0</v>
      </c>
      <c r="R9" s="16">
        <v>0</v>
      </c>
      <c r="S9" s="16"/>
      <c r="T9" s="16">
        <v>0</v>
      </c>
      <c r="U9" s="16">
        <v>22230</v>
      </c>
      <c r="V9" s="16"/>
      <c r="W9" s="16">
        <v>0</v>
      </c>
      <c r="X9" s="28"/>
      <c r="Y9" s="16">
        <v>22566</v>
      </c>
      <c r="Z9" s="16">
        <v>0</v>
      </c>
      <c r="AA9" s="16">
        <v>0</v>
      </c>
      <c r="AB9" s="16"/>
      <c r="AC9" s="16"/>
      <c r="AD9" s="16">
        <f t="shared" si="1"/>
        <v>69169</v>
      </c>
    </row>
    <row r="10" spans="1:30" ht="15.75" customHeight="1" x14ac:dyDescent="0.2">
      <c r="A10" s="15" t="s">
        <v>31</v>
      </c>
      <c r="B10" s="16">
        <v>89771</v>
      </c>
      <c r="C10" s="16">
        <v>1069</v>
      </c>
      <c r="D10" s="16">
        <v>39540</v>
      </c>
      <c r="E10" s="16">
        <v>34040</v>
      </c>
      <c r="F10" s="16">
        <v>1656</v>
      </c>
      <c r="G10" s="16">
        <v>28088</v>
      </c>
      <c r="H10" s="16">
        <v>22458</v>
      </c>
      <c r="I10" s="16">
        <v>13490</v>
      </c>
      <c r="J10" s="16">
        <v>6489</v>
      </c>
      <c r="K10" s="16">
        <v>15239</v>
      </c>
      <c r="L10" s="16">
        <v>2081</v>
      </c>
      <c r="M10" s="16">
        <v>16317</v>
      </c>
      <c r="N10" s="16">
        <v>8258</v>
      </c>
      <c r="O10" s="16">
        <v>33590</v>
      </c>
      <c r="P10" s="16">
        <v>19053</v>
      </c>
      <c r="Q10" s="16">
        <v>11367</v>
      </c>
      <c r="R10" s="16">
        <v>2046</v>
      </c>
      <c r="S10" s="16">
        <v>2695</v>
      </c>
      <c r="T10" s="16">
        <v>84729</v>
      </c>
      <c r="U10" s="16">
        <v>32681</v>
      </c>
      <c r="V10" s="16">
        <v>3048</v>
      </c>
      <c r="W10" s="16">
        <v>7131</v>
      </c>
      <c r="X10" s="28"/>
      <c r="Y10" s="16">
        <v>462663</v>
      </c>
      <c r="Z10" s="16">
        <v>12393</v>
      </c>
      <c r="AA10" s="16">
        <v>2300</v>
      </c>
      <c r="AB10" s="16">
        <v>4015</v>
      </c>
      <c r="AC10" s="16">
        <v>7028</v>
      </c>
      <c r="AD10" s="16">
        <f t="shared" si="1"/>
        <v>963235</v>
      </c>
    </row>
    <row r="11" spans="1:30" ht="15.75" customHeight="1" x14ac:dyDescent="0.2">
      <c r="A11" s="15" t="s">
        <v>32</v>
      </c>
      <c r="B11" s="16">
        <v>893005</v>
      </c>
      <c r="C11" s="16">
        <v>93165</v>
      </c>
      <c r="D11" s="16">
        <v>570019</v>
      </c>
      <c r="E11" s="16">
        <v>63686</v>
      </c>
      <c r="F11" s="16">
        <v>89916</v>
      </c>
      <c r="G11" s="16">
        <v>891231</v>
      </c>
      <c r="H11" s="16">
        <v>175475</v>
      </c>
      <c r="I11" s="16">
        <v>196234</v>
      </c>
      <c r="J11" s="16">
        <v>114395</v>
      </c>
      <c r="K11" s="16">
        <v>56545</v>
      </c>
      <c r="L11" s="16">
        <v>52756</v>
      </c>
      <c r="M11" s="16">
        <v>200509</v>
      </c>
      <c r="N11" s="16">
        <v>177752</v>
      </c>
      <c r="O11" s="16">
        <v>65112</v>
      </c>
      <c r="P11" s="16">
        <v>52256</v>
      </c>
      <c r="Q11" s="16">
        <v>36879</v>
      </c>
      <c r="R11" s="16">
        <v>17511</v>
      </c>
      <c r="S11" s="16">
        <v>15476</v>
      </c>
      <c r="T11" s="16">
        <v>105504</v>
      </c>
      <c r="U11" s="16">
        <v>66361</v>
      </c>
      <c r="V11" s="16">
        <v>415832</v>
      </c>
      <c r="W11" s="16">
        <v>166901</v>
      </c>
      <c r="X11" s="28"/>
      <c r="Y11" s="16">
        <v>910648</v>
      </c>
      <c r="Z11" s="16">
        <v>1545915</v>
      </c>
      <c r="AA11" s="16">
        <v>46175</v>
      </c>
      <c r="AB11" s="16">
        <v>236553</v>
      </c>
      <c r="AC11" s="16">
        <v>231850</v>
      </c>
      <c r="AD11" s="16">
        <f t="shared" si="1"/>
        <v>7487661</v>
      </c>
    </row>
    <row r="12" spans="1:30" ht="15.75" customHeight="1" x14ac:dyDescent="0.2">
      <c r="A12" s="25" t="s">
        <v>81</v>
      </c>
      <c r="B12" s="16">
        <v>685332</v>
      </c>
      <c r="C12" s="16">
        <v>79896</v>
      </c>
      <c r="D12" s="16">
        <v>458047</v>
      </c>
      <c r="E12" s="16">
        <v>57363</v>
      </c>
      <c r="F12" s="16">
        <v>76892</v>
      </c>
      <c r="G12" s="16">
        <v>268977</v>
      </c>
      <c r="H12" s="16">
        <v>131006</v>
      </c>
      <c r="I12" s="16">
        <v>166678</v>
      </c>
      <c r="J12" s="16">
        <v>98439</v>
      </c>
      <c r="K12" s="16">
        <v>54435</v>
      </c>
      <c r="L12" s="16">
        <v>49253</v>
      </c>
      <c r="M12" s="16">
        <v>84288</v>
      </c>
      <c r="N12" s="16">
        <v>44858</v>
      </c>
      <c r="O12" s="16">
        <v>56054</v>
      </c>
      <c r="P12" s="16">
        <v>18148</v>
      </c>
      <c r="Q12" s="16">
        <v>33407</v>
      </c>
      <c r="R12" s="16">
        <v>10615</v>
      </c>
      <c r="S12" s="16">
        <v>14914</v>
      </c>
      <c r="T12" s="16">
        <v>93587</v>
      </c>
      <c r="U12" s="16">
        <v>30853</v>
      </c>
      <c r="V12" s="16">
        <v>205748</v>
      </c>
      <c r="W12" s="16">
        <v>69390</v>
      </c>
      <c r="X12" s="28"/>
      <c r="Y12" s="16">
        <v>764856</v>
      </c>
      <c r="Z12" s="16">
        <v>397231</v>
      </c>
      <c r="AA12" s="16">
        <v>36947</v>
      </c>
      <c r="AB12" s="16">
        <v>59269</v>
      </c>
      <c r="AC12" s="16">
        <v>165129</v>
      </c>
      <c r="AD12" s="16">
        <f t="shared" si="1"/>
        <v>4211612</v>
      </c>
    </row>
    <row r="13" spans="1:30" ht="15.75" customHeight="1" x14ac:dyDescent="0.2">
      <c r="A13" s="15" t="s">
        <v>80</v>
      </c>
      <c r="B13" s="16">
        <v>319</v>
      </c>
      <c r="C13" s="16">
        <v>218</v>
      </c>
      <c r="D13" s="16">
        <v>3021</v>
      </c>
      <c r="E13" s="16">
        <v>56</v>
      </c>
      <c r="F13" s="16">
        <v>337</v>
      </c>
      <c r="G13" s="16">
        <v>1151</v>
      </c>
      <c r="H13" s="16">
        <v>325</v>
      </c>
      <c r="I13" s="16">
        <v>109</v>
      </c>
      <c r="J13" s="16">
        <v>59</v>
      </c>
      <c r="K13" s="16">
        <v>195</v>
      </c>
      <c r="L13" s="16">
        <v>0</v>
      </c>
      <c r="M13" s="16">
        <v>3949</v>
      </c>
      <c r="N13" s="16">
        <v>25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28"/>
      <c r="Y13" s="16">
        <v>0</v>
      </c>
      <c r="Z13" s="16">
        <v>352</v>
      </c>
      <c r="AA13" s="16">
        <v>0</v>
      </c>
      <c r="AB13" s="16">
        <v>0</v>
      </c>
      <c r="AC13" s="16">
        <v>298</v>
      </c>
      <c r="AD13" s="16">
        <f t="shared" si="1"/>
        <v>10414</v>
      </c>
    </row>
    <row r="14" spans="1:30" ht="15.75" customHeight="1" x14ac:dyDescent="0.2">
      <c r="A14" s="15"/>
      <c r="B14" s="15"/>
      <c r="C14" s="15"/>
      <c r="D14" s="15"/>
      <c r="E14" s="17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7"/>
      <c r="Q14" s="17"/>
      <c r="R14" s="17"/>
      <c r="S14" s="17"/>
      <c r="T14" s="17"/>
      <c r="U14" s="17"/>
      <c r="V14" s="17"/>
      <c r="W14" s="17"/>
      <c r="X14" s="28"/>
      <c r="Y14" s="17"/>
      <c r="Z14" s="17"/>
      <c r="AA14" s="17"/>
      <c r="AB14" s="17"/>
      <c r="AC14" s="17"/>
      <c r="AD14" s="17"/>
    </row>
    <row r="15" spans="1:30" ht="15.75" customHeight="1" x14ac:dyDescent="0.2">
      <c r="A15" s="15" t="s">
        <v>33</v>
      </c>
      <c r="B15" s="16">
        <f>B16+B24+B25</f>
        <v>5352129</v>
      </c>
      <c r="C15" s="16">
        <f>C16+C24+C25</f>
        <v>344086</v>
      </c>
      <c r="D15" s="16">
        <f t="shared" ref="D15:AC15" si="3">D16+D24+D25</f>
        <v>1349106</v>
      </c>
      <c r="E15" s="16">
        <f t="shared" si="3"/>
        <v>737104</v>
      </c>
      <c r="F15" s="16">
        <f t="shared" si="3"/>
        <v>608645</v>
      </c>
      <c r="G15" s="16">
        <f t="shared" si="3"/>
        <v>3035354</v>
      </c>
      <c r="H15" s="16">
        <f t="shared" si="3"/>
        <v>931911</v>
      </c>
      <c r="I15" s="16">
        <f t="shared" si="3"/>
        <v>549419</v>
      </c>
      <c r="J15" s="16">
        <f t="shared" si="3"/>
        <v>298532</v>
      </c>
      <c r="K15" s="16">
        <f t="shared" si="3"/>
        <v>324367</v>
      </c>
      <c r="L15" s="16">
        <f t="shared" si="3"/>
        <v>272127</v>
      </c>
      <c r="M15" s="16">
        <f t="shared" si="3"/>
        <v>625326</v>
      </c>
      <c r="N15" s="16">
        <f t="shared" si="3"/>
        <v>620259</v>
      </c>
      <c r="O15" s="16">
        <f t="shared" si="3"/>
        <v>593868</v>
      </c>
      <c r="P15" s="16">
        <f t="shared" si="3"/>
        <v>350622</v>
      </c>
      <c r="Q15" s="16">
        <f t="shared" si="3"/>
        <v>240589</v>
      </c>
      <c r="R15" s="16">
        <f t="shared" si="3"/>
        <v>140990</v>
      </c>
      <c r="S15" s="16">
        <f t="shared" si="3"/>
        <v>100923</v>
      </c>
      <c r="T15" s="16">
        <f t="shared" si="3"/>
        <v>836997</v>
      </c>
      <c r="U15" s="16">
        <f t="shared" si="3"/>
        <v>474245</v>
      </c>
      <c r="V15" s="16">
        <f t="shared" si="3"/>
        <v>655374</v>
      </c>
      <c r="W15" s="16">
        <f t="shared" si="3"/>
        <v>316114</v>
      </c>
      <c r="X15" s="28"/>
      <c r="Y15" s="16">
        <f t="shared" si="3"/>
        <v>5756646</v>
      </c>
      <c r="Z15" s="16">
        <f t="shared" si="3"/>
        <v>3347782</v>
      </c>
      <c r="AA15" s="16">
        <f t="shared" si="3"/>
        <v>187321</v>
      </c>
      <c r="AB15" s="16">
        <f t="shared" si="3"/>
        <v>404129</v>
      </c>
      <c r="AC15" s="16">
        <f t="shared" si="3"/>
        <v>441759</v>
      </c>
      <c r="AD15" s="16">
        <f t="shared" ref="AD15:AD27" si="4">SUM(B15:W15,Y15:AC15)</f>
        <v>28895724</v>
      </c>
    </row>
    <row r="16" spans="1:30" ht="15.75" customHeight="1" x14ac:dyDescent="0.2">
      <c r="A16" s="15" t="s">
        <v>34</v>
      </c>
      <c r="B16" s="16">
        <f>SUM(B17:B23)</f>
        <v>5136961</v>
      </c>
      <c r="C16" s="16">
        <f>SUM(C17:C23)</f>
        <v>333822</v>
      </c>
      <c r="D16" s="16">
        <f t="shared" ref="D16:AC16" si="5">SUM(D17:D23)</f>
        <v>1299853</v>
      </c>
      <c r="E16" s="16">
        <f t="shared" si="5"/>
        <v>658507</v>
      </c>
      <c r="F16" s="16">
        <f t="shared" si="5"/>
        <v>573825</v>
      </c>
      <c r="G16" s="16">
        <f t="shared" si="5"/>
        <v>2771436</v>
      </c>
      <c r="H16" s="16">
        <f t="shared" si="5"/>
        <v>867657</v>
      </c>
      <c r="I16" s="16">
        <f t="shared" si="5"/>
        <v>514382</v>
      </c>
      <c r="J16" s="16">
        <f t="shared" si="5"/>
        <v>282765</v>
      </c>
      <c r="K16" s="16">
        <f t="shared" si="5"/>
        <v>321121</v>
      </c>
      <c r="L16" s="16">
        <f t="shared" si="5"/>
        <v>256967</v>
      </c>
      <c r="M16" s="16">
        <f t="shared" si="5"/>
        <v>583195</v>
      </c>
      <c r="N16" s="16">
        <f t="shared" si="5"/>
        <v>542828</v>
      </c>
      <c r="O16" s="16">
        <f t="shared" si="5"/>
        <v>574727</v>
      </c>
      <c r="P16" s="16">
        <f t="shared" si="5"/>
        <v>346506</v>
      </c>
      <c r="Q16" s="16">
        <f t="shared" si="5"/>
        <v>217672</v>
      </c>
      <c r="R16" s="16">
        <f t="shared" si="5"/>
        <v>127274</v>
      </c>
      <c r="S16" s="16">
        <f t="shared" si="5"/>
        <v>91186</v>
      </c>
      <c r="T16" s="16">
        <f t="shared" si="5"/>
        <v>808237</v>
      </c>
      <c r="U16" s="16">
        <f t="shared" si="5"/>
        <v>430218</v>
      </c>
      <c r="V16" s="16">
        <f t="shared" si="5"/>
        <v>609484</v>
      </c>
      <c r="W16" s="16">
        <f t="shared" si="5"/>
        <v>289361</v>
      </c>
      <c r="X16" s="28"/>
      <c r="Y16" s="16">
        <f t="shared" si="5"/>
        <v>5482861</v>
      </c>
      <c r="Z16" s="16">
        <f t="shared" si="5"/>
        <v>2982515</v>
      </c>
      <c r="AA16" s="16">
        <f t="shared" si="5"/>
        <v>173183</v>
      </c>
      <c r="AB16" s="16">
        <f t="shared" si="5"/>
        <v>378601</v>
      </c>
      <c r="AC16" s="16">
        <f t="shared" si="5"/>
        <v>429652</v>
      </c>
      <c r="AD16" s="16">
        <f t="shared" si="4"/>
        <v>27084796</v>
      </c>
    </row>
    <row r="17" spans="1:30" ht="15.75" customHeight="1" x14ac:dyDescent="0.2">
      <c r="A17" s="15" t="s">
        <v>35</v>
      </c>
      <c r="B17" s="16">
        <v>958404</v>
      </c>
      <c r="C17" s="16">
        <v>39578</v>
      </c>
      <c r="D17" s="16">
        <v>241535</v>
      </c>
      <c r="E17" s="16">
        <v>52733</v>
      </c>
      <c r="F17" s="16">
        <v>61383</v>
      </c>
      <c r="G17" s="16">
        <v>770858</v>
      </c>
      <c r="H17" s="16">
        <v>106743</v>
      </c>
      <c r="I17" s="16">
        <v>31298</v>
      </c>
      <c r="J17" s="16">
        <v>28715</v>
      </c>
      <c r="K17" s="16">
        <v>43162</v>
      </c>
      <c r="L17" s="16">
        <v>28392</v>
      </c>
      <c r="M17" s="16">
        <v>84949</v>
      </c>
      <c r="N17" s="16">
        <v>186074</v>
      </c>
      <c r="O17" s="16">
        <v>89910</v>
      </c>
      <c r="P17" s="16">
        <v>96622</v>
      </c>
      <c r="Q17" s="16">
        <v>36902</v>
      </c>
      <c r="R17" s="16">
        <v>16048</v>
      </c>
      <c r="S17" s="16">
        <v>23120</v>
      </c>
      <c r="T17" s="16">
        <v>135171</v>
      </c>
      <c r="U17" s="16">
        <v>0</v>
      </c>
      <c r="V17" s="16">
        <v>98516</v>
      </c>
      <c r="W17" s="16">
        <v>78341</v>
      </c>
      <c r="X17" s="28"/>
      <c r="Y17" s="16">
        <v>1178559</v>
      </c>
      <c r="Z17" s="16">
        <v>589000</v>
      </c>
      <c r="AA17" s="16">
        <v>23211</v>
      </c>
      <c r="AB17" s="16">
        <v>51994</v>
      </c>
      <c r="AC17" s="16">
        <v>59408</v>
      </c>
      <c r="AD17" s="16">
        <f t="shared" si="4"/>
        <v>5110626</v>
      </c>
    </row>
    <row r="18" spans="1:30" ht="15.75" customHeight="1" x14ac:dyDescent="0.2">
      <c r="A18" s="15" t="s">
        <v>36</v>
      </c>
      <c r="B18" s="16">
        <v>507911</v>
      </c>
      <c r="C18" s="16">
        <v>60810</v>
      </c>
      <c r="D18" s="16">
        <v>128528</v>
      </c>
      <c r="E18" s="16">
        <v>104884</v>
      </c>
      <c r="F18" s="16">
        <v>115064</v>
      </c>
      <c r="G18" s="16">
        <v>462937</v>
      </c>
      <c r="H18" s="16">
        <v>136509</v>
      </c>
      <c r="I18" s="16">
        <v>55091</v>
      </c>
      <c r="J18" s="16">
        <v>34141</v>
      </c>
      <c r="K18" s="16">
        <v>45918</v>
      </c>
      <c r="L18" s="16">
        <v>45853</v>
      </c>
      <c r="M18" s="16">
        <v>78508</v>
      </c>
      <c r="N18" s="16">
        <v>41890</v>
      </c>
      <c r="O18" s="16">
        <v>115910</v>
      </c>
      <c r="P18" s="16">
        <v>41085</v>
      </c>
      <c r="Q18" s="16">
        <v>24949</v>
      </c>
      <c r="R18" s="16">
        <v>21943</v>
      </c>
      <c r="S18" s="16">
        <v>5166</v>
      </c>
      <c r="T18" s="16">
        <v>48102</v>
      </c>
      <c r="U18" s="16">
        <v>95611</v>
      </c>
      <c r="V18" s="16">
        <v>66965</v>
      </c>
      <c r="W18" s="16">
        <v>18820</v>
      </c>
      <c r="X18" s="28"/>
      <c r="Y18" s="16">
        <v>772896</v>
      </c>
      <c r="Z18" s="16">
        <v>226415</v>
      </c>
      <c r="AA18" s="16">
        <v>25839</v>
      </c>
      <c r="AB18" s="16">
        <v>10398</v>
      </c>
      <c r="AC18" s="16">
        <v>29405</v>
      </c>
      <c r="AD18" s="16">
        <f t="shared" si="4"/>
        <v>3321548</v>
      </c>
    </row>
    <row r="19" spans="1:30" ht="15.75" customHeight="1" x14ac:dyDescent="0.2">
      <c r="A19" s="15" t="s">
        <v>37</v>
      </c>
      <c r="B19" s="16">
        <v>13634</v>
      </c>
      <c r="C19" s="16">
        <v>0</v>
      </c>
      <c r="D19" s="16">
        <v>5334</v>
      </c>
      <c r="E19" s="16">
        <v>0</v>
      </c>
      <c r="F19" s="16">
        <v>0</v>
      </c>
      <c r="G19" s="16">
        <v>0</v>
      </c>
      <c r="H19" s="16">
        <v>0</v>
      </c>
      <c r="I19" s="16">
        <v>2535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20209</v>
      </c>
      <c r="V19" s="16">
        <v>0</v>
      </c>
      <c r="W19" s="16">
        <v>0</v>
      </c>
      <c r="X19" s="28"/>
      <c r="Y19" s="16">
        <v>19837</v>
      </c>
      <c r="Z19" s="16">
        <v>0</v>
      </c>
      <c r="AA19" s="16">
        <v>0</v>
      </c>
      <c r="AB19" s="16">
        <v>0</v>
      </c>
      <c r="AC19" s="16">
        <v>7362</v>
      </c>
      <c r="AD19" s="16">
        <f t="shared" si="4"/>
        <v>68911</v>
      </c>
    </row>
    <row r="20" spans="1:30" ht="15.75" customHeight="1" x14ac:dyDescent="0.2">
      <c r="A20" s="15" t="s">
        <v>38</v>
      </c>
      <c r="B20" s="16">
        <v>859159</v>
      </c>
      <c r="C20" s="16">
        <v>37712</v>
      </c>
      <c r="D20" s="16">
        <v>178621</v>
      </c>
      <c r="E20" s="16">
        <v>101108</v>
      </c>
      <c r="F20" s="16">
        <v>108047</v>
      </c>
      <c r="G20" s="16">
        <v>224650</v>
      </c>
      <c r="H20" s="16">
        <v>86293</v>
      </c>
      <c r="I20" s="16">
        <v>80343</v>
      </c>
      <c r="J20" s="16">
        <v>35362</v>
      </c>
      <c r="K20" s="16">
        <v>45012</v>
      </c>
      <c r="L20" s="16">
        <v>17088</v>
      </c>
      <c r="M20" s="16">
        <v>72294</v>
      </c>
      <c r="N20" s="16">
        <v>38038</v>
      </c>
      <c r="O20" s="16">
        <v>87994</v>
      </c>
      <c r="P20" s="16">
        <v>63309</v>
      </c>
      <c r="Q20" s="16">
        <v>19000</v>
      </c>
      <c r="R20" s="16">
        <v>23933</v>
      </c>
      <c r="S20" s="16">
        <v>8594</v>
      </c>
      <c r="T20" s="16">
        <v>196983</v>
      </c>
      <c r="U20" s="16">
        <v>78534</v>
      </c>
      <c r="V20" s="16">
        <v>31455</v>
      </c>
      <c r="W20" s="16">
        <v>8521</v>
      </c>
      <c r="X20" s="28"/>
      <c r="Y20" s="16">
        <v>566104</v>
      </c>
      <c r="Z20" s="16">
        <v>268241</v>
      </c>
      <c r="AA20" s="16">
        <v>22870</v>
      </c>
      <c r="AB20" s="16">
        <v>36574</v>
      </c>
      <c r="AC20" s="16">
        <v>57828</v>
      </c>
      <c r="AD20" s="16">
        <f t="shared" si="4"/>
        <v>3353667</v>
      </c>
    </row>
    <row r="21" spans="1:30" ht="15.75" customHeight="1" x14ac:dyDescent="0.2">
      <c r="A21" s="15" t="s">
        <v>39</v>
      </c>
      <c r="B21" s="16">
        <v>2296974</v>
      </c>
      <c r="C21" s="16">
        <v>159328</v>
      </c>
      <c r="D21" s="16">
        <v>725893</v>
      </c>
      <c r="E21" s="16">
        <v>371487</v>
      </c>
      <c r="F21" s="16">
        <v>289325</v>
      </c>
      <c r="G21" s="16">
        <v>1279216</v>
      </c>
      <c r="H21" s="16">
        <v>526356</v>
      </c>
      <c r="I21" s="16">
        <v>294470</v>
      </c>
      <c r="J21" s="16">
        <v>149281</v>
      </c>
      <c r="K21" s="16">
        <v>185133</v>
      </c>
      <c r="L21" s="16">
        <v>164501</v>
      </c>
      <c r="M21" s="16">
        <v>340429</v>
      </c>
      <c r="N21" s="16">
        <v>274387</v>
      </c>
      <c r="O21" s="16">
        <v>271008</v>
      </c>
      <c r="P21" s="16">
        <v>136396</v>
      </c>
      <c r="Q21" s="16">
        <v>135511</v>
      </c>
      <c r="R21" s="16">
        <v>63192</v>
      </c>
      <c r="S21" s="16">
        <v>53794</v>
      </c>
      <c r="T21" s="16">
        <v>406884</v>
      </c>
      <c r="U21" s="16">
        <v>229713</v>
      </c>
      <c r="V21" s="16">
        <v>406334</v>
      </c>
      <c r="W21" s="16">
        <v>183432</v>
      </c>
      <c r="X21" s="28"/>
      <c r="Y21" s="16">
        <v>2724792</v>
      </c>
      <c r="Z21" s="16">
        <v>1849326</v>
      </c>
      <c r="AA21" s="16">
        <v>101163</v>
      </c>
      <c r="AB21" s="16">
        <v>265108</v>
      </c>
      <c r="AC21" s="16">
        <v>243993</v>
      </c>
      <c r="AD21" s="16">
        <f t="shared" si="4"/>
        <v>14127426</v>
      </c>
    </row>
    <row r="22" spans="1:30" ht="15.75" customHeight="1" x14ac:dyDescent="0.2">
      <c r="A22" s="15" t="s">
        <v>40</v>
      </c>
      <c r="B22" s="16">
        <v>135708</v>
      </c>
      <c r="C22" s="16">
        <v>36394</v>
      </c>
      <c r="D22" s="16">
        <v>13358</v>
      </c>
      <c r="E22" s="16">
        <v>28295</v>
      </c>
      <c r="F22" s="16">
        <v>6</v>
      </c>
      <c r="G22" s="16">
        <v>33775</v>
      </c>
      <c r="H22" s="16">
        <v>11756</v>
      </c>
      <c r="I22" s="16">
        <v>49513</v>
      </c>
      <c r="J22" s="16">
        <v>35266</v>
      </c>
      <c r="K22" s="16">
        <v>1896</v>
      </c>
      <c r="L22" s="16">
        <v>1133</v>
      </c>
      <c r="M22" s="16">
        <v>7015</v>
      </c>
      <c r="N22" s="16">
        <v>2439</v>
      </c>
      <c r="O22" s="16">
        <v>9905</v>
      </c>
      <c r="P22" s="16">
        <v>9094</v>
      </c>
      <c r="Q22" s="16">
        <v>1310</v>
      </c>
      <c r="R22" s="16">
        <v>2158</v>
      </c>
      <c r="S22" s="16">
        <v>512</v>
      </c>
      <c r="T22" s="16">
        <v>20677</v>
      </c>
      <c r="U22" s="16">
        <v>6151</v>
      </c>
      <c r="V22" s="16">
        <v>6214</v>
      </c>
      <c r="W22" s="16">
        <v>247</v>
      </c>
      <c r="X22" s="28"/>
      <c r="Y22" s="16">
        <v>100511</v>
      </c>
      <c r="Z22" s="16">
        <v>49512</v>
      </c>
      <c r="AA22" s="16">
        <v>100</v>
      </c>
      <c r="AB22" s="16">
        <v>14527</v>
      </c>
      <c r="AC22" s="16">
        <v>31656</v>
      </c>
      <c r="AD22" s="16">
        <f t="shared" si="4"/>
        <v>609128</v>
      </c>
    </row>
    <row r="23" spans="1:30" ht="15.75" customHeight="1" x14ac:dyDescent="0.2">
      <c r="A23" s="15" t="s">
        <v>41</v>
      </c>
      <c r="B23" s="16">
        <v>365171</v>
      </c>
      <c r="C23" s="16">
        <v>0</v>
      </c>
      <c r="D23" s="16">
        <v>6584</v>
      </c>
      <c r="E23" s="16">
        <v>0</v>
      </c>
      <c r="F23" s="16">
        <v>0</v>
      </c>
      <c r="G23" s="16">
        <v>0</v>
      </c>
      <c r="H23" s="16">
        <v>0</v>
      </c>
      <c r="I23" s="16">
        <v>1132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420</v>
      </c>
      <c r="U23" s="16">
        <v>0</v>
      </c>
      <c r="V23" s="16">
        <v>0</v>
      </c>
      <c r="W23" s="16">
        <v>0</v>
      </c>
      <c r="X23" s="28"/>
      <c r="Y23" s="16">
        <v>120162</v>
      </c>
      <c r="Z23" s="16">
        <v>21</v>
      </c>
      <c r="AA23" s="16">
        <v>0</v>
      </c>
      <c r="AB23" s="16">
        <v>0</v>
      </c>
      <c r="AC23" s="16">
        <v>0</v>
      </c>
      <c r="AD23" s="16">
        <f t="shared" si="4"/>
        <v>493490</v>
      </c>
    </row>
    <row r="24" spans="1:30" ht="15.75" customHeight="1" x14ac:dyDescent="0.2">
      <c r="A24" s="15" t="s">
        <v>42</v>
      </c>
      <c r="B24" s="16">
        <v>213016</v>
      </c>
      <c r="C24" s="16">
        <v>10264</v>
      </c>
      <c r="D24" s="16">
        <v>49062</v>
      </c>
      <c r="E24" s="16">
        <v>59999</v>
      </c>
      <c r="F24" s="16">
        <v>34480</v>
      </c>
      <c r="G24" s="16">
        <v>260888</v>
      </c>
      <c r="H24" s="16">
        <v>63500</v>
      </c>
      <c r="I24" s="16">
        <v>34107</v>
      </c>
      <c r="J24" s="16">
        <v>15767</v>
      </c>
      <c r="K24" s="16">
        <v>3127</v>
      </c>
      <c r="L24" s="16">
        <v>15160</v>
      </c>
      <c r="M24" s="16">
        <v>41287</v>
      </c>
      <c r="N24" s="16">
        <v>77431</v>
      </c>
      <c r="O24" s="16">
        <v>19141</v>
      </c>
      <c r="P24" s="16">
        <v>3363</v>
      </c>
      <c r="Q24" s="16">
        <v>22917</v>
      </c>
      <c r="R24" s="16">
        <v>13716</v>
      </c>
      <c r="S24" s="16">
        <v>9737</v>
      </c>
      <c r="T24" s="16">
        <v>28760</v>
      </c>
      <c r="U24" s="16">
        <v>44027</v>
      </c>
      <c r="V24" s="16">
        <v>45890</v>
      </c>
      <c r="W24" s="16">
        <v>26724</v>
      </c>
      <c r="X24" s="28"/>
      <c r="Y24" s="16">
        <v>273785</v>
      </c>
      <c r="Z24" s="16">
        <v>360120</v>
      </c>
      <c r="AA24" s="16">
        <v>14138</v>
      </c>
      <c r="AB24" s="16">
        <v>25528</v>
      </c>
      <c r="AC24" s="16">
        <v>12107</v>
      </c>
      <c r="AD24" s="16">
        <f t="shared" si="4"/>
        <v>1778041</v>
      </c>
    </row>
    <row r="25" spans="1:30" ht="15.75" customHeight="1" x14ac:dyDescent="0.2">
      <c r="A25" s="15" t="s">
        <v>43</v>
      </c>
      <c r="B25" s="16">
        <v>2152</v>
      </c>
      <c r="C25" s="16">
        <v>0</v>
      </c>
      <c r="D25" s="16">
        <v>191</v>
      </c>
      <c r="E25" s="16">
        <v>18598</v>
      </c>
      <c r="F25" s="16">
        <v>340</v>
      </c>
      <c r="G25" s="16">
        <v>3030</v>
      </c>
      <c r="H25" s="16">
        <v>754</v>
      </c>
      <c r="I25" s="16">
        <v>930</v>
      </c>
      <c r="J25" s="16">
        <v>0</v>
      </c>
      <c r="K25" s="16">
        <v>119</v>
      </c>
      <c r="L25" s="16">
        <v>0</v>
      </c>
      <c r="M25" s="16">
        <v>844</v>
      </c>
      <c r="N25" s="16">
        <v>0</v>
      </c>
      <c r="O25" s="16">
        <v>0</v>
      </c>
      <c r="P25" s="16">
        <v>753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29</v>
      </c>
      <c r="X25" s="28"/>
      <c r="Y25" s="16">
        <v>0</v>
      </c>
      <c r="Z25" s="16">
        <v>5147</v>
      </c>
      <c r="AA25" s="16">
        <v>0</v>
      </c>
      <c r="AB25" s="16">
        <v>0</v>
      </c>
      <c r="AC25" s="16">
        <v>0</v>
      </c>
      <c r="AD25" s="16">
        <f t="shared" si="4"/>
        <v>32887</v>
      </c>
    </row>
    <row r="26" spans="1:30" ht="15.75" customHeight="1" x14ac:dyDescent="0.2">
      <c r="A26" s="15" t="s">
        <v>44</v>
      </c>
      <c r="B26" s="16">
        <f>B6-B15</f>
        <v>1761025</v>
      </c>
      <c r="C26" s="16">
        <f>C6-C15</f>
        <v>16389</v>
      </c>
      <c r="D26" s="16">
        <f t="shared" ref="D26:Z26" si="6">D6-D15</f>
        <v>39358</v>
      </c>
      <c r="E26" s="16">
        <f t="shared" si="6"/>
        <v>57647</v>
      </c>
      <c r="F26" s="16">
        <f t="shared" si="6"/>
        <v>118193</v>
      </c>
      <c r="G26" s="16">
        <f t="shared" si="6"/>
        <v>166445</v>
      </c>
      <c r="H26" s="16">
        <v>0</v>
      </c>
      <c r="I26" s="16">
        <f t="shared" si="6"/>
        <v>2573</v>
      </c>
      <c r="J26" s="16">
        <f t="shared" si="6"/>
        <v>27299</v>
      </c>
      <c r="K26" s="16">
        <f t="shared" si="6"/>
        <v>26495</v>
      </c>
      <c r="L26" s="16">
        <f t="shared" si="6"/>
        <v>58371</v>
      </c>
      <c r="M26" s="16">
        <f t="shared" si="6"/>
        <v>118915</v>
      </c>
      <c r="N26" s="16">
        <f t="shared" si="6"/>
        <v>50099</v>
      </c>
      <c r="O26" s="16">
        <f t="shared" si="6"/>
        <v>242253</v>
      </c>
      <c r="P26" s="16">
        <f t="shared" si="6"/>
        <v>36100</v>
      </c>
      <c r="Q26" s="16">
        <v>0</v>
      </c>
      <c r="R26" s="16">
        <f t="shared" si="6"/>
        <v>12047</v>
      </c>
      <c r="S26" s="16">
        <f t="shared" si="6"/>
        <v>30195</v>
      </c>
      <c r="T26" s="16">
        <f t="shared" si="6"/>
        <v>223330</v>
      </c>
      <c r="U26" s="16">
        <f t="shared" si="6"/>
        <v>31178</v>
      </c>
      <c r="V26" s="16">
        <f t="shared" si="6"/>
        <v>25495</v>
      </c>
      <c r="W26" s="16">
        <f t="shared" si="6"/>
        <v>21397</v>
      </c>
      <c r="X26" s="28"/>
      <c r="Y26" s="16">
        <f t="shared" si="6"/>
        <v>432552</v>
      </c>
      <c r="Z26" s="16">
        <f t="shared" si="6"/>
        <v>536973</v>
      </c>
      <c r="AA26" s="16">
        <v>0</v>
      </c>
      <c r="AB26" s="16">
        <v>0</v>
      </c>
      <c r="AC26" s="16">
        <v>0</v>
      </c>
      <c r="AD26" s="16">
        <f t="shared" si="4"/>
        <v>4034329</v>
      </c>
    </row>
    <row r="27" spans="1:30" ht="15.75" customHeight="1" x14ac:dyDescent="0.2">
      <c r="A27" s="15" t="s">
        <v>45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43297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5658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28"/>
      <c r="Y27" s="16">
        <v>0</v>
      </c>
      <c r="Z27" s="16">
        <v>0</v>
      </c>
      <c r="AA27" s="16">
        <v>30046</v>
      </c>
      <c r="AB27" s="16">
        <v>51389</v>
      </c>
      <c r="AC27" s="16">
        <v>60538</v>
      </c>
      <c r="AD27" s="16">
        <f t="shared" si="4"/>
        <v>190928</v>
      </c>
    </row>
    <row r="28" spans="1:30" ht="15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7"/>
      <c r="Q28" s="17"/>
      <c r="R28" s="17"/>
      <c r="S28" s="17"/>
      <c r="T28" s="17"/>
      <c r="U28" s="17"/>
      <c r="V28" s="17"/>
      <c r="W28" s="17"/>
      <c r="X28" s="28"/>
      <c r="Y28" s="17"/>
      <c r="Z28" s="17"/>
      <c r="AA28" s="17"/>
      <c r="AB28" s="17"/>
      <c r="AC28" s="17"/>
      <c r="AD28" s="17"/>
    </row>
    <row r="29" spans="1:30" ht="15.75" customHeight="1" x14ac:dyDescent="0.2">
      <c r="A29" s="15" t="s">
        <v>46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7"/>
      <c r="Q29" s="17"/>
      <c r="R29" s="17"/>
      <c r="S29" s="17"/>
      <c r="T29" s="17"/>
      <c r="U29" s="17"/>
      <c r="V29" s="17"/>
      <c r="W29" s="17"/>
      <c r="X29" s="28"/>
      <c r="Y29" s="17"/>
      <c r="Z29" s="17"/>
      <c r="AA29" s="17"/>
      <c r="AB29" s="17"/>
      <c r="AC29" s="17"/>
      <c r="AD29" s="17"/>
    </row>
    <row r="30" spans="1:30" ht="15.75" customHeight="1" x14ac:dyDescent="0.2">
      <c r="A30" s="15" t="s">
        <v>47</v>
      </c>
      <c r="B30" s="16">
        <f>SUM(B31:B32)</f>
        <v>923304</v>
      </c>
      <c r="C30" s="16">
        <f>SUM(C31:C32)</f>
        <v>44894</v>
      </c>
      <c r="D30" s="16">
        <f t="shared" ref="D30:AC30" si="7">SUM(D31:D32)</f>
        <v>210249</v>
      </c>
      <c r="E30" s="16">
        <f t="shared" si="7"/>
        <v>102780</v>
      </c>
      <c r="F30" s="16">
        <f t="shared" si="7"/>
        <v>93000</v>
      </c>
      <c r="G30" s="16">
        <f t="shared" si="7"/>
        <v>184629</v>
      </c>
      <c r="H30" s="16">
        <f t="shared" si="7"/>
        <v>88729</v>
      </c>
      <c r="I30" s="16">
        <f t="shared" si="7"/>
        <v>32881</v>
      </c>
      <c r="J30" s="16">
        <f t="shared" si="7"/>
        <v>34851</v>
      </c>
      <c r="K30" s="16">
        <f t="shared" si="7"/>
        <v>45222</v>
      </c>
      <c r="L30" s="16">
        <f t="shared" si="7"/>
        <v>18307</v>
      </c>
      <c r="M30" s="16">
        <f t="shared" si="7"/>
        <v>40119</v>
      </c>
      <c r="N30" s="16">
        <f t="shared" si="7"/>
        <v>31770</v>
      </c>
      <c r="O30" s="16">
        <f t="shared" si="7"/>
        <v>50078</v>
      </c>
      <c r="P30" s="16">
        <f t="shared" si="7"/>
        <v>32698</v>
      </c>
      <c r="Q30" s="16">
        <f t="shared" si="7"/>
        <v>15604</v>
      </c>
      <c r="R30" s="16">
        <f t="shared" si="7"/>
        <v>15722</v>
      </c>
      <c r="S30" s="16">
        <f t="shared" si="7"/>
        <v>11188</v>
      </c>
      <c r="T30" s="16">
        <f t="shared" si="7"/>
        <v>92881</v>
      </c>
      <c r="U30" s="16">
        <f t="shared" si="7"/>
        <v>63984</v>
      </c>
      <c r="V30" s="16">
        <f t="shared" si="7"/>
        <v>46913</v>
      </c>
      <c r="W30" s="16">
        <f t="shared" si="7"/>
        <v>17300</v>
      </c>
      <c r="X30" s="28"/>
      <c r="Y30" s="16">
        <f t="shared" si="7"/>
        <v>504196</v>
      </c>
      <c r="Z30" s="16">
        <f t="shared" si="7"/>
        <v>176278</v>
      </c>
      <c r="AA30" s="16">
        <f t="shared" si="7"/>
        <v>25130</v>
      </c>
      <c r="AB30" s="16">
        <f t="shared" si="7"/>
        <v>33762</v>
      </c>
      <c r="AC30" s="16">
        <f t="shared" si="7"/>
        <v>49735</v>
      </c>
      <c r="AD30" s="16">
        <f t="shared" ref="AD30:AD45" si="8">SUM(B30:W30,Y30:AC30)</f>
        <v>2986204</v>
      </c>
    </row>
    <row r="31" spans="1:30" ht="15.75" customHeight="1" x14ac:dyDescent="0.2">
      <c r="A31" s="15" t="s">
        <v>48</v>
      </c>
      <c r="B31" s="16">
        <v>691703</v>
      </c>
      <c r="C31" s="16">
        <v>37749</v>
      </c>
      <c r="D31" s="16">
        <v>153455</v>
      </c>
      <c r="E31" s="16">
        <v>84440</v>
      </c>
      <c r="F31" s="16">
        <v>76836</v>
      </c>
      <c r="G31" s="16">
        <v>155006</v>
      </c>
      <c r="H31" s="16">
        <v>68709</v>
      </c>
      <c r="I31" s="16">
        <v>26806</v>
      </c>
      <c r="J31" s="16">
        <v>27031</v>
      </c>
      <c r="K31" s="16">
        <v>34882</v>
      </c>
      <c r="L31" s="16">
        <v>15494</v>
      </c>
      <c r="M31" s="16">
        <v>33523</v>
      </c>
      <c r="N31" s="16">
        <v>26208</v>
      </c>
      <c r="O31" s="16">
        <v>41977</v>
      </c>
      <c r="P31" s="16">
        <v>26900</v>
      </c>
      <c r="Q31" s="16">
        <v>13198</v>
      </c>
      <c r="R31" s="16">
        <v>13027</v>
      </c>
      <c r="S31" s="16">
        <v>8752</v>
      </c>
      <c r="T31" s="16">
        <v>71259</v>
      </c>
      <c r="U31" s="16">
        <v>47861</v>
      </c>
      <c r="V31" s="16">
        <v>35847</v>
      </c>
      <c r="W31" s="16">
        <v>14287</v>
      </c>
      <c r="X31" s="28"/>
      <c r="Y31" s="16">
        <v>370964</v>
      </c>
      <c r="Z31" s="16">
        <v>145145</v>
      </c>
      <c r="AA31" s="16">
        <v>21474</v>
      </c>
      <c r="AB31" s="16">
        <v>28049</v>
      </c>
      <c r="AC31" s="16">
        <v>40371</v>
      </c>
      <c r="AD31" s="16">
        <f t="shared" si="8"/>
        <v>2310953</v>
      </c>
    </row>
    <row r="32" spans="1:30" ht="15.75" customHeight="1" x14ac:dyDescent="0.2">
      <c r="A32" s="15" t="s">
        <v>49</v>
      </c>
      <c r="B32" s="16">
        <v>231601</v>
      </c>
      <c r="C32" s="16">
        <v>7145</v>
      </c>
      <c r="D32" s="16">
        <v>56794</v>
      </c>
      <c r="E32" s="16">
        <v>18340</v>
      </c>
      <c r="F32" s="16">
        <v>16164</v>
      </c>
      <c r="G32" s="16">
        <v>29623</v>
      </c>
      <c r="H32" s="16">
        <v>20020</v>
      </c>
      <c r="I32" s="16">
        <v>6075</v>
      </c>
      <c r="J32" s="16">
        <v>7820</v>
      </c>
      <c r="K32" s="16">
        <v>10340</v>
      </c>
      <c r="L32" s="16">
        <v>2813</v>
      </c>
      <c r="M32" s="16">
        <v>6596</v>
      </c>
      <c r="N32" s="16">
        <v>5562</v>
      </c>
      <c r="O32" s="16">
        <v>8101</v>
      </c>
      <c r="P32" s="16">
        <v>5798</v>
      </c>
      <c r="Q32" s="16">
        <v>2406</v>
      </c>
      <c r="R32" s="16">
        <v>2695</v>
      </c>
      <c r="S32" s="16">
        <v>2436</v>
      </c>
      <c r="T32" s="16">
        <v>21622</v>
      </c>
      <c r="U32" s="16">
        <v>16123</v>
      </c>
      <c r="V32" s="16">
        <v>11066</v>
      </c>
      <c r="W32" s="16">
        <v>3013</v>
      </c>
      <c r="X32" s="28"/>
      <c r="Y32" s="16">
        <v>133232</v>
      </c>
      <c r="Z32" s="16">
        <v>31133</v>
      </c>
      <c r="AA32" s="16">
        <v>3656</v>
      </c>
      <c r="AB32" s="16">
        <v>5713</v>
      </c>
      <c r="AC32" s="16">
        <v>9364</v>
      </c>
      <c r="AD32" s="16">
        <f t="shared" si="8"/>
        <v>675251</v>
      </c>
    </row>
    <row r="33" spans="1:30" ht="15.75" customHeight="1" x14ac:dyDescent="0.2">
      <c r="A33" s="15" t="s">
        <v>50</v>
      </c>
      <c r="B33" s="16">
        <v>170712</v>
      </c>
      <c r="C33" s="16">
        <v>16378</v>
      </c>
      <c r="D33" s="16">
        <v>95855</v>
      </c>
      <c r="E33" s="16">
        <v>34458</v>
      </c>
      <c r="F33" s="16">
        <v>50562</v>
      </c>
      <c r="G33" s="16">
        <v>136116</v>
      </c>
      <c r="H33" s="16">
        <v>62575</v>
      </c>
      <c r="I33" s="16">
        <v>27484</v>
      </c>
      <c r="J33" s="16">
        <v>15827</v>
      </c>
      <c r="K33" s="16">
        <v>14141</v>
      </c>
      <c r="L33" s="16">
        <v>20063</v>
      </c>
      <c r="M33" s="16">
        <v>20591</v>
      </c>
      <c r="N33" s="16">
        <v>0</v>
      </c>
      <c r="O33" s="16">
        <v>42270</v>
      </c>
      <c r="P33" s="16">
        <v>17066</v>
      </c>
      <c r="Q33" s="16">
        <v>17452</v>
      </c>
      <c r="R33" s="16">
        <v>11280</v>
      </c>
      <c r="S33" s="16">
        <v>4055</v>
      </c>
      <c r="T33" s="16">
        <v>26458</v>
      </c>
      <c r="U33" s="16">
        <v>9129</v>
      </c>
      <c r="V33" s="16">
        <v>20295</v>
      </c>
      <c r="W33" s="16">
        <v>25556</v>
      </c>
      <c r="X33" s="28"/>
      <c r="Y33" s="16">
        <v>190268</v>
      </c>
      <c r="Z33" s="16">
        <v>0</v>
      </c>
      <c r="AA33" s="16">
        <v>10642</v>
      </c>
      <c r="AB33" s="16">
        <v>21056</v>
      </c>
      <c r="AC33" s="16">
        <v>17643</v>
      </c>
      <c r="AD33" s="16">
        <f t="shared" si="8"/>
        <v>1077932</v>
      </c>
    </row>
    <row r="34" spans="1:30" ht="15.75" customHeight="1" x14ac:dyDescent="0.2">
      <c r="A34" s="15" t="s">
        <v>51</v>
      </c>
      <c r="B34" s="16">
        <v>345275</v>
      </c>
      <c r="C34" s="16">
        <v>20700</v>
      </c>
      <c r="D34" s="16">
        <v>25117</v>
      </c>
      <c r="E34" s="16">
        <v>41755</v>
      </c>
      <c r="F34" s="16">
        <v>14781</v>
      </c>
      <c r="G34" s="16">
        <v>173750</v>
      </c>
      <c r="H34" s="16">
        <v>37439</v>
      </c>
      <c r="I34" s="16">
        <v>27207</v>
      </c>
      <c r="J34" s="16">
        <v>7170</v>
      </c>
      <c r="K34" s="16">
        <v>26190</v>
      </c>
      <c r="L34" s="16">
        <v>15487</v>
      </c>
      <c r="M34" s="16">
        <v>64754</v>
      </c>
      <c r="N34" s="16">
        <v>29807</v>
      </c>
      <c r="O34" s="16">
        <v>114285</v>
      </c>
      <c r="P34" s="16">
        <v>28056</v>
      </c>
      <c r="Q34" s="16">
        <v>13326</v>
      </c>
      <c r="R34" s="16">
        <v>11369</v>
      </c>
      <c r="S34" s="16">
        <v>1372</v>
      </c>
      <c r="T34" s="16">
        <v>13092</v>
      </c>
      <c r="U34" s="16">
        <v>15766</v>
      </c>
      <c r="V34" s="16">
        <v>23008</v>
      </c>
      <c r="W34" s="16">
        <v>16697</v>
      </c>
      <c r="X34" s="28"/>
      <c r="Y34" s="16">
        <v>430177</v>
      </c>
      <c r="Z34" s="16">
        <v>107819</v>
      </c>
      <c r="AA34" s="16">
        <v>4923</v>
      </c>
      <c r="AB34" s="16">
        <v>11947</v>
      </c>
      <c r="AC34" s="16">
        <v>27679</v>
      </c>
      <c r="AD34" s="16">
        <f t="shared" si="8"/>
        <v>1648948</v>
      </c>
    </row>
    <row r="35" spans="1:30" ht="15.75" customHeight="1" x14ac:dyDescent="0.2">
      <c r="A35" s="15" t="s">
        <v>52</v>
      </c>
      <c r="B35" s="16">
        <v>32658</v>
      </c>
      <c r="C35" s="16">
        <v>669</v>
      </c>
      <c r="D35" s="16">
        <v>6937</v>
      </c>
      <c r="E35" s="16">
        <v>2294</v>
      </c>
      <c r="F35" s="16">
        <v>1639</v>
      </c>
      <c r="G35" s="16">
        <v>3045</v>
      </c>
      <c r="H35" s="16">
        <v>3065</v>
      </c>
      <c r="I35" s="16">
        <v>1879</v>
      </c>
      <c r="J35" s="16">
        <v>1676</v>
      </c>
      <c r="K35" s="16">
        <v>1923</v>
      </c>
      <c r="L35" s="16">
        <v>2270</v>
      </c>
      <c r="M35" s="16">
        <v>3378</v>
      </c>
      <c r="N35" s="16">
        <v>0</v>
      </c>
      <c r="O35" s="16">
        <v>5621</v>
      </c>
      <c r="P35" s="16">
        <v>5496</v>
      </c>
      <c r="Q35" s="16">
        <v>2642</v>
      </c>
      <c r="R35" s="16">
        <v>2322</v>
      </c>
      <c r="S35" s="16">
        <v>214</v>
      </c>
      <c r="T35" s="16">
        <v>2131</v>
      </c>
      <c r="U35" s="16">
        <v>25</v>
      </c>
      <c r="V35" s="16">
        <v>947</v>
      </c>
      <c r="W35" s="16">
        <v>2312</v>
      </c>
      <c r="X35" s="28"/>
      <c r="Y35" s="16">
        <v>52652</v>
      </c>
      <c r="Z35" s="16">
        <v>2481</v>
      </c>
      <c r="AA35" s="16">
        <v>635</v>
      </c>
      <c r="AB35" s="16">
        <v>3140</v>
      </c>
      <c r="AC35" s="16"/>
      <c r="AD35" s="16">
        <f t="shared" si="8"/>
        <v>142051</v>
      </c>
    </row>
    <row r="36" spans="1:30" ht="15.75" customHeight="1" x14ac:dyDescent="0.2">
      <c r="A36" s="15" t="s">
        <v>53</v>
      </c>
      <c r="B36" s="16">
        <v>187398</v>
      </c>
      <c r="C36" s="16">
        <v>10264</v>
      </c>
      <c r="D36" s="16">
        <v>47534</v>
      </c>
      <c r="E36" s="16">
        <v>56870</v>
      </c>
      <c r="F36" s="16">
        <v>34393</v>
      </c>
      <c r="G36" s="16">
        <v>231677</v>
      </c>
      <c r="H36" s="16">
        <v>55906</v>
      </c>
      <c r="I36" s="16">
        <v>33771</v>
      </c>
      <c r="J36" s="16">
        <v>15767</v>
      </c>
      <c r="K36" s="16">
        <v>3127</v>
      </c>
      <c r="L36" s="16">
        <v>15092</v>
      </c>
      <c r="M36" s="16">
        <v>35399</v>
      </c>
      <c r="N36" s="16">
        <v>75853</v>
      </c>
      <c r="O36" s="16">
        <v>19076</v>
      </c>
      <c r="P36" s="16">
        <v>213</v>
      </c>
      <c r="Q36" s="16">
        <v>22879</v>
      </c>
      <c r="R36" s="16">
        <v>13346</v>
      </c>
      <c r="S36" s="16">
        <v>9737</v>
      </c>
      <c r="T36" s="16">
        <v>28653</v>
      </c>
      <c r="U36" s="16">
        <v>41939</v>
      </c>
      <c r="V36" s="16">
        <v>45890</v>
      </c>
      <c r="W36" s="16">
        <v>26724</v>
      </c>
      <c r="X36" s="28"/>
      <c r="Y36" s="16">
        <v>262059</v>
      </c>
      <c r="Z36" s="16">
        <v>338545</v>
      </c>
      <c r="AA36" s="16">
        <v>14138</v>
      </c>
      <c r="AB36" s="16">
        <v>25104</v>
      </c>
      <c r="AC36" s="16">
        <v>11301</v>
      </c>
      <c r="AD36" s="16">
        <f t="shared" si="8"/>
        <v>1662655</v>
      </c>
    </row>
    <row r="37" spans="1:30" ht="15.75" customHeight="1" x14ac:dyDescent="0.2">
      <c r="A37" s="15" t="s">
        <v>54</v>
      </c>
      <c r="B37" s="16">
        <v>2296974</v>
      </c>
      <c r="C37" s="16">
        <v>159328</v>
      </c>
      <c r="D37" s="16">
        <v>725893</v>
      </c>
      <c r="E37" s="16">
        <v>371487</v>
      </c>
      <c r="F37" s="16">
        <v>289325</v>
      </c>
      <c r="G37" s="16">
        <v>1279216</v>
      </c>
      <c r="H37" s="16">
        <v>526356</v>
      </c>
      <c r="I37" s="16">
        <v>294470</v>
      </c>
      <c r="J37" s="16">
        <v>149281</v>
      </c>
      <c r="K37" s="16">
        <v>185133</v>
      </c>
      <c r="L37" s="16">
        <v>164501</v>
      </c>
      <c r="M37" s="16">
        <v>340429</v>
      </c>
      <c r="N37" s="16">
        <v>274387</v>
      </c>
      <c r="O37" s="16">
        <v>271008</v>
      </c>
      <c r="P37" s="16">
        <v>136396</v>
      </c>
      <c r="Q37" s="16">
        <v>135511</v>
      </c>
      <c r="R37" s="16">
        <v>63192</v>
      </c>
      <c r="S37" s="16">
        <v>53794</v>
      </c>
      <c r="T37" s="16">
        <v>406884</v>
      </c>
      <c r="U37" s="16">
        <v>229713</v>
      </c>
      <c r="V37" s="16">
        <v>406334</v>
      </c>
      <c r="W37" s="16">
        <v>183432</v>
      </c>
      <c r="X37" s="28"/>
      <c r="Y37" s="16">
        <v>2724792</v>
      </c>
      <c r="Z37" s="16">
        <v>1849326</v>
      </c>
      <c r="AA37" s="16">
        <v>101163</v>
      </c>
      <c r="AB37" s="16">
        <v>265108</v>
      </c>
      <c r="AC37" s="16">
        <v>243993</v>
      </c>
      <c r="AD37" s="16">
        <f t="shared" si="8"/>
        <v>14127426</v>
      </c>
    </row>
    <row r="38" spans="1:30" ht="15.75" customHeight="1" x14ac:dyDescent="0.2">
      <c r="A38" s="15" t="s">
        <v>55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496815</v>
      </c>
      <c r="H38" s="16">
        <v>0</v>
      </c>
      <c r="I38" s="16">
        <v>0</v>
      </c>
      <c r="J38" s="16">
        <v>0</v>
      </c>
      <c r="K38" s="16"/>
      <c r="L38" s="16">
        <v>0</v>
      </c>
      <c r="M38" s="16"/>
      <c r="N38" s="16">
        <v>0</v>
      </c>
      <c r="O38" s="16">
        <v>0</v>
      </c>
      <c r="P38" s="16">
        <v>36077</v>
      </c>
      <c r="Q38" s="16">
        <v>0</v>
      </c>
      <c r="R38" s="16"/>
      <c r="S38" s="16"/>
      <c r="T38" s="16">
        <v>0</v>
      </c>
      <c r="U38" s="16">
        <v>0</v>
      </c>
      <c r="V38" s="16">
        <v>0</v>
      </c>
      <c r="W38" s="16">
        <v>0</v>
      </c>
      <c r="X38" s="28"/>
      <c r="Y38" s="16">
        <v>0</v>
      </c>
      <c r="Z38" s="16">
        <v>0</v>
      </c>
      <c r="AA38" s="16">
        <v>0</v>
      </c>
      <c r="AB38" s="16"/>
      <c r="AC38" s="16"/>
      <c r="AD38" s="16">
        <f t="shared" si="8"/>
        <v>532892</v>
      </c>
    </row>
    <row r="39" spans="1:30" ht="15.75" customHeight="1" x14ac:dyDescent="0.2">
      <c r="A39" s="15" t="s">
        <v>56</v>
      </c>
      <c r="B39" s="16">
        <v>781987</v>
      </c>
      <c r="C39" s="16">
        <v>27511</v>
      </c>
      <c r="D39" s="16">
        <v>130370</v>
      </c>
      <c r="E39" s="16">
        <v>48169</v>
      </c>
      <c r="F39" s="16">
        <v>54029</v>
      </c>
      <c r="G39" s="16">
        <v>371204</v>
      </c>
      <c r="H39" s="16">
        <v>94722</v>
      </c>
      <c r="I39" s="16">
        <v>61969</v>
      </c>
      <c r="J39" s="16">
        <v>21216</v>
      </c>
      <c r="K39" s="16">
        <v>20375</v>
      </c>
      <c r="L39" s="16">
        <v>18557</v>
      </c>
      <c r="M39" s="16">
        <v>74380</v>
      </c>
      <c r="N39" s="16">
        <v>175584</v>
      </c>
      <c r="O39" s="16">
        <v>56106</v>
      </c>
      <c r="P39" s="16">
        <v>60308</v>
      </c>
      <c r="Q39" s="16">
        <v>22256</v>
      </c>
      <c r="R39" s="16">
        <v>12605</v>
      </c>
      <c r="S39" s="16">
        <v>5361</v>
      </c>
      <c r="T39" s="16">
        <v>215776</v>
      </c>
      <c r="U39" s="16">
        <v>67366</v>
      </c>
      <c r="V39" s="16">
        <v>70333</v>
      </c>
      <c r="W39" s="16">
        <v>23805</v>
      </c>
      <c r="X39" s="28"/>
      <c r="Y39" s="16">
        <v>1201149</v>
      </c>
      <c r="Z39" s="16">
        <v>722125</v>
      </c>
      <c r="AA39" s="16">
        <v>14515</v>
      </c>
      <c r="AB39" s="16">
        <v>10456</v>
      </c>
      <c r="AC39" s="16">
        <v>40525</v>
      </c>
      <c r="AD39" s="16">
        <f t="shared" si="8"/>
        <v>4402759</v>
      </c>
    </row>
    <row r="40" spans="1:30" ht="15.75" customHeight="1" x14ac:dyDescent="0.2">
      <c r="A40" s="15" t="s">
        <v>57</v>
      </c>
      <c r="B40" s="16">
        <v>600187</v>
      </c>
      <c r="C40" s="16">
        <v>64342</v>
      </c>
      <c r="D40" s="16">
        <v>101817</v>
      </c>
      <c r="E40" s="16">
        <v>79291</v>
      </c>
      <c r="F40" s="16">
        <v>70916</v>
      </c>
      <c r="G40" s="16">
        <v>158902</v>
      </c>
      <c r="H40" s="16">
        <v>63119</v>
      </c>
      <c r="I40" s="16">
        <v>67223</v>
      </c>
      <c r="J40" s="16">
        <v>52744</v>
      </c>
      <c r="K40" s="16">
        <v>28256</v>
      </c>
      <c r="L40" s="16">
        <v>17850</v>
      </c>
      <c r="M40" s="16">
        <v>46276</v>
      </c>
      <c r="N40" s="16">
        <v>32858</v>
      </c>
      <c r="O40" s="16">
        <v>35424</v>
      </c>
      <c r="P40" s="16">
        <v>34312</v>
      </c>
      <c r="Q40" s="16">
        <v>10919</v>
      </c>
      <c r="R40" s="16">
        <v>11154</v>
      </c>
      <c r="S40" s="16">
        <v>15202</v>
      </c>
      <c r="T40" s="16">
        <v>51122</v>
      </c>
      <c r="U40" s="16">
        <v>26114</v>
      </c>
      <c r="V40" s="16">
        <v>41654</v>
      </c>
      <c r="W40" s="16">
        <v>20288</v>
      </c>
      <c r="X40" s="28"/>
      <c r="Y40" s="16">
        <v>371516</v>
      </c>
      <c r="Z40" s="16">
        <v>151208</v>
      </c>
      <c r="AA40" s="16">
        <v>16175</v>
      </c>
      <c r="AB40" s="16">
        <v>33556</v>
      </c>
      <c r="AC40" s="16">
        <v>43521</v>
      </c>
      <c r="AD40" s="16">
        <f t="shared" si="8"/>
        <v>2245946</v>
      </c>
    </row>
    <row r="41" spans="1:30" ht="15.75" customHeight="1" x14ac:dyDescent="0.2">
      <c r="A41" s="26" t="s">
        <v>82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39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28"/>
      <c r="Y41" s="16">
        <v>10</v>
      </c>
      <c r="Z41" s="16">
        <v>0</v>
      </c>
      <c r="AA41" s="16">
        <v>0</v>
      </c>
      <c r="AB41" s="16">
        <v>0</v>
      </c>
      <c r="AC41" s="16">
        <v>0</v>
      </c>
      <c r="AD41" s="16">
        <f t="shared" si="8"/>
        <v>49</v>
      </c>
    </row>
    <row r="42" spans="1:30" ht="15.75" customHeight="1" x14ac:dyDescent="0.2">
      <c r="A42" s="15" t="s">
        <v>58</v>
      </c>
      <c r="B42" s="16">
        <f t="shared" ref="B42:H42" si="9">SUM(B31:B40)</f>
        <v>5338495</v>
      </c>
      <c r="C42" s="16">
        <f t="shared" si="9"/>
        <v>344086</v>
      </c>
      <c r="D42" s="16">
        <f t="shared" si="9"/>
        <v>1343772</v>
      </c>
      <c r="E42" s="16">
        <f t="shared" si="9"/>
        <v>737104</v>
      </c>
      <c r="F42" s="16">
        <f t="shared" si="9"/>
        <v>608645</v>
      </c>
      <c r="G42" s="16">
        <f t="shared" si="9"/>
        <v>3035354</v>
      </c>
      <c r="H42" s="16">
        <f t="shared" si="9"/>
        <v>931911</v>
      </c>
      <c r="I42" s="16">
        <f t="shared" ref="I42:AC42" si="10">SUM(I31:I40)</f>
        <v>546884</v>
      </c>
      <c r="J42" s="16">
        <f t="shared" si="10"/>
        <v>298532</v>
      </c>
      <c r="K42" s="16">
        <f t="shared" si="10"/>
        <v>324367</v>
      </c>
      <c r="L42" s="16">
        <f t="shared" si="10"/>
        <v>272127</v>
      </c>
      <c r="M42" s="16">
        <f t="shared" si="10"/>
        <v>625326</v>
      </c>
      <c r="N42" s="16">
        <f t="shared" si="10"/>
        <v>620259</v>
      </c>
      <c r="O42" s="16">
        <f t="shared" si="10"/>
        <v>593868</v>
      </c>
      <c r="P42" s="16">
        <f t="shared" si="10"/>
        <v>350622</v>
      </c>
      <c r="Q42" s="16">
        <f t="shared" si="10"/>
        <v>240589</v>
      </c>
      <c r="R42" s="16">
        <f t="shared" si="10"/>
        <v>140990</v>
      </c>
      <c r="S42" s="16">
        <f t="shared" si="10"/>
        <v>100923</v>
      </c>
      <c r="T42" s="16">
        <f t="shared" si="10"/>
        <v>836997</v>
      </c>
      <c r="U42" s="16">
        <f t="shared" si="10"/>
        <v>454036</v>
      </c>
      <c r="V42" s="16">
        <f t="shared" si="10"/>
        <v>655374</v>
      </c>
      <c r="W42" s="16">
        <f t="shared" si="10"/>
        <v>316114</v>
      </c>
      <c r="X42" s="28"/>
      <c r="Y42" s="16">
        <f t="shared" si="10"/>
        <v>5736809</v>
      </c>
      <c r="Z42" s="16">
        <f t="shared" si="10"/>
        <v>3347782</v>
      </c>
      <c r="AA42" s="16">
        <f t="shared" si="10"/>
        <v>187321</v>
      </c>
      <c r="AB42" s="16">
        <f t="shared" si="10"/>
        <v>404129</v>
      </c>
      <c r="AC42" s="16">
        <f t="shared" si="10"/>
        <v>434397</v>
      </c>
      <c r="AD42" s="16">
        <f t="shared" si="8"/>
        <v>28826813</v>
      </c>
    </row>
    <row r="43" spans="1:30" ht="15.75" customHeight="1" x14ac:dyDescent="0.2">
      <c r="A43" s="15" t="s">
        <v>59</v>
      </c>
      <c r="B43" s="16">
        <v>13634</v>
      </c>
      <c r="C43" s="16">
        <v>0</v>
      </c>
      <c r="D43" s="16">
        <v>5334</v>
      </c>
      <c r="E43" s="16">
        <v>0</v>
      </c>
      <c r="F43" s="16">
        <v>0</v>
      </c>
      <c r="G43" s="16">
        <v>0</v>
      </c>
      <c r="H43" s="16">
        <v>0</v>
      </c>
      <c r="I43" s="16">
        <v>2535</v>
      </c>
      <c r="J43" s="16">
        <v>0</v>
      </c>
      <c r="K43" s="16">
        <v>0</v>
      </c>
      <c r="L43" s="16"/>
      <c r="M43" s="16"/>
      <c r="N43" s="16">
        <v>0</v>
      </c>
      <c r="O43" s="16">
        <v>0</v>
      </c>
      <c r="P43" s="16"/>
      <c r="Q43" s="16">
        <v>0</v>
      </c>
      <c r="R43" s="16"/>
      <c r="S43" s="16"/>
      <c r="T43" s="16">
        <v>0</v>
      </c>
      <c r="U43" s="16">
        <v>20209</v>
      </c>
      <c r="V43" s="16">
        <v>0</v>
      </c>
      <c r="W43" s="16">
        <v>0</v>
      </c>
      <c r="X43" s="28"/>
      <c r="Y43" s="16">
        <v>19837</v>
      </c>
      <c r="Z43" s="16">
        <v>0</v>
      </c>
      <c r="AA43" s="16">
        <v>0</v>
      </c>
      <c r="AB43" s="16"/>
      <c r="AC43" s="16">
        <v>7362</v>
      </c>
      <c r="AD43" s="16">
        <f t="shared" si="8"/>
        <v>68911</v>
      </c>
    </row>
    <row r="44" spans="1:30" ht="15.75" customHeight="1" x14ac:dyDescent="0.2">
      <c r="A44" s="15" t="s">
        <v>60</v>
      </c>
      <c r="B44" s="16">
        <f>SUM(B42:B43)</f>
        <v>5352129</v>
      </c>
      <c r="C44" s="16">
        <f>SUM(C42:C43)</f>
        <v>344086</v>
      </c>
      <c r="D44" s="16">
        <f t="shared" ref="D44:AC44" si="11">SUM(D42:D43)</f>
        <v>1349106</v>
      </c>
      <c r="E44" s="16">
        <f t="shared" si="11"/>
        <v>737104</v>
      </c>
      <c r="F44" s="16">
        <f t="shared" si="11"/>
        <v>608645</v>
      </c>
      <c r="G44" s="16">
        <f t="shared" si="11"/>
        <v>3035354</v>
      </c>
      <c r="H44" s="16">
        <f t="shared" si="11"/>
        <v>931911</v>
      </c>
      <c r="I44" s="16">
        <f t="shared" si="11"/>
        <v>549419</v>
      </c>
      <c r="J44" s="16">
        <f t="shared" si="11"/>
        <v>298532</v>
      </c>
      <c r="K44" s="16">
        <f t="shared" si="11"/>
        <v>324367</v>
      </c>
      <c r="L44" s="16">
        <f t="shared" si="11"/>
        <v>272127</v>
      </c>
      <c r="M44" s="16">
        <f t="shared" si="11"/>
        <v>625326</v>
      </c>
      <c r="N44" s="16">
        <f t="shared" si="11"/>
        <v>620259</v>
      </c>
      <c r="O44" s="16">
        <f t="shared" si="11"/>
        <v>593868</v>
      </c>
      <c r="P44" s="16">
        <f t="shared" si="11"/>
        <v>350622</v>
      </c>
      <c r="Q44" s="16">
        <f t="shared" si="11"/>
        <v>240589</v>
      </c>
      <c r="R44" s="16">
        <f t="shared" si="11"/>
        <v>140990</v>
      </c>
      <c r="S44" s="16">
        <f t="shared" si="11"/>
        <v>100923</v>
      </c>
      <c r="T44" s="16">
        <f t="shared" si="11"/>
        <v>836997</v>
      </c>
      <c r="U44" s="16">
        <f t="shared" si="11"/>
        <v>474245</v>
      </c>
      <c r="V44" s="16">
        <f t="shared" si="11"/>
        <v>655374</v>
      </c>
      <c r="W44" s="16">
        <f t="shared" si="11"/>
        <v>316114</v>
      </c>
      <c r="X44" s="28"/>
      <c r="Y44" s="16">
        <f t="shared" si="11"/>
        <v>5756646</v>
      </c>
      <c r="Z44" s="16">
        <f t="shared" si="11"/>
        <v>3347782</v>
      </c>
      <c r="AA44" s="16">
        <f t="shared" si="11"/>
        <v>187321</v>
      </c>
      <c r="AB44" s="16">
        <f t="shared" si="11"/>
        <v>404129</v>
      </c>
      <c r="AC44" s="16">
        <f t="shared" si="11"/>
        <v>441759</v>
      </c>
      <c r="AD44" s="16">
        <f t="shared" si="8"/>
        <v>28895724</v>
      </c>
    </row>
    <row r="45" spans="1:30" ht="15.75" customHeight="1" x14ac:dyDescent="0.2">
      <c r="A45" s="15" t="s">
        <v>83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28"/>
      <c r="Y45" s="16">
        <v>378318</v>
      </c>
      <c r="Z45" s="16">
        <v>0</v>
      </c>
      <c r="AA45" s="16">
        <v>0</v>
      </c>
      <c r="AB45" s="16">
        <v>0</v>
      </c>
      <c r="AC45" s="16">
        <v>0</v>
      </c>
      <c r="AD45" s="16">
        <f t="shared" si="8"/>
        <v>378318</v>
      </c>
    </row>
    <row r="46" spans="1:30" ht="15.75" customHeight="1" x14ac:dyDescent="0.2">
      <c r="A46" s="15"/>
      <c r="B46" s="17"/>
      <c r="C46" s="17"/>
      <c r="D46" s="17"/>
      <c r="E46" s="17"/>
      <c r="F46" s="17"/>
      <c r="G46" s="17"/>
      <c r="H46" s="17"/>
      <c r="I46" s="17"/>
      <c r="J46" s="17"/>
      <c r="K46" s="15"/>
      <c r="L46" s="15"/>
      <c r="M46" s="15"/>
      <c r="N46" s="15"/>
      <c r="O46" s="15"/>
      <c r="P46" s="17"/>
      <c r="Q46" s="17"/>
      <c r="R46" s="17"/>
      <c r="S46" s="17"/>
      <c r="T46" s="17"/>
      <c r="U46" s="17"/>
      <c r="V46" s="17"/>
      <c r="W46" s="17"/>
      <c r="X46" s="28"/>
      <c r="Y46" s="17"/>
      <c r="Z46" s="17"/>
      <c r="AA46" s="17"/>
      <c r="AB46" s="17"/>
      <c r="AC46" s="17"/>
      <c r="AD46" s="17"/>
    </row>
    <row r="47" spans="1:30" ht="15.75" customHeight="1" x14ac:dyDescent="0.2">
      <c r="A47" s="15" t="s">
        <v>61</v>
      </c>
      <c r="B47" s="17"/>
      <c r="C47" s="17"/>
      <c r="D47" s="17"/>
      <c r="E47" s="17"/>
      <c r="F47" s="17"/>
      <c r="G47" s="17"/>
      <c r="H47" s="17"/>
      <c r="I47" s="17"/>
      <c r="J47" s="17"/>
      <c r="K47" s="15"/>
      <c r="L47" s="15"/>
      <c r="M47" s="15"/>
      <c r="N47" s="15"/>
      <c r="O47" s="15"/>
      <c r="P47" s="17"/>
      <c r="Q47" s="17"/>
      <c r="R47" s="17"/>
      <c r="S47" s="17"/>
      <c r="T47" s="17"/>
      <c r="U47" s="17"/>
      <c r="V47" s="17"/>
      <c r="W47" s="17"/>
      <c r="X47" s="28"/>
      <c r="Y47" s="17"/>
      <c r="Z47" s="17"/>
      <c r="AA47" s="17"/>
      <c r="AB47" s="17"/>
      <c r="AC47" s="17"/>
      <c r="AD47" s="17"/>
    </row>
    <row r="48" spans="1:30" ht="15.75" customHeight="1" x14ac:dyDescent="0.2">
      <c r="A48" s="15" t="s">
        <v>62</v>
      </c>
      <c r="B48" s="16">
        <f>B49+B53</f>
        <v>74494633</v>
      </c>
      <c r="C48" s="16">
        <f>C49+C53</f>
        <v>4540015</v>
      </c>
      <c r="D48" s="16">
        <f t="shared" ref="D48:AC48" si="12">D49+D53</f>
        <v>16595493</v>
      </c>
      <c r="E48" s="16">
        <f t="shared" si="12"/>
        <v>12458928</v>
      </c>
      <c r="F48" s="16">
        <f t="shared" si="12"/>
        <v>10758071</v>
      </c>
      <c r="G48" s="16">
        <f t="shared" si="12"/>
        <v>35846921</v>
      </c>
      <c r="H48" s="16">
        <f t="shared" si="12"/>
        <v>11789751</v>
      </c>
      <c r="I48" s="16">
        <f t="shared" si="12"/>
        <v>8810077</v>
      </c>
      <c r="J48" s="16">
        <f t="shared" si="12"/>
        <v>5124403</v>
      </c>
      <c r="K48" s="16">
        <f t="shared" si="12"/>
        <v>4817335</v>
      </c>
      <c r="L48" s="16">
        <f t="shared" si="12"/>
        <v>4693218</v>
      </c>
      <c r="M48" s="16">
        <f t="shared" si="12"/>
        <v>10287344</v>
      </c>
      <c r="N48" s="16">
        <f t="shared" si="12"/>
        <v>7493109</v>
      </c>
      <c r="O48" s="16">
        <f t="shared" si="12"/>
        <v>8336553</v>
      </c>
      <c r="P48" s="16">
        <f t="shared" si="12"/>
        <v>3352846</v>
      </c>
      <c r="Q48" s="16">
        <f t="shared" si="12"/>
        <v>2724482</v>
      </c>
      <c r="R48" s="16">
        <f t="shared" si="12"/>
        <v>1818987</v>
      </c>
      <c r="S48" s="16">
        <f t="shared" si="12"/>
        <v>1379461</v>
      </c>
      <c r="T48" s="16">
        <f t="shared" si="12"/>
        <v>10654485</v>
      </c>
      <c r="U48" s="16">
        <f t="shared" si="12"/>
        <v>7158070</v>
      </c>
      <c r="V48" s="16">
        <f t="shared" si="12"/>
        <v>11406725</v>
      </c>
      <c r="W48" s="16">
        <f t="shared" si="12"/>
        <v>5292117</v>
      </c>
      <c r="X48" s="28"/>
      <c r="Y48" s="16">
        <f t="shared" si="12"/>
        <v>77560013</v>
      </c>
      <c r="Z48" s="16">
        <f t="shared" si="12"/>
        <v>48313328</v>
      </c>
      <c r="AA48" s="16">
        <f t="shared" si="12"/>
        <v>2943208</v>
      </c>
      <c r="AB48" s="16">
        <f t="shared" si="12"/>
        <v>6580576</v>
      </c>
      <c r="AC48" s="16">
        <f t="shared" si="12"/>
        <v>4421287</v>
      </c>
      <c r="AD48" s="16">
        <f t="shared" ref="AD48:AD54" si="13">SUM(B48:W48,Y48:AC48)</f>
        <v>399651436</v>
      </c>
    </row>
    <row r="49" spans="1:30" ht="15.75" customHeight="1" x14ac:dyDescent="0.2">
      <c r="A49" s="15" t="s">
        <v>63</v>
      </c>
      <c r="B49" s="16">
        <f>SUM(B50:B52)</f>
        <v>62595329</v>
      </c>
      <c r="C49" s="16">
        <f>SUM(C50:C52)</f>
        <v>4147623</v>
      </c>
      <c r="D49" s="16">
        <f t="shared" ref="D49:AC49" si="14">SUM(D50:D52)</f>
        <v>14861752</v>
      </c>
      <c r="E49" s="16">
        <f t="shared" si="14"/>
        <v>10783657</v>
      </c>
      <c r="F49" s="16">
        <f t="shared" si="14"/>
        <v>8673966</v>
      </c>
      <c r="G49" s="16">
        <f t="shared" si="14"/>
        <v>32909063</v>
      </c>
      <c r="H49" s="16">
        <f t="shared" si="14"/>
        <v>10581676</v>
      </c>
      <c r="I49" s="16">
        <f t="shared" si="14"/>
        <v>7625809</v>
      </c>
      <c r="J49" s="16">
        <f t="shared" si="14"/>
        <v>4617637</v>
      </c>
      <c r="K49" s="16">
        <f t="shared" si="14"/>
        <v>4093294</v>
      </c>
      <c r="L49" s="16">
        <f t="shared" si="14"/>
        <v>4079673</v>
      </c>
      <c r="M49" s="16">
        <f t="shared" si="14"/>
        <v>8425090</v>
      </c>
      <c r="N49" s="16">
        <f t="shared" si="14"/>
        <v>6516294</v>
      </c>
      <c r="O49" s="16">
        <f t="shared" si="14"/>
        <v>7716417</v>
      </c>
      <c r="P49" s="16">
        <f t="shared" si="14"/>
        <v>2704900</v>
      </c>
      <c r="Q49" s="16">
        <f t="shared" si="14"/>
        <v>2492553</v>
      </c>
      <c r="R49" s="16">
        <f t="shared" si="14"/>
        <v>1487917</v>
      </c>
      <c r="S49" s="16">
        <f t="shared" si="14"/>
        <v>1156676</v>
      </c>
      <c r="T49" s="16">
        <f t="shared" si="14"/>
        <v>9479482</v>
      </c>
      <c r="U49" s="16">
        <f t="shared" si="14"/>
        <v>5757479</v>
      </c>
      <c r="V49" s="16">
        <f t="shared" si="14"/>
        <v>10520182</v>
      </c>
      <c r="W49" s="16">
        <f t="shared" si="14"/>
        <v>4353935</v>
      </c>
      <c r="X49" s="28"/>
      <c r="Y49" s="16">
        <f t="shared" si="14"/>
        <v>70483756</v>
      </c>
      <c r="Z49" s="16">
        <f t="shared" si="14"/>
        <v>45633719</v>
      </c>
      <c r="AA49" s="16">
        <f t="shared" si="14"/>
        <v>2770055</v>
      </c>
      <c r="AB49" s="16">
        <f t="shared" si="14"/>
        <v>6389137</v>
      </c>
      <c r="AC49" s="16">
        <f t="shared" si="14"/>
        <v>4104527</v>
      </c>
      <c r="AD49" s="16">
        <f t="shared" si="13"/>
        <v>354961598</v>
      </c>
    </row>
    <row r="50" spans="1:30" ht="15.75" customHeight="1" x14ac:dyDescent="0.2">
      <c r="A50" s="15" t="s">
        <v>64</v>
      </c>
      <c r="B50" s="16">
        <v>55551989</v>
      </c>
      <c r="C50" s="16">
        <v>4136212</v>
      </c>
      <c r="D50" s="16">
        <v>14854191</v>
      </c>
      <c r="E50" s="16">
        <v>10774515</v>
      </c>
      <c r="F50" s="16">
        <v>8665946</v>
      </c>
      <c r="G50" s="16">
        <v>32908035</v>
      </c>
      <c r="H50" s="16">
        <v>10486285</v>
      </c>
      <c r="I50" s="16">
        <v>7625723</v>
      </c>
      <c r="J50" s="16">
        <v>4617538</v>
      </c>
      <c r="K50" s="16">
        <v>3793535</v>
      </c>
      <c r="L50" s="16">
        <v>3771669</v>
      </c>
      <c r="M50" s="16">
        <v>8424842</v>
      </c>
      <c r="N50" s="16">
        <v>6512267</v>
      </c>
      <c r="O50" s="16">
        <v>7150134</v>
      </c>
      <c r="P50" s="16">
        <v>2697286</v>
      </c>
      <c r="Q50" s="16">
        <v>2483273</v>
      </c>
      <c r="R50" s="16">
        <v>1487917</v>
      </c>
      <c r="S50" s="16">
        <v>1156676</v>
      </c>
      <c r="T50" s="16">
        <v>9459774</v>
      </c>
      <c r="U50" s="16">
        <v>5557520</v>
      </c>
      <c r="V50" s="16">
        <v>9236674</v>
      </c>
      <c r="W50" s="16">
        <v>4339964</v>
      </c>
      <c r="X50" s="28"/>
      <c r="Y50" s="16">
        <v>66279711</v>
      </c>
      <c r="Z50" s="16">
        <v>45595783</v>
      </c>
      <c r="AA50" s="16">
        <v>2768500</v>
      </c>
      <c r="AB50" s="16">
        <v>6385355</v>
      </c>
      <c r="AC50" s="16">
        <v>4104527</v>
      </c>
      <c r="AD50" s="16">
        <f t="shared" si="13"/>
        <v>340825841</v>
      </c>
    </row>
    <row r="51" spans="1:30" ht="15.75" customHeight="1" x14ac:dyDescent="0.2">
      <c r="A51" s="15" t="s">
        <v>65</v>
      </c>
      <c r="B51" s="16">
        <v>2343355</v>
      </c>
      <c r="C51" s="16">
        <v>11411</v>
      </c>
      <c r="D51" s="16">
        <v>7561</v>
      </c>
      <c r="E51" s="16">
        <v>9142</v>
      </c>
      <c r="F51" s="16">
        <v>8020</v>
      </c>
      <c r="G51" s="16">
        <v>1028</v>
      </c>
      <c r="H51" s="16">
        <v>0</v>
      </c>
      <c r="I51" s="16">
        <v>86</v>
      </c>
      <c r="J51" s="16">
        <v>99</v>
      </c>
      <c r="K51" s="16">
        <v>0</v>
      </c>
      <c r="L51" s="16">
        <v>6268</v>
      </c>
      <c r="M51" s="16">
        <v>248</v>
      </c>
      <c r="N51" s="16">
        <v>3877</v>
      </c>
      <c r="O51" s="16">
        <v>266508</v>
      </c>
      <c r="P51" s="16">
        <v>7614</v>
      </c>
      <c r="Q51" s="16">
        <v>9280</v>
      </c>
      <c r="R51" s="16">
        <v>0</v>
      </c>
      <c r="S51" s="16">
        <v>0</v>
      </c>
      <c r="T51" s="16">
        <v>19708</v>
      </c>
      <c r="U51" s="16">
        <v>0</v>
      </c>
      <c r="V51" s="16">
        <v>1283458</v>
      </c>
      <c r="W51" s="16">
        <v>13971</v>
      </c>
      <c r="X51" s="28"/>
      <c r="Y51" s="16">
        <v>87083</v>
      </c>
      <c r="Z51" s="16">
        <v>37836</v>
      </c>
      <c r="AA51" s="16">
        <v>1555</v>
      </c>
      <c r="AB51" s="16">
        <v>3782</v>
      </c>
      <c r="AC51" s="16">
        <v>0</v>
      </c>
      <c r="AD51" s="16">
        <f t="shared" si="13"/>
        <v>4121890</v>
      </c>
    </row>
    <row r="52" spans="1:30" ht="15.75" customHeight="1" x14ac:dyDescent="0.2">
      <c r="A52" s="18" t="s">
        <v>66</v>
      </c>
      <c r="B52" s="16">
        <v>4699985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95391</v>
      </c>
      <c r="I52" s="16">
        <v>0</v>
      </c>
      <c r="J52" s="16">
        <v>0</v>
      </c>
      <c r="K52" s="16">
        <v>299759</v>
      </c>
      <c r="L52" s="16">
        <v>301736</v>
      </c>
      <c r="M52" s="16">
        <v>0</v>
      </c>
      <c r="N52" s="16">
        <v>150</v>
      </c>
      <c r="O52" s="16">
        <v>299775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199959</v>
      </c>
      <c r="V52" s="16">
        <v>50</v>
      </c>
      <c r="W52" s="16">
        <v>0</v>
      </c>
      <c r="X52" s="28"/>
      <c r="Y52" s="16">
        <v>4116962</v>
      </c>
      <c r="Z52" s="16">
        <v>100</v>
      </c>
      <c r="AA52" s="16">
        <v>0</v>
      </c>
      <c r="AB52" s="16">
        <v>0</v>
      </c>
      <c r="AC52" s="16">
        <v>0</v>
      </c>
      <c r="AD52" s="16">
        <f t="shared" si="13"/>
        <v>10013867</v>
      </c>
    </row>
    <row r="53" spans="1:30" ht="15.75" customHeight="1" x14ac:dyDescent="0.2">
      <c r="A53" s="15" t="s">
        <v>67</v>
      </c>
      <c r="B53" s="16">
        <v>11899304</v>
      </c>
      <c r="C53" s="16">
        <v>392392</v>
      </c>
      <c r="D53" s="16">
        <v>1733741</v>
      </c>
      <c r="E53" s="16">
        <v>1675271</v>
      </c>
      <c r="F53" s="16">
        <v>2084105</v>
      </c>
      <c r="G53" s="16">
        <v>2937858</v>
      </c>
      <c r="H53" s="16">
        <v>1208075</v>
      </c>
      <c r="I53" s="16">
        <v>1184268</v>
      </c>
      <c r="J53" s="16">
        <v>506766</v>
      </c>
      <c r="K53" s="16">
        <v>724041</v>
      </c>
      <c r="L53" s="16">
        <v>613545</v>
      </c>
      <c r="M53" s="16">
        <v>1862254</v>
      </c>
      <c r="N53" s="16">
        <v>976815</v>
      </c>
      <c r="O53" s="16">
        <v>620136</v>
      </c>
      <c r="P53" s="16">
        <v>647946</v>
      </c>
      <c r="Q53" s="16">
        <v>231929</v>
      </c>
      <c r="R53" s="16">
        <v>331070</v>
      </c>
      <c r="S53" s="16">
        <v>222785</v>
      </c>
      <c r="T53" s="16">
        <v>1175003</v>
      </c>
      <c r="U53" s="16">
        <v>1400591</v>
      </c>
      <c r="V53" s="16">
        <v>886543</v>
      </c>
      <c r="W53" s="16">
        <v>938182</v>
      </c>
      <c r="X53" s="28"/>
      <c r="Y53" s="16">
        <v>7076257</v>
      </c>
      <c r="Z53" s="16">
        <v>2679609</v>
      </c>
      <c r="AA53" s="16">
        <v>173153</v>
      </c>
      <c r="AB53" s="16">
        <v>191439</v>
      </c>
      <c r="AC53" s="16">
        <v>316760</v>
      </c>
      <c r="AD53" s="16">
        <f t="shared" si="13"/>
        <v>44689838</v>
      </c>
    </row>
    <row r="54" spans="1:30" ht="15.75" customHeight="1" x14ac:dyDescent="0.2">
      <c r="A54" s="15" t="s">
        <v>68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28"/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f t="shared" si="13"/>
        <v>0</v>
      </c>
    </row>
    <row r="55" spans="1:30" ht="15.75" customHeight="1" x14ac:dyDescent="0.2">
      <c r="A55" s="15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28"/>
      <c r="Y55" s="17"/>
      <c r="Z55" s="17"/>
      <c r="AA55" s="17"/>
      <c r="AB55" s="17"/>
      <c r="AC55" s="17"/>
      <c r="AD55" s="17"/>
    </row>
    <row r="56" spans="1:30" ht="15.75" customHeight="1" x14ac:dyDescent="0.2">
      <c r="A56" s="15" t="s">
        <v>69</v>
      </c>
      <c r="B56" s="16">
        <f>SUM(B57:B59)</f>
        <v>27839202</v>
      </c>
      <c r="C56" s="16">
        <f>SUM(C57:C59)</f>
        <v>3001552</v>
      </c>
      <c r="D56" s="16">
        <f t="shared" ref="D56:AC56" si="15">SUM(D57:D59)</f>
        <v>11565893</v>
      </c>
      <c r="E56" s="16">
        <f t="shared" si="15"/>
        <v>7927393</v>
      </c>
      <c r="F56" s="16">
        <f t="shared" si="15"/>
        <v>5578679</v>
      </c>
      <c r="G56" s="16">
        <f t="shared" si="15"/>
        <v>21616924</v>
      </c>
      <c r="H56" s="16">
        <f t="shared" si="15"/>
        <v>8171754</v>
      </c>
      <c r="I56" s="16">
        <f t="shared" si="15"/>
        <v>6752351</v>
      </c>
      <c r="J56" s="16">
        <f t="shared" si="15"/>
        <v>4518251</v>
      </c>
      <c r="K56" s="16">
        <f t="shared" si="15"/>
        <v>1522202</v>
      </c>
      <c r="L56" s="16">
        <f t="shared" si="15"/>
        <v>2329223</v>
      </c>
      <c r="M56" s="16">
        <f t="shared" si="15"/>
        <v>5098186</v>
      </c>
      <c r="N56" s="16">
        <f t="shared" si="15"/>
        <v>6155043</v>
      </c>
      <c r="O56" s="16">
        <f t="shared" si="15"/>
        <v>3667993</v>
      </c>
      <c r="P56" s="16">
        <f t="shared" si="15"/>
        <v>383535</v>
      </c>
      <c r="Q56" s="16">
        <f t="shared" si="15"/>
        <v>2048901</v>
      </c>
      <c r="R56" s="16">
        <f t="shared" si="15"/>
        <v>1424087</v>
      </c>
      <c r="S56" s="16">
        <f t="shared" si="15"/>
        <v>842462</v>
      </c>
      <c r="T56" s="16">
        <f t="shared" si="15"/>
        <v>4662182</v>
      </c>
      <c r="U56" s="16">
        <f t="shared" si="15"/>
        <v>2991268</v>
      </c>
      <c r="V56" s="16">
        <f t="shared" si="15"/>
        <v>6828831</v>
      </c>
      <c r="W56" s="16">
        <f t="shared" si="15"/>
        <v>3721986</v>
      </c>
      <c r="X56" s="28"/>
      <c r="Y56" s="16">
        <f t="shared" si="15"/>
        <v>40983847</v>
      </c>
      <c r="Z56" s="16">
        <f t="shared" si="15"/>
        <v>35185322</v>
      </c>
      <c r="AA56" s="16">
        <f t="shared" si="15"/>
        <v>2476893</v>
      </c>
      <c r="AB56" s="16">
        <f t="shared" si="15"/>
        <v>5298365</v>
      </c>
      <c r="AC56" s="16">
        <f t="shared" si="15"/>
        <v>3589118</v>
      </c>
      <c r="AD56" s="16">
        <f>SUM(B56:W56,Y56:AC56)</f>
        <v>226181443</v>
      </c>
    </row>
    <row r="57" spans="1:30" ht="15.75" customHeight="1" x14ac:dyDescent="0.2">
      <c r="A57" s="15" t="s">
        <v>70</v>
      </c>
      <c r="B57" s="16">
        <v>8452051</v>
      </c>
      <c r="C57" s="16">
        <v>766310</v>
      </c>
      <c r="D57" s="16">
        <v>3226606</v>
      </c>
      <c r="E57" s="16">
        <v>5167865</v>
      </c>
      <c r="F57" s="16">
        <v>1564199</v>
      </c>
      <c r="G57" s="16">
        <v>13461247</v>
      </c>
      <c r="H57" s="16">
        <v>4744078</v>
      </c>
      <c r="I57" s="16">
        <v>2542681</v>
      </c>
      <c r="J57" s="16">
        <v>1219361</v>
      </c>
      <c r="K57" s="16">
        <v>435989</v>
      </c>
      <c r="L57" s="16">
        <v>1119523</v>
      </c>
      <c r="M57" s="16">
        <v>2436158</v>
      </c>
      <c r="N57" s="16">
        <v>4609903</v>
      </c>
      <c r="O57" s="16">
        <v>2027608</v>
      </c>
      <c r="P57" s="16">
        <v>0</v>
      </c>
      <c r="Q57" s="16">
        <v>1138148</v>
      </c>
      <c r="R57" s="16">
        <v>1103221</v>
      </c>
      <c r="S57" s="16">
        <v>392037</v>
      </c>
      <c r="T57" s="16">
        <v>1918965</v>
      </c>
      <c r="U57" s="16">
        <v>2146338</v>
      </c>
      <c r="V57" s="16">
        <v>1661399</v>
      </c>
      <c r="W57" s="16">
        <v>1920315</v>
      </c>
      <c r="X57" s="28"/>
      <c r="Y57" s="16">
        <v>18942904</v>
      </c>
      <c r="Z57" s="16">
        <v>23465192</v>
      </c>
      <c r="AA57" s="16">
        <v>1381254</v>
      </c>
      <c r="AB57" s="16">
        <v>3441143</v>
      </c>
      <c r="AC57" s="16">
        <v>1482587</v>
      </c>
      <c r="AD57" s="16">
        <f>SUM(B57:W57,Y57:AC57)</f>
        <v>110767082</v>
      </c>
    </row>
    <row r="58" spans="1:30" ht="15.75" customHeight="1" x14ac:dyDescent="0.2">
      <c r="A58" s="15" t="s">
        <v>71</v>
      </c>
      <c r="B58" s="16">
        <v>3318513</v>
      </c>
      <c r="C58" s="16">
        <v>135984</v>
      </c>
      <c r="D58" s="16">
        <v>435153</v>
      </c>
      <c r="E58" s="16">
        <v>624340</v>
      </c>
      <c r="F58" s="16">
        <v>259701</v>
      </c>
      <c r="G58" s="16">
        <v>1698235</v>
      </c>
      <c r="H58" s="16">
        <v>427113</v>
      </c>
      <c r="I58" s="16">
        <v>383392</v>
      </c>
      <c r="J58" s="16">
        <v>147805</v>
      </c>
      <c r="K58" s="16">
        <v>122085</v>
      </c>
      <c r="L58" s="16">
        <v>149234</v>
      </c>
      <c r="M58" s="16">
        <v>242958</v>
      </c>
      <c r="N58" s="16">
        <v>484076</v>
      </c>
      <c r="O58" s="16">
        <v>233559</v>
      </c>
      <c r="P58" s="16">
        <v>37967</v>
      </c>
      <c r="Q58" s="16">
        <v>183817</v>
      </c>
      <c r="R58" s="16">
        <v>65399</v>
      </c>
      <c r="S58" s="16">
        <v>57198</v>
      </c>
      <c r="T58" s="16">
        <v>212521</v>
      </c>
      <c r="U58" s="16">
        <v>238199</v>
      </c>
      <c r="V58" s="16">
        <v>304218</v>
      </c>
      <c r="W58" s="16">
        <v>220562</v>
      </c>
      <c r="X58" s="28"/>
      <c r="Y58" s="16">
        <v>3546390</v>
      </c>
      <c r="Z58" s="16">
        <v>2421934</v>
      </c>
      <c r="AA58" s="16">
        <v>112232</v>
      </c>
      <c r="AB58" s="16">
        <v>418229</v>
      </c>
      <c r="AC58" s="16">
        <v>228212</v>
      </c>
      <c r="AD58" s="16">
        <f>SUM(B58:W58,Y58:AC58)</f>
        <v>16709026</v>
      </c>
    </row>
    <row r="59" spans="1:30" ht="15.75" customHeight="1" x14ac:dyDescent="0.2">
      <c r="A59" s="15" t="s">
        <v>72</v>
      </c>
      <c r="B59" s="16">
        <v>16068638</v>
      </c>
      <c r="C59" s="16">
        <v>2099258</v>
      </c>
      <c r="D59" s="16">
        <v>7904134</v>
      </c>
      <c r="E59" s="16">
        <v>2135188</v>
      </c>
      <c r="F59" s="16">
        <v>3754779</v>
      </c>
      <c r="G59" s="16">
        <v>6457442</v>
      </c>
      <c r="H59" s="16">
        <v>3000563</v>
      </c>
      <c r="I59" s="16">
        <v>3826278</v>
      </c>
      <c r="J59" s="16">
        <v>3151085</v>
      </c>
      <c r="K59" s="16">
        <v>964128</v>
      </c>
      <c r="L59" s="16">
        <v>1060466</v>
      </c>
      <c r="M59" s="16">
        <v>2419070</v>
      </c>
      <c r="N59" s="16">
        <v>1061064</v>
      </c>
      <c r="O59" s="16">
        <v>1406826</v>
      </c>
      <c r="P59" s="16">
        <v>345568</v>
      </c>
      <c r="Q59" s="16">
        <v>726936</v>
      </c>
      <c r="R59" s="16">
        <v>255467</v>
      </c>
      <c r="S59" s="16">
        <v>393227</v>
      </c>
      <c r="T59" s="16">
        <v>2530696</v>
      </c>
      <c r="U59" s="16">
        <v>606731</v>
      </c>
      <c r="V59" s="16">
        <v>4863214</v>
      </c>
      <c r="W59" s="16">
        <v>1581109</v>
      </c>
      <c r="X59" s="28"/>
      <c r="Y59" s="16">
        <v>18494553</v>
      </c>
      <c r="Z59" s="16">
        <v>9298196</v>
      </c>
      <c r="AA59" s="16">
        <v>983407</v>
      </c>
      <c r="AB59" s="16">
        <v>1438993</v>
      </c>
      <c r="AC59" s="16">
        <v>1878319</v>
      </c>
      <c r="AD59" s="16">
        <f>SUM(B59:W59,Y59:AC59)</f>
        <v>98705335</v>
      </c>
    </row>
    <row r="60" spans="1:30" ht="15.75" customHeight="1" x14ac:dyDescent="0.2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28"/>
      <c r="Y60" s="16"/>
      <c r="Z60" s="16"/>
      <c r="AA60" s="16"/>
      <c r="AB60" s="16"/>
      <c r="AC60" s="16"/>
      <c r="AD60" s="16"/>
    </row>
    <row r="61" spans="1:30" ht="15.75" customHeight="1" x14ac:dyDescent="0.2">
      <c r="A61" s="15" t="s">
        <v>73</v>
      </c>
      <c r="B61" s="16">
        <f>SUM(B62:B64)</f>
        <v>46655431</v>
      </c>
      <c r="C61" s="16">
        <f>SUM(C62:C64)</f>
        <v>1538463</v>
      </c>
      <c r="D61" s="16">
        <f t="shared" ref="D61:AC61" si="16">SUM(D62:D64)</f>
        <v>5029600</v>
      </c>
      <c r="E61" s="16">
        <f t="shared" si="16"/>
        <v>4531535</v>
      </c>
      <c r="F61" s="16">
        <f t="shared" si="16"/>
        <v>5179392</v>
      </c>
      <c r="G61" s="16">
        <f t="shared" si="16"/>
        <v>14229997</v>
      </c>
      <c r="H61" s="16">
        <f t="shared" si="16"/>
        <v>3617997</v>
      </c>
      <c r="I61" s="16">
        <f t="shared" si="16"/>
        <v>2057726</v>
      </c>
      <c r="J61" s="16">
        <f t="shared" si="16"/>
        <v>606152</v>
      </c>
      <c r="K61" s="16">
        <f t="shared" si="16"/>
        <v>3295133</v>
      </c>
      <c r="L61" s="16">
        <f t="shared" si="16"/>
        <v>2363995</v>
      </c>
      <c r="M61" s="16">
        <f t="shared" si="16"/>
        <v>5189158</v>
      </c>
      <c r="N61" s="16">
        <f t="shared" si="16"/>
        <v>1338066</v>
      </c>
      <c r="O61" s="16">
        <f t="shared" si="16"/>
        <v>4668560</v>
      </c>
      <c r="P61" s="16">
        <f t="shared" si="16"/>
        <v>2969311</v>
      </c>
      <c r="Q61" s="16">
        <f t="shared" si="16"/>
        <v>675581</v>
      </c>
      <c r="R61" s="16">
        <f t="shared" si="16"/>
        <v>383157</v>
      </c>
      <c r="S61" s="16">
        <f t="shared" si="16"/>
        <v>536999</v>
      </c>
      <c r="T61" s="16">
        <f t="shared" si="16"/>
        <v>5992303</v>
      </c>
      <c r="U61" s="16">
        <f t="shared" si="16"/>
        <v>4166802</v>
      </c>
      <c r="V61" s="16">
        <f t="shared" si="16"/>
        <v>4577894</v>
      </c>
      <c r="W61" s="16">
        <f t="shared" si="16"/>
        <v>1570131</v>
      </c>
      <c r="X61" s="28"/>
      <c r="Y61" s="16">
        <f t="shared" si="16"/>
        <v>36576166</v>
      </c>
      <c r="Z61" s="16">
        <f t="shared" si="16"/>
        <v>13128006</v>
      </c>
      <c r="AA61" s="16">
        <f t="shared" si="16"/>
        <v>466315</v>
      </c>
      <c r="AB61" s="16">
        <f t="shared" si="16"/>
        <v>1282211</v>
      </c>
      <c r="AC61" s="16">
        <f t="shared" si="16"/>
        <v>832169</v>
      </c>
      <c r="AD61" s="16">
        <f>SUM(B61:W61,Y61:AC61)</f>
        <v>173458250</v>
      </c>
    </row>
    <row r="62" spans="1:30" ht="15.75" customHeight="1" x14ac:dyDescent="0.2">
      <c r="A62" s="15" t="s">
        <v>74</v>
      </c>
      <c r="B62" s="16">
        <v>35864326</v>
      </c>
      <c r="C62" s="16">
        <v>1042653</v>
      </c>
      <c r="D62" s="16">
        <v>3691975</v>
      </c>
      <c r="E62" s="16">
        <v>2830562</v>
      </c>
      <c r="F62" s="16">
        <v>3732520</v>
      </c>
      <c r="G62" s="16">
        <v>12518115</v>
      </c>
      <c r="H62" s="16">
        <v>3196090</v>
      </c>
      <c r="I62" s="16">
        <v>634573</v>
      </c>
      <c r="J62" s="16">
        <v>676888</v>
      </c>
      <c r="K62" s="16">
        <v>2773618</v>
      </c>
      <c r="L62" s="16">
        <v>1176323</v>
      </c>
      <c r="M62" s="16">
        <v>3251377</v>
      </c>
      <c r="N62" s="16">
        <v>352387</v>
      </c>
      <c r="O62" s="16">
        <v>2953547</v>
      </c>
      <c r="P62" s="16">
        <v>2578831</v>
      </c>
      <c r="Q62" s="16">
        <v>412525</v>
      </c>
      <c r="R62" s="16">
        <v>175459</v>
      </c>
      <c r="S62" s="16">
        <v>381004</v>
      </c>
      <c r="T62" s="16">
        <v>5484240</v>
      </c>
      <c r="U62" s="16">
        <v>3383857</v>
      </c>
      <c r="V62" s="16">
        <v>4307774</v>
      </c>
      <c r="W62" s="16">
        <v>1252305</v>
      </c>
      <c r="X62" s="28"/>
      <c r="Y62" s="16">
        <v>30508949</v>
      </c>
      <c r="Z62" s="16">
        <v>11227825</v>
      </c>
      <c r="AA62" s="16">
        <v>632446</v>
      </c>
      <c r="AB62" s="16">
        <v>1948904</v>
      </c>
      <c r="AC62" s="16">
        <v>950772</v>
      </c>
      <c r="AD62" s="16">
        <f>SUM(B62:W62,Y62:AC62)</f>
        <v>137939845</v>
      </c>
    </row>
    <row r="63" spans="1:30" ht="15.75" customHeight="1" x14ac:dyDescent="0.2">
      <c r="A63" s="15" t="s">
        <v>75</v>
      </c>
      <c r="B63" s="16">
        <v>10791105</v>
      </c>
      <c r="C63" s="16">
        <v>495810</v>
      </c>
      <c r="D63" s="16">
        <v>1337625</v>
      </c>
      <c r="E63" s="16">
        <v>1700973</v>
      </c>
      <c r="F63" s="16">
        <v>1446872</v>
      </c>
      <c r="G63" s="16">
        <v>1711882</v>
      </c>
      <c r="H63" s="16">
        <v>421907</v>
      </c>
      <c r="I63" s="16">
        <v>1423153</v>
      </c>
      <c r="J63" s="16">
        <v>-70736</v>
      </c>
      <c r="K63" s="16">
        <v>521515</v>
      </c>
      <c r="L63" s="16">
        <v>1187672</v>
      </c>
      <c r="M63" s="16">
        <v>1937781</v>
      </c>
      <c r="N63" s="16">
        <v>985679</v>
      </c>
      <c r="O63" s="16">
        <v>1715013</v>
      </c>
      <c r="P63" s="16">
        <v>390480</v>
      </c>
      <c r="Q63" s="16">
        <v>263056</v>
      </c>
      <c r="R63" s="16">
        <v>207698</v>
      </c>
      <c r="S63" s="16">
        <v>155995</v>
      </c>
      <c r="T63" s="16">
        <v>508063</v>
      </c>
      <c r="U63" s="16">
        <v>782945</v>
      </c>
      <c r="V63" s="16">
        <v>270120</v>
      </c>
      <c r="W63" s="16">
        <v>317826</v>
      </c>
      <c r="X63" s="28"/>
      <c r="Y63" s="16">
        <v>6067217</v>
      </c>
      <c r="Z63" s="16">
        <v>1900181</v>
      </c>
      <c r="AA63" s="16">
        <v>-166131</v>
      </c>
      <c r="AB63" s="16">
        <v>-666693</v>
      </c>
      <c r="AC63" s="16">
        <v>-118603</v>
      </c>
      <c r="AD63" s="16">
        <f>SUM(B63:W63,Y63:AC63)</f>
        <v>35518405</v>
      </c>
    </row>
    <row r="64" spans="1:30" ht="15.75" customHeight="1" x14ac:dyDescent="0.2">
      <c r="A64" s="15" t="s">
        <v>76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28"/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f>SUM(B64:W64,Y64:AC64)</f>
        <v>0</v>
      </c>
    </row>
    <row r="65" spans="1:30" ht="15.75" customHeight="1" x14ac:dyDescent="0.2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22"/>
      <c r="Y65" s="16"/>
      <c r="Z65" s="16"/>
      <c r="AA65" s="16"/>
      <c r="AB65" s="16"/>
      <c r="AC65" s="16"/>
      <c r="AD65" s="16"/>
    </row>
    <row r="66" spans="1:30" ht="15.75" customHeight="1" x14ac:dyDescent="0.2">
      <c r="A66" s="15" t="s">
        <v>77</v>
      </c>
      <c r="B66" s="16">
        <f>B56+B61</f>
        <v>74494633</v>
      </c>
      <c r="C66" s="16">
        <f>C56+C61</f>
        <v>4540015</v>
      </c>
      <c r="D66" s="16">
        <f t="shared" ref="D66:AC66" si="17">D56+D61</f>
        <v>16595493</v>
      </c>
      <c r="E66" s="16">
        <f t="shared" si="17"/>
        <v>12458928</v>
      </c>
      <c r="F66" s="16">
        <f t="shared" si="17"/>
        <v>10758071</v>
      </c>
      <c r="G66" s="16">
        <f t="shared" si="17"/>
        <v>35846921</v>
      </c>
      <c r="H66" s="16">
        <f t="shared" si="17"/>
        <v>11789751</v>
      </c>
      <c r="I66" s="16">
        <f t="shared" si="17"/>
        <v>8810077</v>
      </c>
      <c r="J66" s="16">
        <f t="shared" si="17"/>
        <v>5124403</v>
      </c>
      <c r="K66" s="16">
        <f t="shared" si="17"/>
        <v>4817335</v>
      </c>
      <c r="L66" s="16">
        <f t="shared" si="17"/>
        <v>4693218</v>
      </c>
      <c r="M66" s="16">
        <f t="shared" si="17"/>
        <v>10287344</v>
      </c>
      <c r="N66" s="16">
        <f t="shared" si="17"/>
        <v>7493109</v>
      </c>
      <c r="O66" s="16">
        <f t="shared" si="17"/>
        <v>8336553</v>
      </c>
      <c r="P66" s="16">
        <f t="shared" si="17"/>
        <v>3352846</v>
      </c>
      <c r="Q66" s="16">
        <f t="shared" si="17"/>
        <v>2724482</v>
      </c>
      <c r="R66" s="16">
        <f t="shared" si="17"/>
        <v>1807244</v>
      </c>
      <c r="S66" s="16">
        <f t="shared" si="17"/>
        <v>1379461</v>
      </c>
      <c r="T66" s="16">
        <f t="shared" si="17"/>
        <v>10654485</v>
      </c>
      <c r="U66" s="16">
        <f t="shared" si="17"/>
        <v>7158070</v>
      </c>
      <c r="V66" s="16">
        <f t="shared" si="17"/>
        <v>11406725</v>
      </c>
      <c r="W66" s="16">
        <f t="shared" si="17"/>
        <v>5292117</v>
      </c>
      <c r="X66" s="23"/>
      <c r="Y66" s="16">
        <f t="shared" si="17"/>
        <v>77560013</v>
      </c>
      <c r="Z66" s="16">
        <f t="shared" si="17"/>
        <v>48313328</v>
      </c>
      <c r="AA66" s="16">
        <f t="shared" si="17"/>
        <v>2943208</v>
      </c>
      <c r="AB66" s="16">
        <f t="shared" si="17"/>
        <v>6580576</v>
      </c>
      <c r="AC66" s="16">
        <f t="shared" si="17"/>
        <v>4421287</v>
      </c>
      <c r="AD66" s="16">
        <f>SUM(B66:W66,Y66:AC66)</f>
        <v>399639693</v>
      </c>
    </row>
    <row r="67" spans="1:30" s="4" customFormat="1" ht="15.75" customHeight="1" x14ac:dyDescent="0.2">
      <c r="U67" s="6"/>
      <c r="W67" s="6"/>
      <c r="X67" s="6"/>
      <c r="Y67" s="6"/>
      <c r="Z67" s="5"/>
      <c r="AA67" s="6"/>
      <c r="AB67" s="6"/>
      <c r="AC67" s="6"/>
      <c r="AD67" s="6"/>
    </row>
    <row r="68" spans="1:30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6"/>
      <c r="V68" s="4"/>
      <c r="W68" s="6"/>
      <c r="X68" s="6"/>
      <c r="Y68" s="6"/>
      <c r="Z68" s="4"/>
      <c r="AA68" s="6"/>
      <c r="AB68" s="6"/>
      <c r="AC68" s="6"/>
      <c r="AD68" s="6"/>
    </row>
  </sheetData>
  <mergeCells count="1">
    <mergeCell ref="X6:X64"/>
  </mergeCells>
  <phoneticPr fontId="5"/>
  <pageMargins left="0.78740157480314965" right="0.51181102362204722" top="0.78740157480314965" bottom="0.59055118110236227" header="0.51181102362204722" footer="0.51181102362204722"/>
  <pageSetup paperSize="9" scale="72" orientation="portrait" r:id="rId1"/>
  <headerFooter alignWithMargins="0">
    <oddHeader>&amp;L&amp;"ＭＳ 明朝,標準"&amp;20 18　上水道の経営現況</oddHeader>
  </headerFooter>
  <colBreaks count="3" manualBreakCount="3">
    <brk id="8" min="1" max="65" man="1"/>
    <brk id="15" min="1" max="65" man="1"/>
    <brk id="22" min="1" max="6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B12" sqref="B12"/>
    </sheetView>
  </sheetViews>
  <sheetFormatPr defaultRowHeight="13.2" x14ac:dyDescent="0.2"/>
  <sheetData>
    <row r="1" spans="1:1" ht="14.4" x14ac:dyDescent="0.2">
      <c r="A1" s="7">
        <v>49674</v>
      </c>
    </row>
    <row r="2" spans="1:1" ht="14.4" x14ac:dyDescent="0.2">
      <c r="A2" s="7">
        <v>41624</v>
      </c>
    </row>
    <row r="3" spans="1:1" ht="14.4" x14ac:dyDescent="0.2">
      <c r="A3" s="7">
        <v>8050</v>
      </c>
    </row>
    <row r="4" spans="1:1" ht="14.4" x14ac:dyDescent="0.2">
      <c r="A4" s="7">
        <v>15807</v>
      </c>
    </row>
    <row r="5" spans="1:1" ht="14.4" x14ac:dyDescent="0.2">
      <c r="A5" s="7">
        <v>18247</v>
      </c>
    </row>
    <row r="6" spans="1:1" ht="14.4" x14ac:dyDescent="0.2">
      <c r="A6" s="7">
        <v>910</v>
      </c>
    </row>
    <row r="7" spans="1:1" ht="14.4" x14ac:dyDescent="0.2">
      <c r="A7" s="7">
        <v>12463</v>
      </c>
    </row>
    <row r="8" spans="1:1" ht="14.4" x14ac:dyDescent="0.2">
      <c r="A8" s="7">
        <v>142809</v>
      </c>
    </row>
    <row r="9" spans="1:1" ht="14.4" x14ac:dyDescent="0.2">
      <c r="A9" s="7">
        <v>0</v>
      </c>
    </row>
    <row r="10" spans="1:1" ht="14.4" x14ac:dyDescent="0.2">
      <c r="A10" s="7">
        <v>23550</v>
      </c>
    </row>
    <row r="11" spans="1:1" ht="14.4" x14ac:dyDescent="0.2">
      <c r="A11" s="7">
        <v>63950</v>
      </c>
    </row>
    <row r="12" spans="1:1" ht="14.4" x14ac:dyDescent="0.2">
      <c r="A12" s="7">
        <v>0</v>
      </c>
    </row>
    <row r="15" spans="1:1" x14ac:dyDescent="0.2">
      <c r="A15" s="8">
        <f>SUM(A1:A14)</f>
        <v>377084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18</vt:lpstr>
      <vt:lpstr>Sheet1</vt:lpstr>
      <vt:lpstr>'18'!Print_Area</vt:lpstr>
      <vt:lpstr>'18'!Print_Titles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006679</cp:lastModifiedBy>
  <cp:lastPrinted>2022-07-11T07:33:14Z</cp:lastPrinted>
  <dcterms:created xsi:type="dcterms:W3CDTF">2018-06-28T05:29:40Z</dcterms:created>
  <dcterms:modified xsi:type="dcterms:W3CDTF">2023-03-17T06:40:12Z</dcterms:modified>
</cp:coreProperties>
</file>