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1 令和07年度\0401 月別供給電力量公表\"/>
    </mc:Choice>
  </mc:AlternateContent>
  <xr:revisionPtr revIDLastSave="0" documentId="13_ncr:1_{2A09BF02-823E-4378-B5A5-2C041395AD85}" xr6:coauthVersionLast="47" xr6:coauthVersionMax="47" xr10:uidLastSave="{00000000-0000-0000-0000-000000000000}"/>
  <bookViews>
    <workbookView xWindow="-120" yWindow="-120" windowWidth="29040" windowHeight="15720" xr2:uid="{533C0B60-F345-4C37-8094-6371EF461369}"/>
  </bookViews>
  <sheets>
    <sheet name="水力発電所月別供給電力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2" i="1"/>
  <c r="O8" i="1"/>
  <c r="O7" i="1"/>
  <c r="K20" i="1"/>
  <c r="K22" i="1" s="1"/>
  <c r="O19" i="1"/>
  <c r="O16" i="1"/>
  <c r="O15" i="1"/>
  <c r="O10" i="1"/>
  <c r="O9" i="1"/>
  <c r="O11" i="1"/>
  <c r="O4" i="1"/>
  <c r="L20" i="1"/>
  <c r="L22" i="1" s="1"/>
  <c r="O13" i="1"/>
  <c r="J20" i="1"/>
  <c r="J22" i="1" s="1"/>
  <c r="G20" i="1"/>
  <c r="G22" i="1"/>
  <c r="D20" i="1"/>
  <c r="D22" i="1"/>
  <c r="E20" i="1"/>
  <c r="E22" i="1"/>
  <c r="H20" i="1"/>
  <c r="H22" i="1"/>
  <c r="I20" i="1"/>
  <c r="I21" i="1" s="1"/>
  <c r="M20" i="1"/>
  <c r="M22" i="1"/>
  <c r="N20" i="1"/>
  <c r="N22" i="1"/>
  <c r="C20" i="1"/>
  <c r="C22" i="1"/>
  <c r="C5" i="1"/>
  <c r="D5" i="1"/>
  <c r="E5" i="1"/>
  <c r="F5" i="1"/>
  <c r="G5" i="1"/>
  <c r="H5" i="1"/>
  <c r="I5" i="1"/>
  <c r="J5" i="1"/>
  <c r="K5" i="1"/>
  <c r="L5" i="1"/>
  <c r="M5" i="1"/>
  <c r="N5" i="1"/>
  <c r="O17" i="1"/>
  <c r="O18" i="1"/>
  <c r="F20" i="1"/>
  <c r="F22" i="1"/>
  <c r="O6" i="1"/>
  <c r="C21" i="1"/>
  <c r="D21" i="1"/>
  <c r="E21" i="1"/>
  <c r="F21" i="1"/>
  <c r="G21" i="1"/>
  <c r="H21" i="1"/>
  <c r="J21" i="1" l="1"/>
  <c r="K21" i="1" s="1"/>
  <c r="L21" i="1" s="1"/>
  <c r="M21" i="1" s="1"/>
  <c r="N21" i="1" s="1"/>
  <c r="O20" i="1"/>
  <c r="O22" i="1" s="1"/>
  <c r="I22" i="1"/>
</calcChain>
</file>

<file path=xl/sharedStrings.xml><?xml version="1.0" encoding="utf-8"?>
<sst xmlns="http://schemas.openxmlformats.org/spreadsheetml/2006/main" count="55" uniqueCount="37">
  <si>
    <t>4月</t>
    <rPh sb="0" eb="2">
      <t>４ガツ</t>
    </rPh>
    <phoneticPr fontId="1"/>
  </si>
  <si>
    <t>5月</t>
    <rPh sb="0" eb="2">
      <t>５ガツ</t>
    </rPh>
    <phoneticPr fontId="1"/>
  </si>
  <si>
    <t>6月</t>
    <rPh sb="0" eb="2">
      <t>６ガツ</t>
    </rPh>
    <phoneticPr fontId="1"/>
  </si>
  <si>
    <t>7月</t>
    <rPh sb="0" eb="2">
      <t>７ガツ</t>
    </rPh>
    <phoneticPr fontId="1"/>
  </si>
  <si>
    <t>8月</t>
    <rPh sb="0" eb="2">
      <t>８ガツ</t>
    </rPh>
    <phoneticPr fontId="1"/>
  </si>
  <si>
    <t>9月</t>
    <rPh sb="0" eb="2">
      <t>９ガツ</t>
    </rPh>
    <phoneticPr fontId="1"/>
  </si>
  <si>
    <t>10月</t>
    <rPh sb="0" eb="3">
      <t>１０ガツ</t>
    </rPh>
    <phoneticPr fontId="1"/>
  </si>
  <si>
    <t>11月</t>
    <rPh sb="0" eb="3">
      <t>１１ガツ</t>
    </rPh>
    <phoneticPr fontId="1"/>
  </si>
  <si>
    <t>12月</t>
    <rPh sb="0" eb="3">
      <t>１２ガツ</t>
    </rPh>
    <phoneticPr fontId="1"/>
  </si>
  <si>
    <t>1月</t>
    <rPh sb="0" eb="2">
      <t>１ガツ</t>
    </rPh>
    <phoneticPr fontId="1"/>
  </si>
  <si>
    <t>2月</t>
    <rPh sb="0" eb="2">
      <t>２ガツ</t>
    </rPh>
    <phoneticPr fontId="1"/>
  </si>
  <si>
    <t>3月</t>
    <rPh sb="0" eb="2">
      <t>３ガツ</t>
    </rPh>
    <phoneticPr fontId="1"/>
  </si>
  <si>
    <t>年度計</t>
    <rPh sb="0" eb="2">
      <t>ネンド</t>
    </rPh>
    <rPh sb="2" eb="3">
      <t>ケイ</t>
    </rPh>
    <phoneticPr fontId="1"/>
  </si>
  <si>
    <t>目標電力量</t>
    <rPh sb="0" eb="2">
      <t>モクヒョウ</t>
    </rPh>
    <rPh sb="2" eb="5">
      <t>デンリョクリョウ</t>
    </rPh>
    <phoneticPr fontId="2"/>
  </si>
  <si>
    <t>目標電力量（累計）</t>
    <rPh sb="0" eb="2">
      <t>モクヒョウ</t>
    </rPh>
    <rPh sb="2" eb="5">
      <t>デンリョクリョウ</t>
    </rPh>
    <rPh sb="6" eb="8">
      <t>ルイケイ</t>
    </rPh>
    <phoneticPr fontId="2"/>
  </si>
  <si>
    <t>実績電力量</t>
    <rPh sb="0" eb="2">
      <t>ジッセキ</t>
    </rPh>
    <rPh sb="2" eb="5">
      <t>デンリョクリョウ</t>
    </rPh>
    <phoneticPr fontId="2"/>
  </si>
  <si>
    <t>胆沢第二発電所</t>
    <rPh sb="0" eb="2">
      <t>イサワ</t>
    </rPh>
    <rPh sb="2" eb="3">
      <t>ダイ</t>
    </rPh>
    <rPh sb="3" eb="4">
      <t>２</t>
    </rPh>
    <rPh sb="4" eb="7">
      <t>ハツデンショ</t>
    </rPh>
    <phoneticPr fontId="1"/>
  </si>
  <si>
    <t>岩洞第一・第二発電所</t>
    <rPh sb="0" eb="1">
      <t>イワ</t>
    </rPh>
    <rPh sb="1" eb="2">
      <t>ホラ</t>
    </rPh>
    <rPh sb="2" eb="3">
      <t>ダイ</t>
    </rPh>
    <rPh sb="3" eb="4">
      <t>１</t>
    </rPh>
    <rPh sb="5" eb="7">
      <t>ダイニ</t>
    </rPh>
    <rPh sb="7" eb="10">
      <t>ハツデンショ</t>
    </rPh>
    <phoneticPr fontId="1"/>
  </si>
  <si>
    <t>仙人発電所</t>
    <rPh sb="0" eb="2">
      <t>センニン</t>
    </rPh>
    <rPh sb="2" eb="5">
      <t>ハツデンショ</t>
    </rPh>
    <phoneticPr fontId="1"/>
  </si>
  <si>
    <t>四十四田発電所</t>
    <rPh sb="0" eb="1">
      <t>４</t>
    </rPh>
    <rPh sb="1" eb="2">
      <t>ジュウ</t>
    </rPh>
    <rPh sb="2" eb="3">
      <t>シ</t>
    </rPh>
    <rPh sb="3" eb="4">
      <t>タ</t>
    </rPh>
    <rPh sb="4" eb="7">
      <t>ハツデンショ</t>
    </rPh>
    <phoneticPr fontId="1"/>
  </si>
  <si>
    <t>御所発電所</t>
    <rPh sb="0" eb="2">
      <t>ゴショ</t>
    </rPh>
    <rPh sb="2" eb="5">
      <t>ハツデンショ</t>
    </rPh>
    <phoneticPr fontId="1"/>
  </si>
  <si>
    <t>滝発電所</t>
    <rPh sb="0" eb="1">
      <t>タキ</t>
    </rPh>
    <rPh sb="1" eb="4">
      <t>ハツ</t>
    </rPh>
    <phoneticPr fontId="1"/>
  </si>
  <si>
    <t>北ノ又・北ノ又第二・北ノ又第三発電所</t>
    <rPh sb="0" eb="1">
      <t>キタ</t>
    </rPh>
    <rPh sb="2" eb="3">
      <t>マタ</t>
    </rPh>
    <rPh sb="4" eb="5">
      <t>キタ</t>
    </rPh>
    <rPh sb="6" eb="7">
      <t>マタ</t>
    </rPh>
    <rPh sb="7" eb="9">
      <t>ダイニ</t>
    </rPh>
    <rPh sb="10" eb="11">
      <t>キタ</t>
    </rPh>
    <rPh sb="12" eb="13">
      <t>マタ</t>
    </rPh>
    <rPh sb="13" eb="14">
      <t>ダイ</t>
    </rPh>
    <rPh sb="14" eb="15">
      <t>サン</t>
    </rPh>
    <rPh sb="15" eb="18">
      <t>ハツ</t>
    </rPh>
    <phoneticPr fontId="1"/>
  </si>
  <si>
    <t>入畑発電所</t>
    <rPh sb="0" eb="1">
      <t>イ</t>
    </rPh>
    <rPh sb="1" eb="2">
      <t>ハタケ</t>
    </rPh>
    <rPh sb="2" eb="5">
      <t>ハツデンショ</t>
    </rPh>
    <phoneticPr fontId="1"/>
  </si>
  <si>
    <t>松川発電所</t>
    <rPh sb="0" eb="2">
      <t>マツカワ</t>
    </rPh>
    <rPh sb="2" eb="5">
      <t>ハツデンショ</t>
    </rPh>
    <phoneticPr fontId="1"/>
  </si>
  <si>
    <t>早池峰発電所</t>
    <rPh sb="0" eb="1">
      <t>ハヤ</t>
    </rPh>
    <rPh sb="1" eb="2">
      <t>イケ</t>
    </rPh>
    <rPh sb="2" eb="3">
      <t>ミネ</t>
    </rPh>
    <rPh sb="3" eb="6">
      <t>ハツデンショ</t>
    </rPh>
    <phoneticPr fontId="1"/>
  </si>
  <si>
    <t>柏台発電所</t>
    <rPh sb="0" eb="1">
      <t>カシワ</t>
    </rPh>
    <rPh sb="1" eb="2">
      <t>ダイ</t>
    </rPh>
    <rPh sb="2" eb="5">
      <t>ハツデンショ</t>
    </rPh>
    <phoneticPr fontId="1"/>
  </si>
  <si>
    <t>胆沢第四発電所</t>
    <rPh sb="0" eb="2">
      <t>イサワ</t>
    </rPh>
    <rPh sb="2" eb="3">
      <t>ダイ</t>
    </rPh>
    <rPh sb="3" eb="4">
      <t>ヨン</t>
    </rPh>
    <rPh sb="4" eb="6">
      <t>ハツデン</t>
    </rPh>
    <rPh sb="6" eb="7">
      <t>ショ</t>
    </rPh>
    <phoneticPr fontId="2"/>
  </si>
  <si>
    <t>胆沢第三発電所</t>
    <rPh sb="0" eb="2">
      <t>イサワ</t>
    </rPh>
    <rPh sb="2" eb="3">
      <t>ダイ</t>
    </rPh>
    <rPh sb="3" eb="4">
      <t>サン</t>
    </rPh>
    <rPh sb="4" eb="6">
      <t>ハツデン</t>
    </rPh>
    <rPh sb="6" eb="7">
      <t>ショ</t>
    </rPh>
    <phoneticPr fontId="2"/>
  </si>
  <si>
    <t>月　計</t>
    <rPh sb="0" eb="1">
      <t>ツキ</t>
    </rPh>
    <rPh sb="2" eb="3">
      <t>ケイ</t>
    </rPh>
    <phoneticPr fontId="2"/>
  </si>
  <si>
    <t>累　計</t>
    <rPh sb="0" eb="1">
      <t>ルイ</t>
    </rPh>
    <rPh sb="2" eb="3">
      <t>ケイ</t>
    </rPh>
    <phoneticPr fontId="2"/>
  </si>
  <si>
    <t>達成率（％）</t>
    <rPh sb="0" eb="3">
      <t>タッセイリツ</t>
    </rPh>
    <phoneticPr fontId="2"/>
  </si>
  <si>
    <t>-</t>
  </si>
  <si>
    <t>簗川発電所</t>
    <rPh sb="0" eb="5">
      <t>ヤナガワハツデンショ</t>
    </rPh>
    <phoneticPr fontId="2"/>
  </si>
  <si>
    <t>-</t>
    <phoneticPr fontId="2"/>
  </si>
  <si>
    <t>令和７年度　水力発電所月別供給電力量</t>
    <rPh sb="0" eb="1">
      <t>レイ</t>
    </rPh>
    <rPh sb="1" eb="2">
      <t>カズ</t>
    </rPh>
    <rPh sb="3" eb="5">
      <t>ネンド</t>
    </rPh>
    <phoneticPr fontId="2"/>
  </si>
  <si>
    <t>※入畑発電所は再開発事業に伴い令和７年１１月まで発電停止していたが、１２月より発電の試験を始め1月より営業運転を開始。※胆沢第二発電所は再開発事業に伴い、令和８年９月まで発電停止。</t>
    <rPh sb="1" eb="6">
      <t>イリハタハツデンショ</t>
    </rPh>
    <rPh sb="7" eb="10">
      <t>サイカイハツ</t>
    </rPh>
    <rPh sb="10" eb="12">
      <t>ジギョウ</t>
    </rPh>
    <rPh sb="13" eb="14">
      <t>トモナ</t>
    </rPh>
    <rPh sb="15" eb="17">
      <t>レイワ</t>
    </rPh>
    <rPh sb="18" eb="19">
      <t>ネン</t>
    </rPh>
    <rPh sb="21" eb="22">
      <t>ガツ</t>
    </rPh>
    <rPh sb="24" eb="28">
      <t>ハツデンテイシ</t>
    </rPh>
    <rPh sb="36" eb="37">
      <t>ガツ</t>
    </rPh>
    <rPh sb="39" eb="41">
      <t>ハツデン</t>
    </rPh>
    <rPh sb="42" eb="44">
      <t>シケン</t>
    </rPh>
    <rPh sb="45" eb="46">
      <t>ハジ</t>
    </rPh>
    <rPh sb="48" eb="49">
      <t>ガツ</t>
    </rPh>
    <rPh sb="51" eb="53">
      <t>エイギョウ</t>
    </rPh>
    <rPh sb="53" eb="55">
      <t>ウンテン</t>
    </rPh>
    <rPh sb="56" eb="58">
      <t>カイシ</t>
    </rPh>
    <rPh sb="60" eb="67">
      <t>イサワダイニハツデンショ</t>
    </rPh>
    <rPh sb="68" eb="73">
      <t>サイカイハツジギョウ</t>
    </rPh>
    <rPh sb="74" eb="75">
      <t>トモナ</t>
    </rPh>
    <rPh sb="77" eb="79">
      <t>レイワ</t>
    </rPh>
    <rPh sb="80" eb="81">
      <t>ネン</t>
    </rPh>
    <rPh sb="82" eb="83">
      <t>ガツ</t>
    </rPh>
    <rPh sb="85" eb="89">
      <t>ハツデンテイシ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</si>
</sst>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;\-#,##0;&quot;-&quot;"/>
    <numFmt numFmtId="178" formatCode="0.00_)"/>
  </numFmts>
  <fonts count="43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Fm富士通明朝体 半角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u/>
      <sz val="8.25"/>
      <color indexed="12"/>
      <name val="ＭＳ Ｐゴシック"/>
      <family val="3"/>
      <charset val="128"/>
    </font>
    <font>
      <sz val="9.6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177" fontId="28" fillId="0" borderId="0" applyFill="0" applyBorder="0" applyAlignment="0"/>
    <xf numFmtId="0" fontId="29" fillId="0" borderId="0">
      <alignment horizontal="left"/>
    </xf>
    <xf numFmtId="38" fontId="30" fillId="30" borderId="0" applyNumberFormat="0" applyBorder="0" applyAlignment="0" applyProtection="0"/>
    <xf numFmtId="0" fontId="31" fillId="0" borderId="1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24" fillId="0" borderId="0" applyBorder="0"/>
    <xf numFmtId="10" fontId="30" fillId="31" borderId="3" applyNumberFormat="0" applyBorder="0" applyAlignment="0" applyProtection="0"/>
    <xf numFmtId="0" fontId="24" fillId="0" borderId="0"/>
    <xf numFmtId="178" fontId="32" fillId="0" borderId="0"/>
    <xf numFmtId="0" fontId="33" fillId="0" borderId="0"/>
    <xf numFmtId="10" fontId="33" fillId="0" borderId="0" applyFont="0" applyFill="0" applyBorder="0" applyAlignment="0" applyProtection="0"/>
    <xf numFmtId="4" fontId="29" fillId="0" borderId="0">
      <alignment horizontal="right"/>
    </xf>
    <xf numFmtId="4" fontId="34" fillId="0" borderId="0">
      <alignment horizontal="right"/>
    </xf>
    <xf numFmtId="0" fontId="35" fillId="0" borderId="0">
      <alignment horizontal="left"/>
    </xf>
    <xf numFmtId="0" fontId="36" fillId="0" borderId="0"/>
    <xf numFmtId="0" fontId="37" fillId="0" borderId="0">
      <alignment horizont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0" borderId="4" applyNumberFormat="0" applyAlignment="0" applyProtection="0">
      <alignment vertical="center"/>
    </xf>
    <xf numFmtId="0" fontId="8" fillId="41" borderId="4" applyNumberFormat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22" fillId="44" borderId="5" applyNumberFormat="0" applyFont="0" applyAlignment="0" applyProtection="0">
      <alignment vertical="center"/>
    </xf>
    <xf numFmtId="0" fontId="22" fillId="31" borderId="5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5" borderId="7" applyNumberFormat="0" applyAlignment="0" applyProtection="0">
      <alignment vertical="center"/>
    </xf>
    <xf numFmtId="0" fontId="12" fillId="30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40" fontId="4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45" borderId="12" applyNumberFormat="0" applyAlignment="0" applyProtection="0">
      <alignment vertical="center"/>
    </xf>
    <xf numFmtId="0" fontId="18" fillId="30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>
      <alignment vertical="center"/>
    </xf>
    <xf numFmtId="0" fontId="39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41" fillId="0" borderId="0"/>
    <xf numFmtId="37" fontId="23" fillId="0" borderId="0"/>
    <xf numFmtId="0" fontId="22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41" fillId="0" borderId="0"/>
    <xf numFmtId="0" fontId="5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  <xf numFmtId="0" fontId="5" fillId="0" borderId="0">
      <alignment vertical="center"/>
    </xf>
    <xf numFmtId="0" fontId="41" fillId="0" borderId="0">
      <alignment vertical="center"/>
    </xf>
    <xf numFmtId="0" fontId="22" fillId="0" borderId="0"/>
    <xf numFmtId="3" fontId="25" fillId="0" borderId="0"/>
    <xf numFmtId="0" fontId="4" fillId="0" borderId="0">
      <alignment vertical="center"/>
    </xf>
    <xf numFmtId="0" fontId="41" fillId="0" borderId="0"/>
    <xf numFmtId="0" fontId="41" fillId="0" borderId="0"/>
    <xf numFmtId="0" fontId="26" fillId="0" borderId="0"/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13" xfId="116" applyFont="1" applyBorder="1" applyAlignment="1">
      <alignment vertical="center" shrinkToFit="1"/>
    </xf>
    <xf numFmtId="38" fontId="4" fillId="0" borderId="13" xfId="96" applyFont="1" applyFill="1" applyBorder="1">
      <alignment vertical="center"/>
    </xf>
    <xf numFmtId="0" fontId="4" fillId="0" borderId="3" xfId="116" applyFont="1" applyBorder="1" applyAlignment="1">
      <alignment horizontal="center" vertical="center"/>
    </xf>
    <xf numFmtId="38" fontId="4" fillId="0" borderId="3" xfId="96" applyFont="1" applyBorder="1" applyAlignment="1">
      <alignment vertical="center"/>
    </xf>
    <xf numFmtId="38" fontId="4" fillId="0" borderId="3" xfId="116" applyNumberFormat="1" applyFont="1" applyBorder="1">
      <alignment vertical="center"/>
    </xf>
    <xf numFmtId="0" fontId="4" fillId="0" borderId="14" xfId="116" applyFont="1" applyBorder="1">
      <alignment vertical="center"/>
    </xf>
    <xf numFmtId="38" fontId="4" fillId="0" borderId="14" xfId="96" applyFont="1" applyBorder="1">
      <alignment vertical="center"/>
    </xf>
    <xf numFmtId="0" fontId="4" fillId="0" borderId="13" xfId="116" applyFont="1" applyBorder="1">
      <alignment vertical="center"/>
    </xf>
    <xf numFmtId="38" fontId="4" fillId="0" borderId="13" xfId="96" applyFont="1" applyBorder="1">
      <alignment vertical="center"/>
    </xf>
    <xf numFmtId="38" fontId="4" fillId="0" borderId="13" xfId="96" applyFont="1" applyBorder="1" applyAlignment="1">
      <alignment horizontal="right" vertical="center"/>
    </xf>
    <xf numFmtId="38" fontId="4" fillId="0" borderId="15" xfId="96" applyFont="1" applyBorder="1" applyAlignment="1">
      <alignment horizontal="right" vertical="center"/>
    </xf>
    <xf numFmtId="38" fontId="4" fillId="0" borderId="16" xfId="96" applyFont="1" applyBorder="1" applyAlignment="1">
      <alignment horizontal="right" vertical="center"/>
    </xf>
    <xf numFmtId="0" fontId="4" fillId="0" borderId="17" xfId="116" applyFont="1" applyBorder="1" applyAlignment="1">
      <alignment horizontal="center" vertical="center"/>
    </xf>
    <xf numFmtId="38" fontId="4" fillId="0" borderId="3" xfId="96" applyFont="1" applyBorder="1">
      <alignment vertical="center"/>
    </xf>
    <xf numFmtId="0" fontId="1" fillId="0" borderId="0" xfId="116">
      <alignment vertical="center"/>
    </xf>
    <xf numFmtId="176" fontId="4" fillId="0" borderId="3" xfId="96" applyNumberFormat="1" applyFont="1" applyBorder="1">
      <alignment vertical="center"/>
    </xf>
    <xf numFmtId="0" fontId="4" fillId="0" borderId="16" xfId="116" applyFont="1" applyBorder="1">
      <alignment vertical="center"/>
    </xf>
    <xf numFmtId="38" fontId="4" fillId="0" borderId="13" xfId="96" applyFont="1" applyBorder="1" applyAlignment="1">
      <alignment horizontal="center" vertical="center"/>
    </xf>
    <xf numFmtId="38" fontId="4" fillId="0" borderId="14" xfId="96" applyFont="1" applyBorder="1" applyAlignment="1">
      <alignment horizontal="center" vertical="center"/>
    </xf>
    <xf numFmtId="38" fontId="0" fillId="0" borderId="13" xfId="96" applyFont="1" applyBorder="1">
      <alignment vertical="center"/>
    </xf>
    <xf numFmtId="38" fontId="0" fillId="0" borderId="13" xfId="96" applyFont="1" applyFill="1" applyBorder="1">
      <alignment vertical="center"/>
    </xf>
    <xf numFmtId="38" fontId="0" fillId="0" borderId="13" xfId="96" applyFont="1" applyBorder="1" applyAlignment="1">
      <alignment horizontal="right" vertical="center"/>
    </xf>
    <xf numFmtId="38" fontId="0" fillId="0" borderId="15" xfId="96" applyFont="1" applyBorder="1" applyAlignment="1">
      <alignment horizontal="right" vertical="center"/>
    </xf>
    <xf numFmtId="38" fontId="0" fillId="0" borderId="16" xfId="96" applyFont="1" applyBorder="1" applyAlignment="1">
      <alignment horizontal="right" vertical="center"/>
    </xf>
    <xf numFmtId="38" fontId="4" fillId="0" borderId="13" xfId="96" applyFont="1" applyBorder="1" applyAlignment="1">
      <alignment vertical="center"/>
    </xf>
    <xf numFmtId="0" fontId="40" fillId="0" borderId="18" xfId="116" applyFont="1" applyBorder="1" applyAlignment="1">
      <alignment vertical="center" wrapText="1"/>
    </xf>
    <xf numFmtId="0" fontId="40" fillId="0" borderId="18" xfId="116" applyFont="1" applyBorder="1">
      <alignment vertical="center"/>
    </xf>
    <xf numFmtId="0" fontId="3" fillId="0" borderId="0" xfId="116" applyFont="1">
      <alignment vertical="center"/>
    </xf>
    <xf numFmtId="0" fontId="4" fillId="0" borderId="19" xfId="116" applyFont="1" applyBorder="1" applyAlignment="1">
      <alignment horizontal="right" vertical="center"/>
    </xf>
    <xf numFmtId="0" fontId="4" fillId="0" borderId="3" xfId="116" applyFont="1" applyBorder="1" applyAlignment="1">
      <alignment horizontal="center" vertical="center"/>
    </xf>
    <xf numFmtId="0" fontId="4" fillId="0" borderId="3" xfId="116" applyFont="1" applyBorder="1">
      <alignment vertical="center"/>
    </xf>
    <xf numFmtId="0" fontId="4" fillId="0" borderId="3" xfId="116" applyFont="1" applyBorder="1" applyAlignment="1">
      <alignment vertical="center" textRotation="255"/>
    </xf>
  </cellXfs>
  <cellStyles count="142">
    <cellStyle name="20% - アクセント 1 2" xfId="1" xr:uid="{BD67F1CF-6458-490D-A4D2-95538066D6C2}"/>
    <cellStyle name="20% - アクセント 1 2 2" xfId="2" xr:uid="{6ECE5B4C-6A9E-4FD9-9B9B-C0BEEF9D01E9}"/>
    <cellStyle name="20% - アクセント 1 2 3" xfId="3" xr:uid="{39C953B8-7602-4543-96F3-812E28E0C800}"/>
    <cellStyle name="20% - アクセント 2 2" xfId="4" xr:uid="{0DCE835A-C669-491F-B860-F08755C5760A}"/>
    <cellStyle name="20% - アクセント 2 2 2" xfId="5" xr:uid="{1E529D1F-37A1-4A40-B1AB-DD59D8321E9E}"/>
    <cellStyle name="20% - アクセント 2 2 3" xfId="6" xr:uid="{6FCB22D7-B172-4CE7-9C72-8FE83E6A6A6E}"/>
    <cellStyle name="20% - アクセント 3 2" xfId="7" xr:uid="{E3CEE93B-CCEA-4961-99C1-AA796A39A97F}"/>
    <cellStyle name="20% - アクセント 3 2 2" xfId="8" xr:uid="{56E9634F-6B31-4B41-BCB1-22811A4661C1}"/>
    <cellStyle name="20% - アクセント 3 2 3" xfId="9" xr:uid="{7A65B0CF-FCB7-4423-92E6-40215EB85F1B}"/>
    <cellStyle name="20% - アクセント 4 2" xfId="10" xr:uid="{45D9DFCE-7C4C-4A30-9917-27E92EEEFE69}"/>
    <cellStyle name="20% - アクセント 4 2 2" xfId="11" xr:uid="{EA57FF87-D709-4488-A965-0ABA5B035931}"/>
    <cellStyle name="20% - アクセント 4 2 3" xfId="12" xr:uid="{95D531DE-CC2A-4B6F-8A04-3252EFF85983}"/>
    <cellStyle name="20% - アクセント 5 2" xfId="13" xr:uid="{BCAB4219-4C99-46A4-B724-D04B5848F4D9}"/>
    <cellStyle name="20% - アクセント 5 2 2" xfId="14" xr:uid="{53203D72-7810-469D-A602-BCD7C93638A4}"/>
    <cellStyle name="20% - アクセント 5 2 3" xfId="15" xr:uid="{88DA06C1-33E1-4012-BC10-0535F8F0CBCD}"/>
    <cellStyle name="20% - アクセント 6 2" xfId="16" xr:uid="{A720359A-9E8A-4EED-9C75-1CABA78ABE22}"/>
    <cellStyle name="20% - アクセント 6 2 2" xfId="17" xr:uid="{97C24E2B-599E-45FF-A5CA-B718BE3B4B4C}"/>
    <cellStyle name="20% - アクセント 6 2 3" xfId="18" xr:uid="{EC8B4B4B-7AFF-4A6E-966E-66702E17C37C}"/>
    <cellStyle name="40% - アクセント 1 2" xfId="19" xr:uid="{B77C91A5-091F-4960-AE28-AE41A476D9B4}"/>
    <cellStyle name="40% - アクセント 1 2 2" xfId="20" xr:uid="{29C879D4-4BC4-4B51-8D15-569BB90E7931}"/>
    <cellStyle name="40% - アクセント 1 2 3" xfId="21" xr:uid="{8DC4DCDE-1762-4F95-9A3F-AB63250BD86D}"/>
    <cellStyle name="40% - アクセント 2 2" xfId="22" xr:uid="{5558E67B-EF06-4E7F-B9C3-9462CA24D7FD}"/>
    <cellStyle name="40% - アクセント 2 2 2" xfId="23" xr:uid="{E7329EF0-F8CE-46CF-A17E-D0984BBC7C69}"/>
    <cellStyle name="40% - アクセント 2 2 3" xfId="24" xr:uid="{05FC2B86-3639-41CA-975B-625541D7659C}"/>
    <cellStyle name="40% - アクセント 3 2" xfId="25" xr:uid="{7691CD28-899C-4262-88F0-C1CD5918027C}"/>
    <cellStyle name="40% - アクセント 3 2 2" xfId="26" xr:uid="{9EDEA120-D229-47DD-891A-3C8352B56E3B}"/>
    <cellStyle name="40% - アクセント 3 2 3" xfId="27" xr:uid="{122B140F-189D-433E-AC65-0DF672E3A3F3}"/>
    <cellStyle name="40% - アクセント 4 2" xfId="28" xr:uid="{07E2C8C1-1291-4A3D-967E-9B1B1CF251E6}"/>
    <cellStyle name="40% - アクセント 4 2 2" xfId="29" xr:uid="{C85566BF-A781-42BE-A4D3-A9F9BF3F9370}"/>
    <cellStyle name="40% - アクセント 4 2 3" xfId="30" xr:uid="{52771A21-6075-409A-9718-61A63F528F57}"/>
    <cellStyle name="40% - アクセント 5 2" xfId="31" xr:uid="{D862CEEB-5EF2-4108-95D0-9C4031559D7E}"/>
    <cellStyle name="40% - アクセント 5 2 2" xfId="32" xr:uid="{88F6D782-2AE4-41E5-8082-3BBC047314AF}"/>
    <cellStyle name="40% - アクセント 5 2 3" xfId="33" xr:uid="{50528C56-1F0D-4716-96A7-FDFE476C5C6E}"/>
    <cellStyle name="40% - アクセント 6 2" xfId="34" xr:uid="{3A2AD2C5-B675-4E56-8B71-07A04B7AF083}"/>
    <cellStyle name="40% - アクセント 6 2 2" xfId="35" xr:uid="{5FC5F65D-893A-4195-8C13-35B0EFA6C059}"/>
    <cellStyle name="40% - アクセント 6 2 3" xfId="36" xr:uid="{A6F97E17-21E5-4783-9181-C6E03CE1926A}"/>
    <cellStyle name="60% - アクセント 1 2" xfId="37" xr:uid="{FD3B20BE-25E5-48A3-A0CC-48A277BE3F6A}"/>
    <cellStyle name="60% - アクセント 1 2 2" xfId="38" xr:uid="{E4DD1AA4-24CE-47BF-80EA-CE905E7D4FB3}"/>
    <cellStyle name="60% - アクセント 2 2" xfId="39" xr:uid="{202F09D4-79F5-452B-A43F-27ADEE8CF647}"/>
    <cellStyle name="60% - アクセント 2 2 2" xfId="40" xr:uid="{2883FD33-20F4-4191-BDAB-B86958722564}"/>
    <cellStyle name="60% - アクセント 3 2" xfId="41" xr:uid="{DC53BCE1-8179-4CC2-8C0F-53F3722869B4}"/>
    <cellStyle name="60% - アクセント 3 2 2" xfId="42" xr:uid="{89E31A62-D250-41B7-A387-48E591E4C69C}"/>
    <cellStyle name="60% - アクセント 4 2" xfId="43" xr:uid="{B2ADC5EE-5B26-4A5D-B034-277DB0BA49F0}"/>
    <cellStyle name="60% - アクセント 4 2 2" xfId="44" xr:uid="{124AE065-2CA1-4CD0-AC9D-9EE4887F0CD7}"/>
    <cellStyle name="60% - アクセント 5 2" xfId="45" xr:uid="{81C357EF-CA4C-4CC6-8A28-9C09B4BF42BC}"/>
    <cellStyle name="60% - アクセント 5 2 2" xfId="46" xr:uid="{F12851DE-6574-4C28-B38E-29D0E62C3ABD}"/>
    <cellStyle name="60% - アクセント 6 2" xfId="47" xr:uid="{3C84A55E-EEC9-40DE-B05E-3DEC36FD9E20}"/>
    <cellStyle name="60% - アクセント 6 2 2" xfId="48" xr:uid="{62E7675E-6E79-4CDA-A4A3-95D933D354A6}"/>
    <cellStyle name="Calc Currency (0)" xfId="49" xr:uid="{6B544EF0-ACA2-4A9C-A530-D08C9B23D635}"/>
    <cellStyle name="entry" xfId="50" xr:uid="{90AD856B-5BE3-4B79-B346-129485C930B5}"/>
    <cellStyle name="Grey" xfId="51" xr:uid="{F6E62FD3-4620-4AEC-870F-028DE2B65E32}"/>
    <cellStyle name="Header1" xfId="52" xr:uid="{295B48DD-3A84-4478-8FE1-A883F2813DFD}"/>
    <cellStyle name="Header2" xfId="53" xr:uid="{8E17604B-FC3A-4A7B-A3A5-FB71744CB4D5}"/>
    <cellStyle name="IBM(401K)" xfId="54" xr:uid="{39A8AEFA-46BC-4C1A-AA64-523583877348}"/>
    <cellStyle name="Input [yellow]" xfId="55" xr:uid="{E721119E-639C-4788-87B1-1CB61ECDD639}"/>
    <cellStyle name="J401K" xfId="56" xr:uid="{01258ED3-6355-4B4D-AD95-AB4E53B39804}"/>
    <cellStyle name="Normal - Style1" xfId="57" xr:uid="{181547B3-3887-400F-AE6C-84F324646C36}"/>
    <cellStyle name="Normal_#18-Internet" xfId="58" xr:uid="{ECD818E3-F8C3-4208-9490-BA206F68AFE8}"/>
    <cellStyle name="Percent [2]" xfId="59" xr:uid="{128CE187-1B3D-4310-AC67-90577C89B583}"/>
    <cellStyle name="price" xfId="60" xr:uid="{53B392FF-E58E-46FD-A6EE-92CCD8DA3062}"/>
    <cellStyle name="revised" xfId="61" xr:uid="{DD1A894B-3C9E-4619-9CB6-F6E9EA8BA3BD}"/>
    <cellStyle name="section" xfId="62" xr:uid="{DEE30D0D-1B3F-4DFE-B5FA-76BF948EA94D}"/>
    <cellStyle name="subhead" xfId="63" xr:uid="{B8DDB807-27C2-4EF9-B411-6EF2260D242E}"/>
    <cellStyle name="title" xfId="64" xr:uid="{AB49F1FC-249B-4D4A-9053-380C003463AA}"/>
    <cellStyle name="アクセント 1 2" xfId="65" xr:uid="{DBDB5C2D-25BF-4B41-9BCE-546C1EDF13D8}"/>
    <cellStyle name="アクセント 1 2 2" xfId="66" xr:uid="{BC61437F-A52D-4940-AB68-315625F63664}"/>
    <cellStyle name="アクセント 2 2" xfId="67" xr:uid="{EE77F4C1-4EB9-48B2-975E-72AD10D902B2}"/>
    <cellStyle name="アクセント 2 2 2" xfId="68" xr:uid="{67CC9F94-00D3-48C2-9D1E-C0F6562EEE12}"/>
    <cellStyle name="アクセント 3 2" xfId="69" xr:uid="{8B71184D-1FA5-472F-AD62-0AB2B7C270B7}"/>
    <cellStyle name="アクセント 3 2 2" xfId="70" xr:uid="{F4D54067-6C4E-4EAC-B442-F3C2591B6896}"/>
    <cellStyle name="アクセント 4 2" xfId="71" xr:uid="{1D969D43-A824-4F78-A2C2-F08CFBB7BFD8}"/>
    <cellStyle name="アクセント 4 2 2" xfId="72" xr:uid="{5C752635-CE93-4E15-AEF4-B0058DA74787}"/>
    <cellStyle name="アクセント 5 2" xfId="73" xr:uid="{734B2C44-F4CB-4574-B9AC-25448473DB44}"/>
    <cellStyle name="アクセント 5 2 2" xfId="74" xr:uid="{22540240-40DB-4088-A0AD-47E3A730EC24}"/>
    <cellStyle name="アクセント 6 2" xfId="75" xr:uid="{41562FCE-0F14-4C5C-834B-D98AF3DA2201}"/>
    <cellStyle name="アクセント 6 2 2" xfId="76" xr:uid="{B339643F-44E2-4089-B7D3-57AD6CF41B88}"/>
    <cellStyle name="タイトル 2" xfId="77" xr:uid="{29885FDC-57E4-4B96-8B50-4B3DDB91625C}"/>
    <cellStyle name="チェック セル 2" xfId="78" xr:uid="{B8568BF1-7D8E-414F-B69B-B337CDC1B2D8}"/>
    <cellStyle name="チェック セル 2 2" xfId="79" xr:uid="{8FFF709C-2584-4A9B-A440-0D87B99AB5FC}"/>
    <cellStyle name="どちらでもない 2" xfId="80" xr:uid="{2A12C765-E5F1-46CF-B357-6F8800217790}"/>
    <cellStyle name="どちらでもない 2 2" xfId="81" xr:uid="{7C12E0A2-05F9-4B23-BFAC-6E0CCCB039F1}"/>
    <cellStyle name="パーセント 2" xfId="82" xr:uid="{588B1192-D04F-44B3-8F0D-86B9A236FD56}"/>
    <cellStyle name="パーセント 2 2" xfId="83" xr:uid="{61B076D3-5312-4805-AF63-05FF2A2C1282}"/>
    <cellStyle name="パーセント 3" xfId="84" xr:uid="{30DC1496-3DB0-4682-91F4-079BC9C03581}"/>
    <cellStyle name="パーセント 4" xfId="85" xr:uid="{711FB2FD-0DE4-4A47-8BBF-75B464AE5278}"/>
    <cellStyle name="ハイパーリンク 2" xfId="86" xr:uid="{1FC17E6F-D259-4F1B-B736-5D7E51458A89}"/>
    <cellStyle name="ハイパーリンク 3" xfId="87" xr:uid="{DF5A90CF-1608-4444-9644-769FB74E15DA}"/>
    <cellStyle name="メモ 2" xfId="88" xr:uid="{CD377DA9-D687-4B84-B208-B4270BD0464E}"/>
    <cellStyle name="メモ 2 2" xfId="89" xr:uid="{E57ACBD5-9FFA-4246-BAA5-E1228DAD1E2D}"/>
    <cellStyle name="リンク セル 2" xfId="90" xr:uid="{45D05A36-20D3-49F2-B6D6-AFB1618A8143}"/>
    <cellStyle name="悪い 2" xfId="91" xr:uid="{B8EE016A-D5C1-4877-A9CA-EF96DA6B5F71}"/>
    <cellStyle name="悪い 2 2" xfId="92" xr:uid="{3C43E9A7-8471-4AA6-9693-687BC74C3801}"/>
    <cellStyle name="計算 2" xfId="93" xr:uid="{3678DFA3-A54A-4F90-870F-EDFADA6FEC1E}"/>
    <cellStyle name="計算 2 2" xfId="94" xr:uid="{705478E2-9DF9-4533-B07B-B6F72060FDF5}"/>
    <cellStyle name="警告文 2" xfId="95" xr:uid="{3636ECC1-920B-4466-8953-007186E628C0}"/>
    <cellStyle name="桁区切り 2" xfId="96" xr:uid="{279FDF0B-E0BA-454B-9F54-FE6AD4491958}"/>
    <cellStyle name="桁区切り 2 2" xfId="97" xr:uid="{D8DDF4F3-EECC-4FB8-983B-268A397740FD}"/>
    <cellStyle name="桁区切り 2 2 2" xfId="98" xr:uid="{B4F0995F-E9E9-4A53-952E-C5C1618ED1BD}"/>
    <cellStyle name="桁区切り 2 3" xfId="99" xr:uid="{2906D527-E9B1-4F03-8210-03EF3B711F82}"/>
    <cellStyle name="桁区切り 3" xfId="100" xr:uid="{6647316B-D70C-4435-A6C0-81F06463300A}"/>
    <cellStyle name="桁区切り 3 2" xfId="101" xr:uid="{4E2D0A16-934C-42D6-872F-1A8997B35931}"/>
    <cellStyle name="桁区切り 3 2 2" xfId="102" xr:uid="{2B932FE1-C828-42A1-8CBC-0E97E6B6A603}"/>
    <cellStyle name="桁区切り 4" xfId="103" xr:uid="{8FDB271D-3D6D-44D2-91D4-38A13B8082D1}"/>
    <cellStyle name="桁区切り 4 2" xfId="104" xr:uid="{8B9E4336-9AFF-4F99-94D9-2BF5CD146F82}"/>
    <cellStyle name="桁区切り 5" xfId="105" xr:uid="{B56A7ADB-5B26-45A7-BAFC-CB1897951DF9}"/>
    <cellStyle name="見出し 1 2" xfId="106" xr:uid="{4D8F9611-61A8-41CC-B8D3-BBCBE40FFF6F}"/>
    <cellStyle name="見出し 2 2" xfId="107" xr:uid="{32EA0CF3-9129-406C-B785-CF9DA3DDC0EC}"/>
    <cellStyle name="見出し 3 2" xfId="108" xr:uid="{4075B284-8462-4BB7-8915-1612CB629CCE}"/>
    <cellStyle name="見出し 4 2" xfId="109" xr:uid="{E4C13DE5-4ED5-46F0-97EC-24D3396B5C64}"/>
    <cellStyle name="集計 2" xfId="110" xr:uid="{D9145D94-B81D-4021-8F94-D0FE9F53EE13}"/>
    <cellStyle name="出力 2" xfId="111" xr:uid="{6C9D4DC5-A634-485B-8CAE-E5F56B91E5EA}"/>
    <cellStyle name="出力 2 2" xfId="112" xr:uid="{B63D499B-90C9-44F8-937B-FA851A60F8AC}"/>
    <cellStyle name="説明文 2" xfId="113" xr:uid="{8F6C5F9A-0881-4E1E-A603-5FDDD37C70CB}"/>
    <cellStyle name="入力 2" xfId="114" xr:uid="{22D05722-619D-4720-B1BC-BA41EC36BAAB}"/>
    <cellStyle name="入力 2 2" xfId="115" xr:uid="{3D4E7E3F-10AF-4746-B7B2-26EEBB01DC49}"/>
    <cellStyle name="標準" xfId="0" builtinId="0"/>
    <cellStyle name="標準 2" xfId="116" xr:uid="{B5507A05-0F26-4DFD-B53F-CB113604D731}"/>
    <cellStyle name="標準 2 2" xfId="117" xr:uid="{C00220DB-A4FD-4145-AAE2-F3651CAC1624}"/>
    <cellStyle name="標準 2 2 2" xfId="118" xr:uid="{476233E4-B74A-49B0-8C1B-2D8090C2F2E2}"/>
    <cellStyle name="標準 2 2 3" xfId="119" xr:uid="{36B8DC6A-BDE0-4970-A636-8619EFB43186}"/>
    <cellStyle name="標準 2 3" xfId="120" xr:uid="{A24C908F-DAFD-468A-A3E8-69762B957652}"/>
    <cellStyle name="標準 2 4" xfId="121" xr:uid="{037E1D96-05F0-46B3-8373-587DF581B307}"/>
    <cellStyle name="標準 3" xfId="122" xr:uid="{E46FB6B8-BC5C-4D45-BB89-F818C2D2CD45}"/>
    <cellStyle name="標準 4" xfId="123" xr:uid="{54037B83-C6CF-4032-925D-A7959AFCAE9B}"/>
    <cellStyle name="標準 4 2" xfId="124" xr:uid="{058DB28C-F57C-47ED-AB8B-5C498EDAD0E5}"/>
    <cellStyle name="標準 4 2 2" xfId="125" xr:uid="{D2C968CC-E160-45F6-89F3-1C5D71383034}"/>
    <cellStyle name="標準 4 3" xfId="126" xr:uid="{FA9BD07A-E1D0-4D9C-8241-31FC7E17599C}"/>
    <cellStyle name="標準 5" xfId="127" xr:uid="{FC8FB160-8FF6-403A-9527-91A192D3679A}"/>
    <cellStyle name="標準 5 2" xfId="128" xr:uid="{D3D91518-A91F-4ECA-AA74-403BFD7F9AEC}"/>
    <cellStyle name="標準 5 2 2" xfId="129" xr:uid="{2EF510CA-4C6F-4232-B3C3-094B9E80B7F6}"/>
    <cellStyle name="標準 6" xfId="130" xr:uid="{9D57CC8D-E263-4920-9934-34EA88B8ED0C}"/>
    <cellStyle name="標準 6 2" xfId="131" xr:uid="{E1F973B8-EC1A-4985-9DBA-F407B8597380}"/>
    <cellStyle name="標準 6 2 2" xfId="132" xr:uid="{DB16AF5A-D70A-46D1-911C-C18D94FBE20E}"/>
    <cellStyle name="標準 7" xfId="133" xr:uid="{AF0B25DA-960C-4385-B7F6-E0B8B9621198}"/>
    <cellStyle name="標準 7 2" xfId="134" xr:uid="{9806FD6B-A935-4CEA-8E1F-09D8E7C267F8}"/>
    <cellStyle name="標準 8" xfId="135" xr:uid="{8C0AE9CA-2961-4721-AF1A-3FFCD04C43F6}"/>
    <cellStyle name="標準 8 2" xfId="136" xr:uid="{D9AE7FAF-7332-4DF9-B27A-BD1A3FA8479F}"/>
    <cellStyle name="標準 9" xfId="137" xr:uid="{02730047-DD4F-4A26-807A-AAF0077647E5}"/>
    <cellStyle name="標準 9 2" xfId="138" xr:uid="{4ADF2877-9F21-4A0F-9D3A-F72515E609BC}"/>
    <cellStyle name="未定義" xfId="139" xr:uid="{693C41AE-836B-448A-B433-8F9F48FA68B8}"/>
    <cellStyle name="良い 2" xfId="140" xr:uid="{DCDA7C96-A419-4DB0-B15E-F32093F3C88C}"/>
    <cellStyle name="良い 2 2" xfId="141" xr:uid="{6F7D8280-7DD6-44A5-B8EC-C6233D28A9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0" i="0" baseline="0">
                <a:effectLst/>
              </a:rPr>
              <a:t>令和</a:t>
            </a:r>
            <a:r>
              <a:rPr lang="ja-JP" altLang="en-US" sz="1800" b="0" i="0" baseline="0">
                <a:effectLst/>
              </a:rPr>
              <a:t>７年度</a:t>
            </a:r>
            <a:r>
              <a:rPr lang="ja-JP" altLang="ja-JP" sz="1800" b="0" i="0" baseline="0">
                <a:effectLst/>
              </a:rPr>
              <a:t>　水力発電供給電力量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39153603291227396"/>
          <c:y val="1.6260256941566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227995460448577E-2"/>
          <c:y val="0.1269598617246015"/>
          <c:w val="0.87465382925908497"/>
          <c:h val="0.73571428571428577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水力発電所月別供給電力量!$C$3:$N$3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水力発電所月別供給電力量!$C$4:$N$4</c:f>
              <c:numCache>
                <c:formatCode>#,##0_);[Red]\(#,##0\)</c:formatCode>
                <c:ptCount val="12"/>
                <c:pt idx="0">
                  <c:v>62623000</c:v>
                </c:pt>
                <c:pt idx="1">
                  <c:v>71467000</c:v>
                </c:pt>
                <c:pt idx="2">
                  <c:v>57126000</c:v>
                </c:pt>
                <c:pt idx="3">
                  <c:v>44113000</c:v>
                </c:pt>
                <c:pt idx="4">
                  <c:v>40682000</c:v>
                </c:pt>
                <c:pt idx="5">
                  <c:v>26055000</c:v>
                </c:pt>
                <c:pt idx="6">
                  <c:v>15032000</c:v>
                </c:pt>
                <c:pt idx="7">
                  <c:v>18682000</c:v>
                </c:pt>
                <c:pt idx="8">
                  <c:v>23657000</c:v>
                </c:pt>
                <c:pt idx="9">
                  <c:v>20842000</c:v>
                </c:pt>
                <c:pt idx="10">
                  <c:v>34769000</c:v>
                </c:pt>
                <c:pt idx="11">
                  <c:v>42682000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6-4B0C-B835-FF4D9AC0F8F2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水力発電所月別供給電力量!$C$3:$N$3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水力発電所月別供給電力量!$C$20:$N$20</c:f>
              <c:numCache>
                <c:formatCode>#,##0_);[Red]\(#,##0\)</c:formatCode>
                <c:ptCount val="12"/>
                <c:pt idx="0">
                  <c:v>65525822</c:v>
                </c:pt>
                <c:pt idx="1">
                  <c:v>83748354</c:v>
                </c:pt>
                <c:pt idx="2">
                  <c:v>55244623</c:v>
                </c:pt>
                <c:pt idx="3">
                  <c:v>28449629</c:v>
                </c:pt>
                <c:pt idx="4">
                  <c:v>30170455</c:v>
                </c:pt>
                <c:pt idx="5">
                  <c:v>28962437</c:v>
                </c:pt>
                <c:pt idx="6">
                  <c:v>15260408</c:v>
                </c:pt>
                <c:pt idx="7">
                  <c:v>17172637</c:v>
                </c:pt>
                <c:pt idx="8">
                  <c:v>29553927</c:v>
                </c:pt>
                <c:pt idx="9">
                  <c:v>36100905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6-4B0C-B835-FF4D9AC0F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138575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水力発電所月別供給電力量!$C$5:$N$5</c:f>
              <c:numCache>
                <c:formatCode>#,##0_);[Red]\(#,##0\)</c:formatCode>
                <c:ptCount val="12"/>
                <c:pt idx="0">
                  <c:v>62623000</c:v>
                </c:pt>
                <c:pt idx="1">
                  <c:v>134090000</c:v>
                </c:pt>
                <c:pt idx="2">
                  <c:v>191216000</c:v>
                </c:pt>
                <c:pt idx="3">
                  <c:v>235329000</c:v>
                </c:pt>
                <c:pt idx="4">
                  <c:v>276011000</c:v>
                </c:pt>
                <c:pt idx="5">
                  <c:v>302066000</c:v>
                </c:pt>
                <c:pt idx="6">
                  <c:v>317098000</c:v>
                </c:pt>
                <c:pt idx="7">
                  <c:v>335780000</c:v>
                </c:pt>
                <c:pt idx="8">
                  <c:v>359437000</c:v>
                </c:pt>
                <c:pt idx="9">
                  <c:v>380279000</c:v>
                </c:pt>
                <c:pt idx="10">
                  <c:v>415048000</c:v>
                </c:pt>
                <c:pt idx="11">
                  <c:v>457730000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06-4B0C-B835-FF4D9AC0F8F2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水力発電所月別供給電力量!$C$21:$N$21</c:f>
              <c:numCache>
                <c:formatCode>#,##0_);[Red]\(#,##0\)</c:formatCode>
                <c:ptCount val="12"/>
                <c:pt idx="0">
                  <c:v>65525822</c:v>
                </c:pt>
                <c:pt idx="1">
                  <c:v>149274176</c:v>
                </c:pt>
                <c:pt idx="2">
                  <c:v>204518799</c:v>
                </c:pt>
                <c:pt idx="3">
                  <c:v>232968428</c:v>
                </c:pt>
                <c:pt idx="4">
                  <c:v>263138883</c:v>
                </c:pt>
                <c:pt idx="5">
                  <c:v>292101320</c:v>
                </c:pt>
                <c:pt idx="6">
                  <c:v>307361728</c:v>
                </c:pt>
                <c:pt idx="7">
                  <c:v>324534365</c:v>
                </c:pt>
                <c:pt idx="8">
                  <c:v>354088292</c:v>
                </c:pt>
                <c:pt idx="9">
                  <c:v>390189197</c:v>
                </c:pt>
                <c:pt idx="10">
                  <c:v>390189197</c:v>
                </c:pt>
                <c:pt idx="11">
                  <c:v>390189197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06-4B0C-B835-FF4D9AC0F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8013857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8.874083047311394E-3"/>
              <c:y val="0.355357185614955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80138575"/>
        <c:crosses val="autoZero"/>
        <c:crossBetween val="between"/>
        <c:majorUnit val="20000000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8058837126964482"/>
              <c:y val="0.30714279136160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500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206907246962022"/>
          <c:y val="0.94773587512087309"/>
          <c:w val="0.27753064311777081"/>
          <c:h val="4.18118524658102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24</xdr:row>
      <xdr:rowOff>0</xdr:rowOff>
    </xdr:from>
    <xdr:to>
      <xdr:col>9</xdr:col>
      <xdr:colOff>333375</xdr:colOff>
      <xdr:row>25</xdr:row>
      <xdr:rowOff>142875</xdr:rowOff>
    </xdr:to>
    <xdr:sp macro="" textlink="">
      <xdr:nvSpPr>
        <xdr:cNvPr id="309577" name="AutoShape 487">
          <a:extLst>
            <a:ext uri="{FF2B5EF4-FFF2-40B4-BE49-F238E27FC236}">
              <a16:creationId xmlns:a16="http://schemas.microsoft.com/office/drawing/2014/main" id="{3D2F2CF5-FE0F-B8FA-FC7F-596291C9BD1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5410200"/>
          <a:ext cx="43338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9525</xdr:rowOff>
    </xdr:from>
    <xdr:to>
      <xdr:col>14</xdr:col>
      <xdr:colOff>1095375</xdr:colOff>
      <xdr:row>58</xdr:row>
      <xdr:rowOff>104775</xdr:rowOff>
    </xdr:to>
    <xdr:graphicFrame macro="">
      <xdr:nvGraphicFramePr>
        <xdr:cNvPr id="309578" name="グラフ 1">
          <a:extLst>
            <a:ext uri="{FF2B5EF4-FFF2-40B4-BE49-F238E27FC236}">
              <a16:creationId xmlns:a16="http://schemas.microsoft.com/office/drawing/2014/main" id="{5E85D409-FACE-385C-9575-303882D06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249503</xdr:colOff>
      <xdr:row>25</xdr:row>
      <xdr:rowOff>105591</xdr:rowOff>
    </xdr:from>
    <xdr:to>
      <xdr:col>1</xdr:col>
      <xdr:colOff>706830</xdr:colOff>
      <xdr:row>27</xdr:row>
      <xdr:rowOff>11108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C94FC483-F368-2721-B37B-A8240E39CE85}"/>
            </a:ext>
          </a:extLst>
        </xdr:cNvPr>
        <xdr:cNvSpPr txBox="1">
          <a:spLocks noChangeArrowheads="1"/>
        </xdr:cNvSpPr>
      </xdr:nvSpPr>
      <xdr:spPr bwMode="auto">
        <a:xfrm>
          <a:off x="514086" y="5757091"/>
          <a:ext cx="457327" cy="201850"/>
        </a:xfrm>
        <a:prstGeom prst="rect">
          <a:avLst/>
        </a:prstGeom>
        <a:noFill/>
        <a:ln>
          <a:noFill/>
        </a:ln>
      </xdr:spPr>
      <xdr:txBody>
        <a:bodyPr wrap="square" lIns="18288" tIns="18288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xdr:txBody>
    </xdr:sp>
    <xdr:clientData/>
  </xdr:twoCellAnchor>
  <xdr:twoCellAnchor>
    <xdr:from>
      <xdr:col>14</xdr:col>
      <xdr:colOff>184875</xdr:colOff>
      <xdr:row>25</xdr:row>
      <xdr:rowOff>138247</xdr:rowOff>
    </xdr:from>
    <xdr:to>
      <xdr:col>14</xdr:col>
      <xdr:colOff>644261</xdr:colOff>
      <xdr:row>27</xdr:row>
      <xdr:rowOff>43764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38C16DA1-1D86-55B0-7F1F-83D5169F928D}"/>
            </a:ext>
          </a:extLst>
        </xdr:cNvPr>
        <xdr:cNvSpPr txBox="1">
          <a:spLocks noChangeArrowheads="1"/>
        </xdr:cNvSpPr>
      </xdr:nvSpPr>
      <xdr:spPr bwMode="auto">
        <a:xfrm>
          <a:off x="16165708" y="5789747"/>
          <a:ext cx="459386" cy="201850"/>
        </a:xfrm>
        <a:prstGeom prst="rect">
          <a:avLst/>
        </a:prstGeom>
        <a:noFill/>
        <a:ln>
          <a:noFill/>
        </a:ln>
      </xdr:spPr>
      <xdr:txBody>
        <a:bodyPr wrap="square" lIns="18288" tIns="18288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F054-E69E-45A1-B666-13A5E59AACDA}">
  <sheetPr>
    <pageSetUpPr fitToPage="1"/>
  </sheetPr>
  <dimension ref="A1:O60"/>
  <sheetViews>
    <sheetView tabSelected="1" view="pageBreakPreview" zoomScaleNormal="75" zoomScaleSheetLayoutView="100" workbookViewId="0">
      <selection activeCell="A22" sqref="A22:B22"/>
    </sheetView>
  </sheetViews>
  <sheetFormatPr defaultRowHeight="12"/>
  <cols>
    <col min="1" max="1" width="4" bestFit="1" customWidth="1"/>
    <col min="2" max="2" width="33.140625" bestFit="1" customWidth="1"/>
    <col min="3" max="3" width="15.7109375" bestFit="1" customWidth="1"/>
    <col min="4" max="15" width="17" bestFit="1" customWidth="1"/>
  </cols>
  <sheetData>
    <row r="1" spans="1:15" ht="18" customHeight="1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8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8" customHeight="1">
      <c r="A3" s="31"/>
      <c r="B3" s="31"/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</row>
    <row r="4" spans="1:15" ht="18" customHeight="1">
      <c r="A4" s="31" t="s">
        <v>13</v>
      </c>
      <c r="B4" s="31"/>
      <c r="C4" s="4">
        <v>62623000</v>
      </c>
      <c r="D4" s="4">
        <v>71467000</v>
      </c>
      <c r="E4" s="4">
        <v>57126000</v>
      </c>
      <c r="F4" s="4">
        <v>44113000</v>
      </c>
      <c r="G4" s="4">
        <v>40682000</v>
      </c>
      <c r="H4" s="4">
        <v>26055000</v>
      </c>
      <c r="I4" s="4">
        <v>15032000</v>
      </c>
      <c r="J4" s="4">
        <v>18682000</v>
      </c>
      <c r="K4" s="4">
        <v>23657000</v>
      </c>
      <c r="L4" s="4">
        <v>20842000</v>
      </c>
      <c r="M4" s="4">
        <v>34769000</v>
      </c>
      <c r="N4" s="4">
        <v>42682000</v>
      </c>
      <c r="O4" s="5">
        <f>SUM(C4:N4)</f>
        <v>457730000</v>
      </c>
    </row>
    <row r="5" spans="1:15" ht="18" customHeight="1">
      <c r="A5" s="31" t="s">
        <v>14</v>
      </c>
      <c r="B5" s="31"/>
      <c r="C5" s="5">
        <f>C4</f>
        <v>62623000</v>
      </c>
      <c r="D5" s="5">
        <f t="shared" ref="D5:N5" si="0">C5+D4</f>
        <v>134090000</v>
      </c>
      <c r="E5" s="5">
        <f t="shared" si="0"/>
        <v>191216000</v>
      </c>
      <c r="F5" s="5">
        <f t="shared" si="0"/>
        <v>235329000</v>
      </c>
      <c r="G5" s="5">
        <f t="shared" si="0"/>
        <v>276011000</v>
      </c>
      <c r="H5" s="5">
        <f t="shared" si="0"/>
        <v>302066000</v>
      </c>
      <c r="I5" s="5">
        <f t="shared" si="0"/>
        <v>317098000</v>
      </c>
      <c r="J5" s="5">
        <f t="shared" si="0"/>
        <v>335780000</v>
      </c>
      <c r="K5" s="5">
        <f t="shared" si="0"/>
        <v>359437000</v>
      </c>
      <c r="L5" s="5">
        <f t="shared" si="0"/>
        <v>380279000</v>
      </c>
      <c r="M5" s="5">
        <f>L5+M4</f>
        <v>415048000</v>
      </c>
      <c r="N5" s="5">
        <f t="shared" si="0"/>
        <v>457730000</v>
      </c>
      <c r="O5" s="3" t="s">
        <v>32</v>
      </c>
    </row>
    <row r="6" spans="1:15" ht="18" customHeight="1">
      <c r="A6" s="32" t="s">
        <v>15</v>
      </c>
      <c r="B6" s="6" t="s">
        <v>16</v>
      </c>
      <c r="C6" s="19" t="s">
        <v>34</v>
      </c>
      <c r="D6" s="19" t="s">
        <v>34</v>
      </c>
      <c r="E6" s="19" t="s">
        <v>34</v>
      </c>
      <c r="F6" s="19" t="s">
        <v>34</v>
      </c>
      <c r="G6" s="19" t="s">
        <v>34</v>
      </c>
      <c r="H6" s="19" t="s">
        <v>34</v>
      </c>
      <c r="I6" s="19" t="s">
        <v>34</v>
      </c>
      <c r="J6" s="19" t="s">
        <v>34</v>
      </c>
      <c r="K6" s="19" t="s">
        <v>34</v>
      </c>
      <c r="L6" s="19" t="s">
        <v>34</v>
      </c>
      <c r="M6" s="19"/>
      <c r="N6" s="19"/>
      <c r="O6" s="7">
        <f>SUM(C6:N6)</f>
        <v>0</v>
      </c>
    </row>
    <row r="7" spans="1:15" ht="18" customHeight="1">
      <c r="A7" s="32"/>
      <c r="B7" s="8" t="s">
        <v>17</v>
      </c>
      <c r="C7" s="9">
        <v>9924541</v>
      </c>
      <c r="D7" s="9">
        <v>25523450</v>
      </c>
      <c r="E7" s="9">
        <v>19715690</v>
      </c>
      <c r="F7" s="20">
        <v>17652560</v>
      </c>
      <c r="G7" s="9">
        <v>14435440</v>
      </c>
      <c r="H7" s="9">
        <v>3300987</v>
      </c>
      <c r="I7" s="25">
        <v>0</v>
      </c>
      <c r="J7" s="9">
        <v>0</v>
      </c>
      <c r="K7" s="9">
        <v>3646297</v>
      </c>
      <c r="L7" s="9">
        <v>14265434</v>
      </c>
      <c r="M7" s="9"/>
      <c r="N7" s="9"/>
      <c r="O7" s="9">
        <f t="shared" ref="O7:O18" si="1">SUM(C7:N7)</f>
        <v>108464399</v>
      </c>
    </row>
    <row r="8" spans="1:15" ht="18" customHeight="1">
      <c r="A8" s="32"/>
      <c r="B8" s="8" t="s">
        <v>18</v>
      </c>
      <c r="C8" s="9">
        <v>26357520</v>
      </c>
      <c r="D8" s="9">
        <v>25689500</v>
      </c>
      <c r="E8" s="9">
        <v>13803841</v>
      </c>
      <c r="F8" s="20">
        <v>1139744</v>
      </c>
      <c r="G8" s="9">
        <v>3447179</v>
      </c>
      <c r="H8" s="9">
        <v>8885823</v>
      </c>
      <c r="I8" s="25">
        <v>823800</v>
      </c>
      <c r="J8" s="9">
        <v>0</v>
      </c>
      <c r="K8" s="9">
        <v>5050377</v>
      </c>
      <c r="L8" s="9">
        <v>7300425</v>
      </c>
      <c r="M8" s="9"/>
      <c r="N8" s="9"/>
      <c r="O8" s="9">
        <f t="shared" si="1"/>
        <v>92498209</v>
      </c>
    </row>
    <row r="9" spans="1:15" ht="18" customHeight="1">
      <c r="A9" s="32"/>
      <c r="B9" s="8" t="s">
        <v>19</v>
      </c>
      <c r="C9" s="9">
        <v>10137310</v>
      </c>
      <c r="D9" s="9">
        <v>10416830</v>
      </c>
      <c r="E9" s="9">
        <v>6433650</v>
      </c>
      <c r="F9" s="20">
        <v>2232340</v>
      </c>
      <c r="G9" s="9">
        <v>3347700</v>
      </c>
      <c r="H9" s="9">
        <v>4995550</v>
      </c>
      <c r="I9" s="9">
        <v>5155540</v>
      </c>
      <c r="J9" s="9">
        <v>6338340</v>
      </c>
      <c r="K9" s="9">
        <v>8522560</v>
      </c>
      <c r="L9" s="9">
        <v>6692030</v>
      </c>
      <c r="M9" s="9"/>
      <c r="N9" s="9"/>
      <c r="O9" s="9">
        <f t="shared" si="1"/>
        <v>64271850</v>
      </c>
    </row>
    <row r="10" spans="1:15" ht="18" customHeight="1">
      <c r="A10" s="32"/>
      <c r="B10" s="8" t="s">
        <v>20</v>
      </c>
      <c r="C10" s="9">
        <v>8675900</v>
      </c>
      <c r="D10" s="9">
        <v>8656600</v>
      </c>
      <c r="E10" s="9">
        <v>4518700</v>
      </c>
      <c r="F10" s="20">
        <v>2091400</v>
      </c>
      <c r="G10" s="9">
        <v>4421700</v>
      </c>
      <c r="H10" s="9">
        <v>4952100</v>
      </c>
      <c r="I10" s="9">
        <v>3479900</v>
      </c>
      <c r="J10" s="9">
        <v>3662200</v>
      </c>
      <c r="K10" s="9">
        <v>4947000</v>
      </c>
      <c r="L10" s="9">
        <v>3234200</v>
      </c>
      <c r="M10" s="9"/>
      <c r="N10" s="9"/>
      <c r="O10" s="9">
        <f t="shared" si="1"/>
        <v>48639700</v>
      </c>
    </row>
    <row r="11" spans="1:15" ht="18" customHeight="1">
      <c r="A11" s="32"/>
      <c r="B11" s="8" t="s">
        <v>21</v>
      </c>
      <c r="C11" s="9">
        <v>0</v>
      </c>
      <c r="D11" s="9">
        <v>217724</v>
      </c>
      <c r="E11" s="9">
        <v>235735</v>
      </c>
      <c r="F11" s="20">
        <v>111162</v>
      </c>
      <c r="G11" s="9">
        <v>9868</v>
      </c>
      <c r="H11" s="9">
        <v>17376</v>
      </c>
      <c r="I11" s="9">
        <v>59078</v>
      </c>
      <c r="J11" s="9">
        <v>233401</v>
      </c>
      <c r="K11" s="9">
        <v>272779</v>
      </c>
      <c r="L11" s="9">
        <v>182204</v>
      </c>
      <c r="M11" s="9"/>
      <c r="N11" s="9"/>
      <c r="O11" s="9">
        <f t="shared" si="1"/>
        <v>1339327</v>
      </c>
    </row>
    <row r="12" spans="1:15" ht="18" customHeight="1">
      <c r="A12" s="32"/>
      <c r="B12" s="1" t="s">
        <v>22</v>
      </c>
      <c r="C12" s="2">
        <v>4872670</v>
      </c>
      <c r="D12" s="2">
        <v>7330326</v>
      </c>
      <c r="E12" s="2">
        <v>5588070</v>
      </c>
      <c r="F12" s="21">
        <v>1770930</v>
      </c>
      <c r="G12" s="2">
        <v>2699630</v>
      </c>
      <c r="H12" s="2">
        <v>3571180</v>
      </c>
      <c r="I12" s="2">
        <v>1679790</v>
      </c>
      <c r="J12" s="2">
        <v>2825810</v>
      </c>
      <c r="K12" s="2">
        <v>2127740</v>
      </c>
      <c r="L12" s="2">
        <v>523919.99999999994</v>
      </c>
      <c r="M12" s="2"/>
      <c r="N12" s="2"/>
      <c r="O12" s="2">
        <f t="shared" si="1"/>
        <v>32990066</v>
      </c>
    </row>
    <row r="13" spans="1:15" ht="18" customHeight="1">
      <c r="A13" s="32"/>
      <c r="B13" s="8" t="s">
        <v>23</v>
      </c>
      <c r="C13" s="18" t="s">
        <v>34</v>
      </c>
      <c r="D13" s="18" t="s">
        <v>34</v>
      </c>
      <c r="E13" s="18" t="s">
        <v>34</v>
      </c>
      <c r="F13" s="18" t="s">
        <v>34</v>
      </c>
      <c r="G13" s="18" t="s">
        <v>34</v>
      </c>
      <c r="H13" s="18" t="s">
        <v>34</v>
      </c>
      <c r="I13" s="18" t="s">
        <v>34</v>
      </c>
      <c r="J13" s="18" t="s">
        <v>34</v>
      </c>
      <c r="K13" s="25">
        <v>308015</v>
      </c>
      <c r="L13" s="25">
        <v>575399</v>
      </c>
      <c r="M13" s="25"/>
      <c r="N13" s="25"/>
      <c r="O13" s="9">
        <f t="shared" si="1"/>
        <v>883414</v>
      </c>
    </row>
    <row r="14" spans="1:15" ht="18" customHeight="1">
      <c r="A14" s="32"/>
      <c r="B14" s="8" t="s">
        <v>24</v>
      </c>
      <c r="C14" s="9">
        <v>2275301</v>
      </c>
      <c r="D14" s="9">
        <v>2432678</v>
      </c>
      <c r="E14" s="9">
        <v>2548618</v>
      </c>
      <c r="F14" s="20">
        <v>1430060</v>
      </c>
      <c r="G14" s="9">
        <v>297530</v>
      </c>
      <c r="H14" s="25">
        <v>1414944</v>
      </c>
      <c r="I14" s="25">
        <v>1717080</v>
      </c>
      <c r="J14" s="9">
        <v>1996645</v>
      </c>
      <c r="K14" s="9">
        <v>1595932</v>
      </c>
      <c r="L14" s="9">
        <v>920164</v>
      </c>
      <c r="M14" s="9"/>
      <c r="N14" s="9"/>
      <c r="O14" s="9">
        <f t="shared" si="1"/>
        <v>16628952</v>
      </c>
    </row>
    <row r="15" spans="1:15" ht="18" customHeight="1">
      <c r="A15" s="32"/>
      <c r="B15" s="8" t="s">
        <v>25</v>
      </c>
      <c r="C15" s="10">
        <v>943310</v>
      </c>
      <c r="D15" s="10">
        <v>999628</v>
      </c>
      <c r="E15" s="10">
        <v>814802</v>
      </c>
      <c r="F15" s="22">
        <v>537319</v>
      </c>
      <c r="G15" s="10">
        <v>267590</v>
      </c>
      <c r="H15" s="10">
        <v>424238</v>
      </c>
      <c r="I15" s="10">
        <v>641679</v>
      </c>
      <c r="J15" s="10">
        <v>585804</v>
      </c>
      <c r="K15" s="10">
        <v>636286</v>
      </c>
      <c r="L15" s="10">
        <v>348567</v>
      </c>
      <c r="M15" s="10"/>
      <c r="N15" s="10"/>
      <c r="O15" s="10">
        <f t="shared" si="1"/>
        <v>6199223</v>
      </c>
    </row>
    <row r="16" spans="1:15" ht="18" customHeight="1">
      <c r="A16" s="32"/>
      <c r="B16" s="8" t="s">
        <v>26</v>
      </c>
      <c r="C16" s="10">
        <v>0</v>
      </c>
      <c r="D16" s="10">
        <v>0</v>
      </c>
      <c r="E16" s="10">
        <v>0</v>
      </c>
      <c r="F16" s="22">
        <v>0</v>
      </c>
      <c r="G16" s="10">
        <v>0</v>
      </c>
      <c r="H16" s="10">
        <v>0</v>
      </c>
      <c r="I16" s="10">
        <v>0</v>
      </c>
      <c r="J16" s="10">
        <v>0</v>
      </c>
      <c r="K16" s="10">
        <v>508281</v>
      </c>
      <c r="L16" s="10">
        <v>406587</v>
      </c>
      <c r="M16" s="10"/>
      <c r="N16" s="10"/>
      <c r="O16" s="10">
        <f t="shared" si="1"/>
        <v>914868</v>
      </c>
    </row>
    <row r="17" spans="1:15" ht="18" customHeight="1">
      <c r="A17" s="32"/>
      <c r="B17" s="8" t="s">
        <v>27</v>
      </c>
      <c r="C17" s="11">
        <v>0</v>
      </c>
      <c r="D17" s="11">
        <v>0</v>
      </c>
      <c r="E17" s="11">
        <v>0</v>
      </c>
      <c r="F17" s="23">
        <v>0</v>
      </c>
      <c r="G17" s="11">
        <v>0</v>
      </c>
      <c r="H17" s="25">
        <v>0</v>
      </c>
      <c r="I17" s="25">
        <v>0</v>
      </c>
      <c r="J17" s="11">
        <v>0</v>
      </c>
      <c r="K17" s="11">
        <v>0</v>
      </c>
      <c r="L17" s="11">
        <v>0</v>
      </c>
      <c r="M17" s="11"/>
      <c r="N17" s="11"/>
      <c r="O17" s="11">
        <f t="shared" si="1"/>
        <v>0</v>
      </c>
    </row>
    <row r="18" spans="1:15" ht="18" customHeight="1">
      <c r="A18" s="32"/>
      <c r="B18" s="8" t="s">
        <v>28</v>
      </c>
      <c r="C18" s="10">
        <v>1099784</v>
      </c>
      <c r="D18" s="10">
        <v>1148273</v>
      </c>
      <c r="E18" s="10">
        <v>1072911</v>
      </c>
      <c r="F18" s="22">
        <v>980494</v>
      </c>
      <c r="G18" s="10">
        <v>710283</v>
      </c>
      <c r="H18" s="10">
        <v>618362</v>
      </c>
      <c r="I18" s="10">
        <v>852677</v>
      </c>
      <c r="J18" s="10">
        <v>823623</v>
      </c>
      <c r="K18" s="10">
        <v>836216</v>
      </c>
      <c r="L18" s="10">
        <v>1125863</v>
      </c>
      <c r="M18" s="10"/>
      <c r="N18" s="10"/>
      <c r="O18" s="10">
        <f t="shared" si="1"/>
        <v>9268486</v>
      </c>
    </row>
    <row r="19" spans="1:15" ht="18" customHeight="1">
      <c r="A19" s="32"/>
      <c r="B19" s="17" t="s">
        <v>33</v>
      </c>
      <c r="C19" s="12">
        <v>1239486</v>
      </c>
      <c r="D19" s="12">
        <v>1333345</v>
      </c>
      <c r="E19" s="12">
        <v>512606</v>
      </c>
      <c r="F19" s="24">
        <v>503620</v>
      </c>
      <c r="G19" s="12">
        <v>533535</v>
      </c>
      <c r="H19" s="12">
        <v>781877</v>
      </c>
      <c r="I19" s="12">
        <v>850864</v>
      </c>
      <c r="J19" s="12">
        <v>706814</v>
      </c>
      <c r="K19" s="12">
        <v>1102444</v>
      </c>
      <c r="L19" s="12">
        <v>526112</v>
      </c>
      <c r="M19" s="12"/>
      <c r="N19" s="12"/>
      <c r="O19" s="12">
        <f>SUM(C19:N19)</f>
        <v>8090703</v>
      </c>
    </row>
    <row r="20" spans="1:15" ht="18" customHeight="1">
      <c r="A20" s="32"/>
      <c r="B20" s="13" t="s">
        <v>29</v>
      </c>
      <c r="C20" s="14">
        <f>SUM(C6:C19)</f>
        <v>65525822</v>
      </c>
      <c r="D20" s="14">
        <f t="shared" ref="D20:N20" si="2">SUM(D6:D19)</f>
        <v>83748354</v>
      </c>
      <c r="E20" s="14">
        <f t="shared" si="2"/>
        <v>55244623</v>
      </c>
      <c r="F20" s="14">
        <f t="shared" si="2"/>
        <v>28449629</v>
      </c>
      <c r="G20" s="14">
        <f t="shared" si="2"/>
        <v>30170455</v>
      </c>
      <c r="H20" s="14">
        <f t="shared" si="2"/>
        <v>28962437</v>
      </c>
      <c r="I20" s="14">
        <f t="shared" si="2"/>
        <v>15260408</v>
      </c>
      <c r="J20" s="14">
        <f t="shared" si="2"/>
        <v>17172637</v>
      </c>
      <c r="K20" s="14">
        <f t="shared" si="2"/>
        <v>29553927</v>
      </c>
      <c r="L20" s="14">
        <f t="shared" si="2"/>
        <v>36100905</v>
      </c>
      <c r="M20" s="14">
        <f t="shared" si="2"/>
        <v>0</v>
      </c>
      <c r="N20" s="14">
        <f t="shared" si="2"/>
        <v>0</v>
      </c>
      <c r="O20" s="14">
        <f>SUM(O6:O19)</f>
        <v>390189197</v>
      </c>
    </row>
    <row r="21" spans="1:15" ht="18" customHeight="1">
      <c r="A21" s="32"/>
      <c r="B21" s="3" t="s">
        <v>30</v>
      </c>
      <c r="C21" s="5">
        <f>C20</f>
        <v>65525822</v>
      </c>
      <c r="D21" s="5">
        <f t="shared" ref="D21:I21" si="3">C21+D20</f>
        <v>149274176</v>
      </c>
      <c r="E21" s="5">
        <f t="shared" si="3"/>
        <v>204518799</v>
      </c>
      <c r="F21" s="5">
        <f t="shared" si="3"/>
        <v>232968428</v>
      </c>
      <c r="G21" s="5">
        <f t="shared" si="3"/>
        <v>263138883</v>
      </c>
      <c r="H21" s="5">
        <f t="shared" si="3"/>
        <v>292101320</v>
      </c>
      <c r="I21" s="5">
        <f t="shared" si="3"/>
        <v>307361728</v>
      </c>
      <c r="J21" s="5">
        <f>I21+J20</f>
        <v>324534365</v>
      </c>
      <c r="K21" s="5">
        <f>J21+K20</f>
        <v>354088292</v>
      </c>
      <c r="L21" s="5">
        <f>K21+L20</f>
        <v>390189197</v>
      </c>
      <c r="M21" s="5">
        <f>L21+M20</f>
        <v>390189197</v>
      </c>
      <c r="N21" s="5">
        <f>M21+N20</f>
        <v>390189197</v>
      </c>
      <c r="O21" s="3" t="s">
        <v>32</v>
      </c>
    </row>
    <row r="22" spans="1:15" ht="18" customHeight="1">
      <c r="A22" s="30" t="s">
        <v>31</v>
      </c>
      <c r="B22" s="30"/>
      <c r="C22" s="16">
        <f t="shared" ref="C22:L22" si="4">C20/C4</f>
        <v>1.0463539274707376</v>
      </c>
      <c r="D22" s="16">
        <f t="shared" si="4"/>
        <v>1.1718465025816112</v>
      </c>
      <c r="E22" s="16">
        <f t="shared" si="4"/>
        <v>0.96706618702517244</v>
      </c>
      <c r="F22" s="16">
        <f>F20/F4</f>
        <v>0.64492618955863346</v>
      </c>
      <c r="G22" s="16">
        <f>G20/G4</f>
        <v>0.74161680841649869</v>
      </c>
      <c r="H22" s="16">
        <f>H20/H4</f>
        <v>1.1115884475148723</v>
      </c>
      <c r="I22" s="16">
        <f t="shared" si="4"/>
        <v>1.015194784459819</v>
      </c>
      <c r="J22" s="16">
        <f t="shared" si="4"/>
        <v>0.91920763301573705</v>
      </c>
      <c r="K22" s="16">
        <f t="shared" si="4"/>
        <v>1.2492677431627002</v>
      </c>
      <c r="L22" s="16">
        <f t="shared" si="4"/>
        <v>1.7321228768832166</v>
      </c>
      <c r="M22" s="16">
        <f>M20/M4</f>
        <v>0</v>
      </c>
      <c r="N22" s="16">
        <f>N20/N4</f>
        <v>0</v>
      </c>
      <c r="O22" s="16">
        <f>O20/O4</f>
        <v>0.85244401066130693</v>
      </c>
    </row>
    <row r="23" spans="1:15" ht="18" customHeight="1">
      <c r="A23" s="26" t="s">
        <v>36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5">
      <c r="A24" s="15">
        <v>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</sheetData>
  <mergeCells count="8">
    <mergeCell ref="A23:O23"/>
    <mergeCell ref="A1:O1"/>
    <mergeCell ref="A2:O2"/>
    <mergeCell ref="A22:B22"/>
    <mergeCell ref="A3:B3"/>
    <mergeCell ref="A4:B4"/>
    <mergeCell ref="A5:B5"/>
    <mergeCell ref="A6:A21"/>
  </mergeCells>
  <phoneticPr fontId="2"/>
  <printOptions horizontalCentered="1"/>
  <pageMargins left="0.59055118110236227" right="0.59055118110236227" top="1.1811023622047245" bottom="0.98425196850393704" header="0.51181102362204722" footer="0.51181102362204722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水力発電所月別供給電力量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岩手県企業局</dc:creator>
  <cp:lastModifiedBy>榎 充</cp:lastModifiedBy>
  <cp:lastPrinted>2024-10-15T01:20:02Z</cp:lastPrinted>
  <dcterms:created xsi:type="dcterms:W3CDTF">2006-04-18T06:54:49Z</dcterms:created>
  <dcterms:modified xsi:type="dcterms:W3CDTF">2026-02-13T02:05:43Z</dcterms:modified>
</cp:coreProperties>
</file>