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16　照会・依頼・案内・周知■\照会・回答■\R5\02_下半期\20240131〆：課内：【作業依頼】いわての水道概況（補助事業）\"/>
    </mc:Choice>
  </mc:AlternateContent>
  <bookViews>
    <workbookView xWindow="0" yWindow="0" windowWidth="17664" windowHeight="5508"/>
  </bookViews>
  <sheets>
    <sheet name="★上水・簡水 R4" sheetId="23" r:id="rId1"/>
    <sheet name="★交付金 R4" sheetId="25" r:id="rId2"/>
    <sheet name="★水道施設災害 (東日本大震災) R4" sheetId="22" r:id="rId3"/>
  </sheets>
  <definedNames>
    <definedName name="_xlnm.Print_Area" localSheetId="1">'★交付金 R4'!$A$1:$J$26</definedName>
    <definedName name="_xlnm.Print_Area" localSheetId="0">'★上水・簡水 R4'!$A$1:$K$16</definedName>
    <definedName name="_xlnm.Print_Area" localSheetId="2">'★水道施設災害 (東日本大震災) R4'!$A$1:$K$12</definedName>
  </definedNames>
  <calcPr calcId="162913"/>
</workbook>
</file>

<file path=xl/calcChain.xml><?xml version="1.0" encoding="utf-8"?>
<calcChain xmlns="http://schemas.openxmlformats.org/spreadsheetml/2006/main">
  <c r="I23" i="25" l="1"/>
  <c r="G23" i="25"/>
  <c r="F23" i="25"/>
  <c r="B23" i="25"/>
  <c r="B8" i="22" l="1"/>
  <c r="J8" i="22"/>
  <c r="H8" i="22"/>
  <c r="G8" i="22"/>
  <c r="B6" i="23" l="1"/>
  <c r="J6" i="23"/>
  <c r="H6" i="23"/>
  <c r="G6" i="23"/>
  <c r="H12" i="23" l="1"/>
  <c r="G12" i="23"/>
  <c r="C12" i="23"/>
  <c r="J11" i="23"/>
  <c r="J12" i="23" s="1"/>
</calcChain>
</file>

<file path=xl/sharedStrings.xml><?xml version="1.0" encoding="utf-8"?>
<sst xmlns="http://schemas.openxmlformats.org/spreadsheetml/2006/main" count="141" uniqueCount="62">
  <si>
    <t>備考</t>
    <rPh sb="0" eb="2">
      <t>ビコウ</t>
    </rPh>
    <phoneticPr fontId="2"/>
  </si>
  <si>
    <t>合計</t>
    <rPh sb="0" eb="2">
      <t>ゴウケイ</t>
    </rPh>
    <phoneticPr fontId="2"/>
  </si>
  <si>
    <t>市町村名</t>
  </si>
  <si>
    <t>地区名</t>
  </si>
  <si>
    <t>事業内訳</t>
  </si>
  <si>
    <t>補助率</t>
    <rPh sb="0" eb="3">
      <t>ホジョリツ</t>
    </rPh>
    <phoneticPr fontId="4"/>
  </si>
  <si>
    <t>工期</t>
    <rPh sb="0" eb="2">
      <t>コウキ</t>
    </rPh>
    <phoneticPr fontId="4"/>
  </si>
  <si>
    <t>事業種別</t>
    <rPh sb="0" eb="2">
      <t>ジギョウ</t>
    </rPh>
    <rPh sb="2" eb="4">
      <t>シュベツ</t>
    </rPh>
    <phoneticPr fontId="2"/>
  </si>
  <si>
    <t>被害原因</t>
    <rPh sb="0" eb="2">
      <t>ヒガイ</t>
    </rPh>
    <rPh sb="2" eb="4">
      <t>ゲンイン</t>
    </rPh>
    <phoneticPr fontId="2"/>
  </si>
  <si>
    <t>一関市</t>
    <rPh sb="0" eb="3">
      <t>イチノセキシ</t>
    </rPh>
    <phoneticPr fontId="2"/>
  </si>
  <si>
    <t>H23.3.11
東日本大震災</t>
    <rPh sb="9" eb="10">
      <t>ヒガシ</t>
    </rPh>
    <rPh sb="10" eb="12">
      <t>ニホン</t>
    </rPh>
    <rPh sb="12" eb="15">
      <t>ダイシンサイ</t>
    </rPh>
    <phoneticPr fontId="2"/>
  </si>
  <si>
    <t>国庫補助額</t>
    <rPh sb="4" eb="5">
      <t>ガク</t>
    </rPh>
    <phoneticPr fontId="4"/>
  </si>
  <si>
    <t>大船渡市</t>
    <rPh sb="0" eb="3">
      <t>オオフナト</t>
    </rPh>
    <rPh sb="3" eb="4">
      <t>シ</t>
    </rPh>
    <phoneticPr fontId="2"/>
  </si>
  <si>
    <t>22　補助事業</t>
    <rPh sb="3" eb="5">
      <t>ホジョ</t>
    </rPh>
    <rPh sb="5" eb="7">
      <t>ジギョウ</t>
    </rPh>
    <phoneticPr fontId="2"/>
  </si>
  <si>
    <t>釜石市</t>
    <rPh sb="0" eb="3">
      <t>カマイシシ</t>
    </rPh>
    <phoneticPr fontId="2"/>
  </si>
  <si>
    <t>総事業費</t>
    <phoneticPr fontId="2"/>
  </si>
  <si>
    <t>補助基本額</t>
    <phoneticPr fontId="2"/>
  </si>
  <si>
    <t>※実績ベースで記載。</t>
    <rPh sb="1" eb="3">
      <t>ジッセキ</t>
    </rPh>
    <rPh sb="7" eb="9">
      <t>キサイ</t>
    </rPh>
    <phoneticPr fontId="2"/>
  </si>
  <si>
    <t>※地区名に記載がないもの及び（上）と記載されているものは上水道事業である。</t>
    <rPh sb="1" eb="4">
      <t>チクメイ</t>
    </rPh>
    <rPh sb="5" eb="7">
      <t>キサイ</t>
    </rPh>
    <rPh sb="12" eb="13">
      <t>オヨ</t>
    </rPh>
    <rPh sb="15" eb="16">
      <t>ウエ</t>
    </rPh>
    <rPh sb="18" eb="20">
      <t>キサイ</t>
    </rPh>
    <rPh sb="28" eb="31">
      <t>ジョウスイドウ</t>
    </rPh>
    <rPh sb="31" eb="33">
      <t>ジギョウ</t>
    </rPh>
    <phoneticPr fontId="2"/>
  </si>
  <si>
    <t>※交付額確定報告から転記のこと。</t>
    <rPh sb="1" eb="3">
      <t>コウフ</t>
    </rPh>
    <rPh sb="3" eb="4">
      <t>ガク</t>
    </rPh>
    <rPh sb="4" eb="6">
      <t>カクテイ</t>
    </rPh>
    <rPh sb="6" eb="8">
      <t>ホウコク</t>
    </rPh>
    <rPh sb="10" eb="12">
      <t>テンキ</t>
    </rPh>
    <phoneticPr fontId="2"/>
  </si>
  <si>
    <t>～</t>
  </si>
  <si>
    <t>旧 田河津</t>
    <rPh sb="0" eb="1">
      <t>キュウ</t>
    </rPh>
    <rPh sb="2" eb="4">
      <t>タガワ</t>
    </rPh>
    <rPh sb="4" eb="5">
      <t>ツ</t>
    </rPh>
    <phoneticPr fontId="2"/>
  </si>
  <si>
    <t>二戸市</t>
    <rPh sb="0" eb="3">
      <t>ニノヘシ</t>
    </rPh>
    <phoneticPr fontId="2"/>
  </si>
  <si>
    <t>生活基盤近代化事業</t>
    <rPh sb="0" eb="2">
      <t>セイカツ</t>
    </rPh>
    <rPh sb="2" eb="4">
      <t>キバン</t>
    </rPh>
    <rPh sb="4" eb="7">
      <t>キンダイカ</t>
    </rPh>
    <rPh sb="7" eb="9">
      <t>ジギョウ</t>
    </rPh>
    <phoneticPr fontId="2"/>
  </si>
  <si>
    <t>遠野市</t>
    <rPh sb="0" eb="3">
      <t>トオノシ</t>
    </rPh>
    <phoneticPr fontId="2"/>
  </si>
  <si>
    <t>88.7/100
1/2</t>
  </si>
  <si>
    <t>（1）上水道</t>
    <rPh sb="3" eb="6">
      <t>ジョウスイドウ</t>
    </rPh>
    <rPh sb="5" eb="6">
      <t>カンスイ</t>
    </rPh>
    <phoneticPr fontId="2"/>
  </si>
  <si>
    <t>盛岡市</t>
  </si>
  <si>
    <t>緊急時給水拠点確保等事業費（重要給水施設配水管）</t>
  </si>
  <si>
    <t>水道管路耐震化等推進事業費（老朽管更新事業）</t>
  </si>
  <si>
    <t>水道管路耐震化等推進事業費（水道管路緊急改善事業）</t>
  </si>
  <si>
    <t>奥州市</t>
  </si>
  <si>
    <t>岩手中部</t>
    <phoneticPr fontId="2"/>
  </si>
  <si>
    <t>田野畑村</t>
  </si>
  <si>
    <t>岩手町</t>
    <rPh sb="0" eb="2">
      <t>イワテ</t>
    </rPh>
    <rPh sb="2" eb="3">
      <t>マチ</t>
    </rPh>
    <phoneticPr fontId="2"/>
  </si>
  <si>
    <t>大槌町</t>
    <rPh sb="0" eb="2">
      <t>オオツチ</t>
    </rPh>
    <rPh sb="2" eb="3">
      <t>マチ</t>
    </rPh>
    <phoneticPr fontId="2"/>
  </si>
  <si>
    <t>軽米町</t>
    <rPh sb="0" eb="3">
      <t>カルマイマチ</t>
    </rPh>
    <phoneticPr fontId="2"/>
  </si>
  <si>
    <t>R3</t>
    <phoneticPr fontId="2"/>
  </si>
  <si>
    <t>奥州市</t>
    <rPh sb="0" eb="3">
      <t>オウシュウシ</t>
    </rPh>
    <phoneticPr fontId="2"/>
  </si>
  <si>
    <t>一戸町</t>
    <rPh sb="0" eb="3">
      <t>イチノヘマチ</t>
    </rPh>
    <phoneticPr fontId="2"/>
  </si>
  <si>
    <t>矢巾町</t>
    <rPh sb="0" eb="3">
      <t>ヤハバチョウ</t>
    </rPh>
    <phoneticPr fontId="2"/>
  </si>
  <si>
    <t>※R4実施事業のうち、R4に完了したもののみ計上。（R5に繰り越したものは記載しない）</t>
    <rPh sb="3" eb="5">
      <t>ジッシ</t>
    </rPh>
    <rPh sb="5" eb="7">
      <t>ジギョウ</t>
    </rPh>
    <rPh sb="14" eb="16">
      <t>カンリョウ</t>
    </rPh>
    <rPh sb="22" eb="24">
      <t>ケイジョウ</t>
    </rPh>
    <rPh sb="29" eb="30">
      <t>ク</t>
    </rPh>
    <rPh sb="31" eb="32">
      <t>コ</t>
    </rPh>
    <rPh sb="37" eb="39">
      <t>キサイ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</si>
  <si>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</si>
  <si>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R4</t>
  </si>
  <si>
    <t>R4</t>
    <phoneticPr fontId="2"/>
  </si>
  <si>
    <t>緊急時給水拠点確保等事業費
（重要給水施設配水管）</t>
    <rPh sb="12" eb="13">
      <t>ヒ</t>
    </rPh>
    <phoneticPr fontId="2"/>
  </si>
  <si>
    <t>緊急時給水拠点確保等事業費
（配水池）</t>
    <rPh sb="12" eb="13">
      <t>ヒ</t>
    </rPh>
    <rPh sb="15" eb="18">
      <t>ハイスイチ</t>
    </rPh>
    <phoneticPr fontId="2"/>
  </si>
  <si>
    <t>水道広域化促進事業費（広域化促進地域上水道施設整備費）</t>
    <rPh sb="5" eb="7">
      <t>ソクシン</t>
    </rPh>
    <rPh sb="7" eb="9">
      <t>ジギョウ</t>
    </rPh>
    <phoneticPr fontId="2"/>
  </si>
  <si>
    <t>生活基盤近代化事業
（基幹改良）</t>
    <phoneticPr fontId="2"/>
  </si>
  <si>
    <t>～</t>
    <phoneticPr fontId="2"/>
  </si>
  <si>
    <t>R3</t>
    <phoneticPr fontId="2"/>
  </si>
  <si>
    <t>（3）交付金事業</t>
    <rPh sb="3" eb="6">
      <t>コウフキン</t>
    </rPh>
    <rPh sb="6" eb="8">
      <t>ジギョウ</t>
    </rPh>
    <phoneticPr fontId="2"/>
  </si>
  <si>
    <t>（4）　水道施設災害復旧（東日本大震災）</t>
    <rPh sb="4" eb="6">
      <t>スイドウ</t>
    </rPh>
    <rPh sb="6" eb="8">
      <t>シセツ</t>
    </rPh>
    <rPh sb="8" eb="10">
      <t>サイガイ</t>
    </rPh>
    <rPh sb="10" eb="12">
      <t>フッキュウ</t>
    </rPh>
    <rPh sb="13" eb="14">
      <t>ヒガシ</t>
    </rPh>
    <rPh sb="14" eb="15">
      <t>ヒ</t>
    </rPh>
    <rPh sb="15" eb="16">
      <t>ホン</t>
    </rPh>
    <rPh sb="16" eb="19">
      <t>ダイシンサイ</t>
    </rPh>
    <phoneticPr fontId="2"/>
  </si>
  <si>
    <t>（2）簡易水道</t>
    <rPh sb="3" eb="5">
      <t>カンイ</t>
    </rPh>
    <rPh sb="5" eb="7">
      <t>スイドウ</t>
    </rPh>
    <phoneticPr fontId="2"/>
  </si>
  <si>
    <t>洋野町</t>
    <rPh sb="0" eb="3">
      <t>ヒロノチョウ</t>
    </rPh>
    <phoneticPr fontId="2"/>
  </si>
  <si>
    <t>高度浄水施設整備費</t>
    <rPh sb="0" eb="9">
      <t>コウドジョウスイシセツセイビヒ</t>
    </rPh>
    <phoneticPr fontId="2"/>
  </si>
  <si>
    <t>大船渡市上水道事業
（5回目）その31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</si>
  <si>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（5回目）その35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</si>
  <si>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R4</t>
    <phoneticPr fontId="2"/>
  </si>
  <si>
    <t>釜石市上水道事業
（4回目）その21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</si>
  <si>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88.7/100</t>
    <phoneticPr fontId="2"/>
  </si>
  <si>
    <t>88.3/100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</si>
</sst>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件&quot;&quot;数&quot;\ \ #,##0&quot;件&quot;"/>
    <numFmt numFmtId="177" formatCode="#,##0&quot;市町村&quot;"/>
    <numFmt numFmtId="178" formatCode="#,##0&quot;事業&quot;"/>
    <numFmt numFmtId="179" formatCode="#,##0_ "/>
    <numFmt numFmtId="180" formatCode="#\ ?/100"/>
    <numFmt numFmtId="181" formatCode="#\ ?/1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.05"/>
      <color indexed="8"/>
      <name val="ＭＳ Ｐゴシック"/>
      <family val="3"/>
      <charset val="128"/>
    </font>
    <font>
      <sz val="2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0" fontId="8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8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6" applyFont="1" applyFill="1" applyBorder="1" applyAlignment="1" applyProtection="1">
      <alignment vertical="center"/>
      <protection locked="0"/>
    </xf>
    <xf numFmtId="0" fontId="3" fillId="0" borderId="0" xfId="6" applyFont="1" applyFill="1" applyBorder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vertical="center" wrapText="1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/>
    <xf numFmtId="38" fontId="3" fillId="0" borderId="0" xfId="2" applyFont="1" applyFill="1" applyBorder="1" applyAlignment="1" applyProtection="1">
      <alignment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38" fontId="6" fillId="0" borderId="0" xfId="2" applyFont="1" applyFill="1" applyBorder="1" applyAlignment="1" applyProtection="1">
      <alignment vertical="center" wrapText="1"/>
      <protection locked="0"/>
    </xf>
    <xf numFmtId="38" fontId="6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/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6" applyFont="1" applyFill="1" applyBorder="1" applyAlignment="1" applyProtection="1">
      <alignment vertical="center"/>
      <protection locked="0"/>
    </xf>
    <xf numFmtId="0" fontId="10" fillId="0" borderId="0" xfId="6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38" fontId="11" fillId="0" borderId="0" xfId="2" applyFont="1" applyFill="1" applyBorder="1" applyAlignment="1" applyProtection="1">
      <alignment vertical="center" wrapText="1"/>
    </xf>
    <xf numFmtId="38" fontId="11" fillId="0" borderId="0" xfId="2" applyFont="1" applyFill="1" applyBorder="1" applyAlignment="1" applyProtection="1">
      <alignment horizontal="center" vertical="center" wrapText="1"/>
    </xf>
    <xf numFmtId="38" fontId="11" fillId="0" borderId="0" xfId="2" applyFont="1" applyFill="1" applyBorder="1" applyAlignment="1" applyProtection="1">
      <alignment vertical="center" wrapText="1"/>
      <protection locked="0"/>
    </xf>
    <xf numFmtId="38" fontId="11" fillId="0" borderId="0" xfId="2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0" xfId="6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3" fillId="0" borderId="16" xfId="6" applyFont="1" applyFill="1" applyBorder="1" applyAlignment="1" applyProtection="1">
      <alignment horizontal="center" vertical="center" shrinkToFit="1"/>
      <protection locked="0"/>
    </xf>
    <xf numFmtId="0" fontId="3" fillId="0" borderId="17" xfId="6" applyFont="1" applyFill="1" applyBorder="1" applyAlignment="1" applyProtection="1">
      <alignment horizontal="center" vertical="center" shrinkToFit="1"/>
      <protection locked="0"/>
    </xf>
    <xf numFmtId="38" fontId="16" fillId="0" borderId="9" xfId="0" applyNumberFormat="1" applyFont="1" applyFill="1" applyBorder="1" applyAlignment="1" applyProtection="1">
      <alignment vertical="center"/>
      <protection locked="0"/>
    </xf>
    <xf numFmtId="38" fontId="16" fillId="0" borderId="9" xfId="0" applyNumberFormat="1" applyFont="1" applyFill="1" applyBorder="1" applyAlignment="1" applyProtection="1">
      <alignment vertical="center"/>
    </xf>
    <xf numFmtId="181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16" fillId="0" borderId="9" xfId="1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horizontal="center" vertical="center"/>
    </xf>
    <xf numFmtId="0" fontId="3" fillId="0" borderId="4" xfId="6" applyFont="1" applyFill="1" applyBorder="1" applyAlignment="1" applyProtection="1">
      <alignment vertical="center" shrinkToFit="1"/>
      <protection locked="0"/>
    </xf>
    <xf numFmtId="0" fontId="3" fillId="0" borderId="6" xfId="6" applyFont="1" applyFill="1" applyBorder="1" applyAlignment="1" applyProtection="1">
      <alignment horizontal="center" vertical="center" shrinkToFit="1"/>
      <protection locked="0"/>
    </xf>
    <xf numFmtId="0" fontId="3" fillId="0" borderId="5" xfId="6" applyFont="1" applyFill="1" applyBorder="1" applyAlignment="1" applyProtection="1">
      <alignment vertical="center" shrinkToFit="1"/>
      <protection locked="0"/>
    </xf>
    <xf numFmtId="38" fontId="16" fillId="0" borderId="2" xfId="0" applyNumberFormat="1" applyFont="1" applyFill="1" applyBorder="1" applyAlignment="1" applyProtection="1">
      <alignment vertical="center"/>
    </xf>
    <xf numFmtId="38" fontId="16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18" fillId="0" borderId="18" xfId="6" applyFont="1" applyFill="1" applyBorder="1" applyAlignment="1" applyProtection="1">
      <alignment horizontal="center" vertical="center" shrinkToFit="1"/>
      <protection locked="0"/>
    </xf>
    <xf numFmtId="0" fontId="10" fillId="0" borderId="19" xfId="6" applyFont="1" applyFill="1" applyBorder="1" applyAlignment="1" applyProtection="1">
      <alignment horizontal="center" vertical="center" shrinkToFit="1"/>
      <protection locked="0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8" fillId="0" borderId="10" xfId="6" applyFont="1" applyFill="1" applyBorder="1" applyAlignment="1" applyProtection="1">
      <alignment horizontal="center" vertical="center" shrinkToFit="1"/>
      <protection locked="0"/>
    </xf>
    <xf numFmtId="0" fontId="10" fillId="0" borderId="17" xfId="6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3" fillId="0" borderId="37" xfId="6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6" fillId="0" borderId="9" xfId="5" applyFont="1" applyFill="1" applyBorder="1" applyAlignment="1" applyProtection="1">
      <alignment horizontal="left" vertical="center" wrapText="1"/>
    </xf>
    <xf numFmtId="38" fontId="16" fillId="0" borderId="14" xfId="0" applyNumberFormat="1" applyFont="1" applyFill="1" applyBorder="1" applyAlignment="1" applyProtection="1">
      <alignment vertical="center"/>
      <protection locked="0"/>
    </xf>
    <xf numFmtId="38" fontId="16" fillId="0" borderId="14" xfId="0" applyNumberFormat="1" applyFont="1" applyFill="1" applyBorder="1" applyAlignment="1" applyProtection="1">
      <alignment vertical="center"/>
    </xf>
    <xf numFmtId="12" fontId="3" fillId="0" borderId="13" xfId="0" applyNumberFormat="1" applyFont="1" applyFill="1" applyBorder="1" applyAlignment="1" applyProtection="1">
      <alignment horizontal="center" vertical="center"/>
      <protection locked="0"/>
    </xf>
    <xf numFmtId="38" fontId="16" fillId="0" borderId="14" xfId="1" applyFont="1" applyFill="1" applyBorder="1" applyAlignment="1">
      <alignment vertical="center"/>
    </xf>
    <xf numFmtId="12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16" fillId="0" borderId="13" xfId="0" applyNumberFormat="1" applyFont="1" applyFill="1" applyBorder="1" applyAlignment="1" applyProtection="1">
      <alignment vertical="center"/>
      <protection locked="0"/>
    </xf>
    <xf numFmtId="38" fontId="16" fillId="0" borderId="13" xfId="0" applyNumberFormat="1" applyFont="1" applyFill="1" applyBorder="1" applyAlignment="1" applyProtection="1">
      <alignment vertical="center"/>
    </xf>
    <xf numFmtId="38" fontId="16" fillId="0" borderId="13" xfId="1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38" fontId="16" fillId="0" borderId="11" xfId="0" applyNumberFormat="1" applyFont="1" applyFill="1" applyBorder="1" applyAlignment="1" applyProtection="1">
      <alignment vertical="center"/>
      <protection locked="0"/>
    </xf>
    <xf numFmtId="38" fontId="16" fillId="0" borderId="11" xfId="0" applyNumberFormat="1" applyFont="1" applyFill="1" applyBorder="1" applyAlignment="1" applyProtection="1">
      <alignment vertical="center"/>
    </xf>
    <xf numFmtId="12" fontId="3" fillId="0" borderId="11" xfId="0" applyNumberFormat="1" applyFont="1" applyFill="1" applyBorder="1" applyAlignment="1" applyProtection="1">
      <alignment horizontal="center" vertical="center"/>
      <protection locked="0"/>
    </xf>
    <xf numFmtId="38" fontId="16" fillId="0" borderId="11" xfId="1" applyFont="1" applyFill="1" applyBorder="1" applyAlignment="1">
      <alignment vertical="center"/>
    </xf>
    <xf numFmtId="0" fontId="6" fillId="0" borderId="11" xfId="5" applyFont="1" applyFill="1" applyBorder="1" applyAlignment="1" applyProtection="1">
      <alignment horizontal="left" vertical="center" wrapText="1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6" applyFont="1" applyFill="1" applyBorder="1" applyAlignment="1" applyProtection="1">
      <alignment vertical="center"/>
      <protection locked="0"/>
    </xf>
    <xf numFmtId="0" fontId="3" fillId="0" borderId="6" xfId="6" applyFont="1" applyFill="1" applyBorder="1" applyAlignment="1" applyProtection="1">
      <alignment horizontal="center" vertical="center"/>
      <protection locked="0"/>
    </xf>
    <xf numFmtId="0" fontId="3" fillId="0" borderId="5" xfId="6" applyFont="1" applyFill="1" applyBorder="1" applyAlignment="1" applyProtection="1">
      <alignment vertical="center"/>
      <protection locked="0"/>
    </xf>
    <xf numFmtId="38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 wrapText="1"/>
    </xf>
    <xf numFmtId="0" fontId="13" fillId="0" borderId="32" xfId="0" applyFont="1" applyFill="1" applyBorder="1" applyAlignment="1" applyProtection="1">
      <alignment horizontal="center" vertical="center" wrapText="1"/>
    </xf>
    <xf numFmtId="38" fontId="13" fillId="0" borderId="22" xfId="1" applyFont="1" applyFill="1" applyBorder="1" applyAlignment="1" applyProtection="1">
      <alignment horizontal="center" vertical="center" wrapText="1"/>
    </xf>
    <xf numFmtId="38" fontId="13" fillId="0" borderId="27" xfId="1" applyFont="1" applyFill="1" applyBorder="1" applyAlignment="1" applyProtection="1">
      <alignment horizontal="center" vertical="center" wrapText="1"/>
    </xf>
    <xf numFmtId="38" fontId="13" fillId="0" borderId="23" xfId="1" applyFont="1" applyFill="1" applyBorder="1" applyAlignment="1" applyProtection="1">
      <alignment horizontal="center" vertical="center" wrapText="1"/>
    </xf>
    <xf numFmtId="38" fontId="13" fillId="0" borderId="28" xfId="1" applyFont="1" applyFill="1" applyBorder="1" applyAlignment="1" applyProtection="1">
      <alignment horizontal="center" vertical="center" wrapText="1"/>
    </xf>
    <xf numFmtId="38" fontId="13" fillId="0" borderId="29" xfId="1" applyFont="1" applyFill="1" applyBorder="1" applyAlignment="1" applyProtection="1">
      <alignment horizontal="center" vertical="center" wrapText="1"/>
    </xf>
    <xf numFmtId="38" fontId="13" fillId="0" borderId="30" xfId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178" fontId="3" fillId="0" borderId="4" xfId="0" applyNumberFormat="1" applyFont="1" applyFill="1" applyBorder="1" applyAlignment="1" applyProtection="1">
      <alignment horizontal="center" vertical="center"/>
    </xf>
    <xf numFmtId="178" fontId="3" fillId="0" borderId="5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38" fontId="3" fillId="0" borderId="22" xfId="1" applyFont="1" applyFill="1" applyBorder="1" applyAlignment="1" applyProtection="1">
      <alignment horizontal="center" vertical="center" wrapText="1"/>
    </xf>
    <xf numFmtId="38" fontId="3" fillId="0" borderId="27" xfId="1" applyFont="1" applyFill="1" applyBorder="1" applyAlignment="1" applyProtection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8" xfId="1" applyFont="1" applyFill="1" applyBorder="1" applyAlignment="1" applyProtection="1">
      <alignment horizontal="center" vertical="center" wrapText="1"/>
    </xf>
    <xf numFmtId="38" fontId="3" fillId="0" borderId="29" xfId="1" applyFont="1" applyFill="1" applyBorder="1" applyAlignment="1" applyProtection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</xf>
    <xf numFmtId="38" fontId="13" fillId="0" borderId="14" xfId="2" applyFont="1" applyFill="1" applyBorder="1" applyAlignment="1" applyProtection="1">
      <alignment horizontal="center" vertical="center" wrapText="1"/>
    </xf>
    <xf numFmtId="38" fontId="13" fillId="0" borderId="1" xfId="2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6" xfId="6" applyFont="1" applyFill="1" applyBorder="1" applyAlignment="1" applyProtection="1">
      <alignment horizontal="center" vertical="center" shrinkToFit="1"/>
      <protection locked="0"/>
    </xf>
    <xf numFmtId="12" fontId="3" fillId="0" borderId="40" xfId="0" applyNumberFormat="1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>
      <alignment horizontal="center" vertical="center" wrapText="1"/>
    </xf>
    <xf numFmtId="0" fontId="6" fillId="0" borderId="14" xfId="5" applyFont="1" applyFill="1" applyBorder="1" applyAlignment="1" applyProtection="1">
      <alignment horizontal="left" vertical="center" wrapText="1"/>
    </xf>
    <xf numFmtId="0" fontId="15" fillId="0" borderId="38" xfId="6" applyFont="1" applyFill="1" applyBorder="1" applyAlignment="1" applyProtection="1">
      <alignment horizontal="center" vertical="center" shrinkToFit="1"/>
      <protection locked="0"/>
    </xf>
    <xf numFmtId="0" fontId="3" fillId="0" borderId="39" xfId="6" applyFont="1" applyFill="1" applyBorder="1" applyAlignment="1" applyProtection="1">
      <alignment horizontal="center" vertical="center" shrinkToFit="1"/>
      <protection locked="0"/>
    </xf>
    <xf numFmtId="12" fontId="3" fillId="0" borderId="41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0" fontId="15" fillId="0" borderId="18" xfId="6" applyFont="1" applyFill="1" applyBorder="1" applyAlignment="1" applyProtection="1">
      <alignment horizontal="center" vertical="center" shrinkToFit="1"/>
      <protection locked="0"/>
    </xf>
    <xf numFmtId="0" fontId="3" fillId="0" borderId="19" xfId="6" applyFont="1" applyFill="1" applyBorder="1" applyAlignment="1" applyProtection="1">
      <alignment horizontal="center" vertical="center" shrinkToFit="1"/>
      <protection locked="0"/>
    </xf>
    <xf numFmtId="181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6" fillId="0" borderId="4" xfId="5" applyFont="1" applyFill="1" applyBorder="1" applyAlignment="1" applyProtection="1">
      <alignment horizontal="left" vertical="center" wrapText="1"/>
    </xf>
    <xf numFmtId="0" fontId="6" fillId="0" borderId="5" xfId="5" applyFont="1" applyFill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</xf>
    <xf numFmtId="38" fontId="3" fillId="0" borderId="16" xfId="2" applyFont="1" applyFill="1" applyBorder="1" applyAlignment="1" applyProtection="1">
      <alignment horizontal="center" vertical="center" shrinkToFit="1"/>
    </xf>
    <xf numFmtId="38" fontId="3" fillId="0" borderId="17" xfId="2" applyFont="1" applyFill="1" applyBorder="1" applyAlignment="1" applyProtection="1">
      <alignment horizontal="center" vertical="center" shrinkToFit="1"/>
    </xf>
    <xf numFmtId="179" fontId="16" fillId="0" borderId="9" xfId="0" applyNumberFormat="1" applyFont="1" applyFill="1" applyBorder="1" applyAlignment="1" applyProtection="1">
      <alignment vertical="center"/>
      <protection locked="0"/>
    </xf>
    <xf numFmtId="18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18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vertical="center" shrinkToFit="1"/>
    </xf>
    <xf numFmtId="0" fontId="6" fillId="0" borderId="5" xfId="0" applyFont="1" applyFill="1" applyBorder="1" applyAlignment="1" applyProtection="1">
      <alignment vertical="center" shrinkToFit="1"/>
    </xf>
    <xf numFmtId="179" fontId="16" fillId="0" borderId="2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</cellXfs>
  <cellStyles count="8">
    <cellStyle name="桁区切り" xfId="1" builtinId="6"/>
    <cellStyle name="桁区切り 2" xfId="2"/>
    <cellStyle name="桁区切り 2 2" xfId="7"/>
    <cellStyle name="標準" xfId="0" builtinId="0"/>
    <cellStyle name="標準 2" xfId="3"/>
    <cellStyle name="標準 3" xfId="4"/>
    <cellStyle name="標準_３次まで" xfId="5"/>
    <cellStyle name="標準_調査表（簡水）改" xfId="6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="80" zoomScaleNormal="80" zoomScaleSheetLayoutView="80" workbookViewId="0">
      <selection activeCell="M1" sqref="M1"/>
    </sheetView>
  </sheetViews>
  <sheetFormatPr defaultColWidth="9" defaultRowHeight="14.4"/>
  <cols>
    <col min="1" max="1" width="9.6640625" style="1" customWidth="1"/>
    <col min="2" max="2" width="12.44140625" style="1" customWidth="1"/>
    <col min="3" max="3" width="21.44140625" style="1" customWidth="1"/>
    <col min="4" max="4" width="4.44140625" style="4" bestFit="1" customWidth="1"/>
    <col min="5" max="5" width="2.33203125" style="8" customWidth="1"/>
    <col min="6" max="6" width="4.44140625" style="4" bestFit="1" customWidth="1"/>
    <col min="7" max="8" width="15.109375" style="1" customWidth="1"/>
    <col min="9" max="9" width="8" style="2" customWidth="1"/>
    <col min="10" max="10" width="15.109375" style="1" customWidth="1"/>
    <col min="11" max="11" width="20.44140625" style="49" bestFit="1" customWidth="1"/>
    <col min="12" max="12" width="4.44140625" style="1" customWidth="1"/>
    <col min="13" max="13" width="9" style="12"/>
    <col min="14" max="16384" width="9" style="1"/>
  </cols>
  <sheetData>
    <row r="1" spans="1:13" ht="39.9" customHeight="1">
      <c r="A1" s="22" t="s">
        <v>13</v>
      </c>
      <c r="H1" s="91"/>
      <c r="I1" s="91"/>
    </row>
    <row r="2" spans="1:13" ht="24" customHeight="1" thickBot="1">
      <c r="A2" s="1" t="s">
        <v>26</v>
      </c>
      <c r="D2" s="1"/>
      <c r="E2" s="49"/>
      <c r="F2" s="1"/>
    </row>
    <row r="3" spans="1:13" s="49" customFormat="1" ht="33" customHeight="1">
      <c r="A3" s="92" t="s">
        <v>2</v>
      </c>
      <c r="B3" s="103" t="s">
        <v>4</v>
      </c>
      <c r="C3" s="104"/>
      <c r="D3" s="94" t="s">
        <v>6</v>
      </c>
      <c r="E3" s="95"/>
      <c r="F3" s="96"/>
      <c r="G3" s="100" t="s">
        <v>42</v>
      </c>
      <c r="H3" s="100"/>
      <c r="I3" s="100"/>
      <c r="J3" s="100"/>
      <c r="K3" s="101" t="s">
        <v>0</v>
      </c>
      <c r="M3" s="12"/>
    </row>
    <row r="4" spans="1:13" s="3" customFormat="1" ht="37.5" customHeight="1" thickBot="1">
      <c r="A4" s="93"/>
      <c r="B4" s="105"/>
      <c r="C4" s="106"/>
      <c r="D4" s="97"/>
      <c r="E4" s="98"/>
      <c r="F4" s="99"/>
      <c r="G4" s="50" t="s">
        <v>15</v>
      </c>
      <c r="H4" s="50" t="s">
        <v>16</v>
      </c>
      <c r="I4" s="39" t="s">
        <v>5</v>
      </c>
      <c r="J4" s="50" t="s">
        <v>11</v>
      </c>
      <c r="K4" s="102"/>
      <c r="M4" s="21"/>
    </row>
    <row r="5" spans="1:13" ht="35.25" customHeight="1" thickBot="1">
      <c r="A5" s="41" t="s">
        <v>54</v>
      </c>
      <c r="B5" s="144" t="s">
        <v>55</v>
      </c>
      <c r="C5" s="145"/>
      <c r="D5" s="42" t="s">
        <v>43</v>
      </c>
      <c r="E5" s="40"/>
      <c r="F5" s="43"/>
      <c r="G5" s="44">
        <v>12243000</v>
      </c>
      <c r="H5" s="45">
        <v>12243000</v>
      </c>
      <c r="I5" s="76">
        <v>0.25</v>
      </c>
      <c r="J5" s="47">
        <v>3060000</v>
      </c>
      <c r="K5" s="48"/>
    </row>
    <row r="6" spans="1:13" ht="35.25" customHeight="1" thickBot="1">
      <c r="A6" s="52" t="s">
        <v>1</v>
      </c>
      <c r="B6" s="107">
        <f>COUNTA(B5:B5)</f>
        <v>1</v>
      </c>
      <c r="C6" s="108"/>
      <c r="D6" s="53"/>
      <c r="E6" s="54"/>
      <c r="F6" s="55"/>
      <c r="G6" s="56">
        <f>SUM(G5:G5)</f>
        <v>12243000</v>
      </c>
      <c r="H6" s="56">
        <f>SUM(H5:H5)</f>
        <v>12243000</v>
      </c>
      <c r="I6" s="57"/>
      <c r="J6" s="56">
        <f>SUM(J5:J5)</f>
        <v>3060000</v>
      </c>
      <c r="K6" s="58"/>
    </row>
    <row r="7" spans="1:13" ht="19.2" customHeight="1">
      <c r="A7" s="24"/>
      <c r="B7" s="25"/>
      <c r="C7" s="25"/>
      <c r="D7" s="26"/>
      <c r="E7" s="27"/>
      <c r="F7" s="26"/>
      <c r="G7" s="28"/>
      <c r="H7" s="28"/>
      <c r="I7" s="29"/>
      <c r="J7" s="28"/>
      <c r="K7" s="25"/>
    </row>
    <row r="8" spans="1:13" ht="24" customHeight="1" thickBot="1">
      <c r="A8" s="1" t="s">
        <v>53</v>
      </c>
      <c r="D8" s="1"/>
      <c r="E8" s="49"/>
      <c r="F8" s="1"/>
    </row>
    <row r="9" spans="1:13" s="49" customFormat="1" ht="33" customHeight="1">
      <c r="A9" s="92" t="s">
        <v>2</v>
      </c>
      <c r="B9" s="109" t="s">
        <v>3</v>
      </c>
      <c r="C9" s="109" t="s">
        <v>4</v>
      </c>
      <c r="D9" s="94" t="s">
        <v>6</v>
      </c>
      <c r="E9" s="95"/>
      <c r="F9" s="96"/>
      <c r="G9" s="111" t="s">
        <v>42</v>
      </c>
      <c r="H9" s="111"/>
      <c r="I9" s="111"/>
      <c r="J9" s="111"/>
      <c r="K9" s="101" t="s">
        <v>0</v>
      </c>
      <c r="M9" s="12"/>
    </row>
    <row r="10" spans="1:13" s="3" customFormat="1" ht="37.5" customHeight="1" thickBot="1">
      <c r="A10" s="93"/>
      <c r="B10" s="110"/>
      <c r="C10" s="110"/>
      <c r="D10" s="97"/>
      <c r="E10" s="98"/>
      <c r="F10" s="99"/>
      <c r="G10" s="50" t="s">
        <v>15</v>
      </c>
      <c r="H10" s="50" t="s">
        <v>16</v>
      </c>
      <c r="I10" s="39" t="s">
        <v>5</v>
      </c>
      <c r="J10" s="50" t="s">
        <v>11</v>
      </c>
      <c r="K10" s="102"/>
      <c r="M10" s="21"/>
    </row>
    <row r="11" spans="1:13" ht="35.25" customHeight="1" thickBot="1">
      <c r="A11" s="137" t="s">
        <v>9</v>
      </c>
      <c r="B11" s="138" t="s">
        <v>21</v>
      </c>
      <c r="C11" s="85" t="s">
        <v>23</v>
      </c>
      <c r="D11" s="130" t="s">
        <v>44</v>
      </c>
      <c r="E11" s="139"/>
      <c r="F11" s="140"/>
      <c r="G11" s="81">
        <v>52430400</v>
      </c>
      <c r="H11" s="81">
        <v>40000000</v>
      </c>
      <c r="I11" s="141">
        <v>0.4</v>
      </c>
      <c r="J11" s="84">
        <f t="shared" ref="J11" si="0">ROUNDDOWN(I11*H11,-3)</f>
        <v>16000000</v>
      </c>
      <c r="K11" s="142"/>
    </row>
    <row r="12" spans="1:13" ht="35.25" customHeight="1" thickBot="1">
      <c r="A12" s="52" t="s">
        <v>1</v>
      </c>
      <c r="B12" s="143"/>
      <c r="C12" s="86">
        <f>COUNTA(C11:C11)</f>
        <v>1</v>
      </c>
      <c r="D12" s="53"/>
      <c r="E12" s="54"/>
      <c r="F12" s="55"/>
      <c r="G12" s="56">
        <f>SUM(G11:G11)</f>
        <v>52430400</v>
      </c>
      <c r="H12" s="56">
        <f>SUM(H11:H11)</f>
        <v>40000000</v>
      </c>
      <c r="I12" s="57"/>
      <c r="J12" s="56">
        <f>SUM(J11:J11)</f>
        <v>16000000</v>
      </c>
      <c r="K12" s="58"/>
    </row>
    <row r="13" spans="1:13" ht="19.5" customHeight="1">
      <c r="A13" s="24"/>
      <c r="B13" s="25"/>
      <c r="C13" s="25"/>
      <c r="D13" s="26"/>
      <c r="E13" s="27"/>
      <c r="F13" s="26"/>
      <c r="G13" s="28"/>
      <c r="H13" s="28"/>
      <c r="I13" s="29"/>
      <c r="J13" s="28"/>
      <c r="K13" s="25"/>
    </row>
    <row r="14" spans="1:13">
      <c r="A14" s="35" t="s">
        <v>41</v>
      </c>
      <c r="B14" s="36"/>
      <c r="C14" s="36"/>
      <c r="D14" s="26"/>
      <c r="E14" s="27"/>
      <c r="F14" s="26"/>
      <c r="G14" s="28"/>
      <c r="H14" s="28"/>
      <c r="I14" s="29"/>
      <c r="J14" s="28"/>
      <c r="K14" s="25"/>
    </row>
    <row r="15" spans="1:13">
      <c r="A15" s="35" t="s">
        <v>17</v>
      </c>
      <c r="B15" s="36"/>
      <c r="C15" s="36"/>
      <c r="D15" s="26"/>
      <c r="E15" s="27"/>
      <c r="F15" s="26"/>
      <c r="G15" s="28"/>
      <c r="H15" s="28"/>
      <c r="I15" s="29"/>
      <c r="J15" s="28"/>
      <c r="K15" s="25"/>
    </row>
    <row r="16" spans="1:13">
      <c r="A16" s="35" t="s">
        <v>19</v>
      </c>
      <c r="B16" s="36"/>
      <c r="C16" s="36"/>
      <c r="D16" s="26"/>
      <c r="E16" s="27"/>
      <c r="F16" s="26"/>
      <c r="G16" s="28"/>
      <c r="H16" s="28"/>
      <c r="I16" s="29"/>
      <c r="J16" s="28"/>
      <c r="K16" s="25"/>
    </row>
    <row r="17" spans="4:6">
      <c r="D17" s="5"/>
      <c r="E17" s="9"/>
      <c r="F17" s="5"/>
    </row>
    <row r="18" spans="4:6">
      <c r="D18" s="5"/>
      <c r="E18" s="9"/>
      <c r="F18" s="5"/>
    </row>
    <row r="19" spans="4:6">
      <c r="D19" s="5"/>
      <c r="E19" s="9"/>
      <c r="F19" s="5"/>
    </row>
    <row r="20" spans="4:6">
      <c r="D20" s="5"/>
      <c r="E20" s="9"/>
      <c r="F20" s="5"/>
    </row>
    <row r="21" spans="4:6">
      <c r="D21" s="6"/>
      <c r="E21" s="10"/>
      <c r="F21" s="6"/>
    </row>
    <row r="23" spans="4:6">
      <c r="D23" s="7"/>
      <c r="E23" s="11"/>
      <c r="F23" s="7"/>
    </row>
    <row r="24" spans="4:6">
      <c r="D24" s="7"/>
      <c r="E24" s="11"/>
      <c r="F24" s="7"/>
    </row>
    <row r="25" spans="4:6">
      <c r="D25" s="7"/>
      <c r="E25" s="11"/>
      <c r="F25" s="7"/>
    </row>
    <row r="26" spans="4:6">
      <c r="D26" s="7"/>
      <c r="E26" s="11"/>
      <c r="F26" s="7"/>
    </row>
    <row r="27" spans="4:6">
      <c r="D27" s="7"/>
      <c r="E27" s="11"/>
      <c r="F27" s="7"/>
    </row>
    <row r="28" spans="4:6">
      <c r="D28" s="7"/>
      <c r="E28" s="11"/>
      <c r="F28" s="7"/>
    </row>
    <row r="29" spans="4:6">
      <c r="D29" s="7"/>
      <c r="E29" s="11"/>
      <c r="F29" s="7"/>
    </row>
    <row r="30" spans="4:6">
      <c r="D30" s="7"/>
      <c r="E30" s="11"/>
      <c r="F30" s="7"/>
    </row>
    <row r="31" spans="4:6">
      <c r="D31" s="7"/>
      <c r="E31" s="11"/>
      <c r="F31" s="7"/>
    </row>
    <row r="32" spans="4:6">
      <c r="D32" s="7"/>
      <c r="E32" s="11"/>
      <c r="F32" s="7"/>
    </row>
    <row r="33" spans="4:6">
      <c r="D33" s="7"/>
      <c r="E33" s="11"/>
      <c r="F33" s="7"/>
    </row>
    <row r="34" spans="4:6">
      <c r="D34" s="7"/>
      <c r="E34" s="11"/>
      <c r="F34" s="7"/>
    </row>
    <row r="35" spans="4:6">
      <c r="D35" s="7"/>
      <c r="E35" s="11"/>
      <c r="F35" s="7"/>
    </row>
    <row r="36" spans="4:6">
      <c r="D36" s="7"/>
      <c r="E36" s="11"/>
      <c r="F36" s="7"/>
    </row>
    <row r="37" spans="4:6">
      <c r="D37" s="7"/>
      <c r="E37" s="11"/>
      <c r="F37" s="7"/>
    </row>
    <row r="38" spans="4:6">
      <c r="D38" s="7"/>
      <c r="E38" s="11"/>
      <c r="F38" s="7"/>
    </row>
    <row r="39" spans="4:6">
      <c r="D39" s="7"/>
      <c r="E39" s="11"/>
      <c r="F39" s="7"/>
    </row>
  </sheetData>
  <mergeCells count="14">
    <mergeCell ref="K9:K10"/>
    <mergeCell ref="B3:C4"/>
    <mergeCell ref="B5:C5"/>
    <mergeCell ref="B6:C6"/>
    <mergeCell ref="A9:A10"/>
    <mergeCell ref="B9:B10"/>
    <mergeCell ref="C9:C10"/>
    <mergeCell ref="D9:F10"/>
    <mergeCell ref="G9:J9"/>
    <mergeCell ref="H1:I1"/>
    <mergeCell ref="A3:A4"/>
    <mergeCell ref="D3:F4"/>
    <mergeCell ref="G3:J3"/>
    <mergeCell ref="K3:K4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view="pageBreakPreview" zoomScale="80" zoomScaleNormal="80" zoomScaleSheetLayoutView="80" workbookViewId="0">
      <pane ySplit="4" topLeftCell="A14" activePane="bottomLeft" state="frozen"/>
      <selection pane="bottomLeft" activeCell="L20" sqref="L20"/>
    </sheetView>
  </sheetViews>
  <sheetFormatPr defaultColWidth="9" defaultRowHeight="14.4"/>
  <cols>
    <col min="1" max="1" width="9.6640625" style="1" customWidth="1"/>
    <col min="2" max="2" width="29.33203125" style="1" customWidth="1"/>
    <col min="3" max="3" width="4.44140625" style="4" bestFit="1" customWidth="1"/>
    <col min="4" max="4" width="2" style="8" customWidth="1"/>
    <col min="5" max="5" width="4.44140625" style="4" bestFit="1" customWidth="1"/>
    <col min="6" max="7" width="15.109375" style="1" customWidth="1"/>
    <col min="8" max="8" width="8" style="2" customWidth="1"/>
    <col min="9" max="9" width="15.109375" style="1" customWidth="1"/>
    <col min="10" max="10" width="11.44140625" style="51" customWidth="1"/>
    <col min="11" max="11" width="9" style="1"/>
    <col min="12" max="12" width="9" style="12"/>
    <col min="13" max="16384" width="9" style="1"/>
  </cols>
  <sheetData>
    <row r="1" spans="1:13" ht="39.9" customHeight="1">
      <c r="A1" s="22" t="s">
        <v>13</v>
      </c>
      <c r="G1" s="91"/>
      <c r="H1" s="91"/>
    </row>
    <row r="2" spans="1:13" ht="24" customHeight="1" thickBot="1">
      <c r="A2" s="1" t="s">
        <v>51</v>
      </c>
      <c r="C2" s="1"/>
      <c r="D2" s="51"/>
      <c r="E2" s="1"/>
    </row>
    <row r="3" spans="1:13" s="51" customFormat="1" ht="33" customHeight="1">
      <c r="A3" s="125" t="s">
        <v>2</v>
      </c>
      <c r="B3" s="126" t="s">
        <v>4</v>
      </c>
      <c r="C3" s="114" t="s">
        <v>6</v>
      </c>
      <c r="D3" s="115"/>
      <c r="E3" s="116"/>
      <c r="F3" s="111" t="s">
        <v>42</v>
      </c>
      <c r="G3" s="111"/>
      <c r="H3" s="111"/>
      <c r="I3" s="111"/>
      <c r="J3" s="112" t="s">
        <v>0</v>
      </c>
      <c r="L3" s="12"/>
    </row>
    <row r="4" spans="1:13" s="3" customFormat="1" ht="37.5" customHeight="1" thickBot="1">
      <c r="A4" s="127"/>
      <c r="B4" s="128"/>
      <c r="C4" s="117"/>
      <c r="D4" s="118"/>
      <c r="E4" s="119"/>
      <c r="F4" s="129" t="s">
        <v>15</v>
      </c>
      <c r="G4" s="129" t="s">
        <v>16</v>
      </c>
      <c r="H4" s="59" t="s">
        <v>5</v>
      </c>
      <c r="I4" s="129" t="s">
        <v>11</v>
      </c>
      <c r="J4" s="113"/>
      <c r="L4" s="21"/>
    </row>
    <row r="5" spans="1:13" s="3" customFormat="1" ht="37.5" customHeight="1">
      <c r="A5" s="132" t="s">
        <v>9</v>
      </c>
      <c r="B5" s="133" t="s">
        <v>30</v>
      </c>
      <c r="C5" s="69" t="s">
        <v>50</v>
      </c>
      <c r="D5" s="134" t="s">
        <v>49</v>
      </c>
      <c r="E5" s="135" t="s">
        <v>43</v>
      </c>
      <c r="F5" s="72">
        <v>262156400</v>
      </c>
      <c r="G5" s="73">
        <v>150000000</v>
      </c>
      <c r="H5" s="136">
        <v>0.33333333333333331</v>
      </c>
      <c r="I5" s="75">
        <v>50000000</v>
      </c>
      <c r="J5" s="64"/>
      <c r="L5" s="12"/>
      <c r="M5" s="12"/>
    </row>
    <row r="6" spans="1:13" s="3" customFormat="1" ht="37.5" customHeight="1">
      <c r="A6" s="41" t="s">
        <v>38</v>
      </c>
      <c r="B6" s="71" t="s">
        <v>28</v>
      </c>
      <c r="C6" s="42" t="s">
        <v>50</v>
      </c>
      <c r="D6" s="40" t="s">
        <v>49</v>
      </c>
      <c r="E6" s="43" t="s">
        <v>43</v>
      </c>
      <c r="F6" s="44">
        <v>161060027</v>
      </c>
      <c r="G6" s="45">
        <v>157951127</v>
      </c>
      <c r="H6" s="76">
        <v>0.25</v>
      </c>
      <c r="I6" s="47">
        <v>39486000</v>
      </c>
      <c r="J6" s="67"/>
      <c r="L6" s="12"/>
      <c r="M6" s="12"/>
    </row>
    <row r="7" spans="1:13" s="3" customFormat="1" ht="37.5" customHeight="1">
      <c r="A7" s="70" t="s">
        <v>27</v>
      </c>
      <c r="B7" s="85" t="s">
        <v>45</v>
      </c>
      <c r="C7" s="130" t="s">
        <v>44</v>
      </c>
      <c r="D7" s="61"/>
      <c r="E7" s="62"/>
      <c r="F7" s="81">
        <v>249747300</v>
      </c>
      <c r="G7" s="82">
        <v>218497400</v>
      </c>
      <c r="H7" s="131">
        <v>0.33333333333333331</v>
      </c>
      <c r="I7" s="84">
        <v>72832000</v>
      </c>
      <c r="J7" s="63"/>
      <c r="L7" s="12"/>
      <c r="M7" s="21"/>
    </row>
    <row r="8" spans="1:13" s="3" customFormat="1" ht="37.5" customHeight="1">
      <c r="A8" s="41" t="s">
        <v>27</v>
      </c>
      <c r="B8" s="71" t="s">
        <v>29</v>
      </c>
      <c r="C8" s="42" t="s">
        <v>43</v>
      </c>
      <c r="D8" s="65"/>
      <c r="E8" s="66"/>
      <c r="F8" s="44">
        <v>370485500</v>
      </c>
      <c r="G8" s="45">
        <v>80000800</v>
      </c>
      <c r="H8" s="76">
        <v>0.25</v>
      </c>
      <c r="I8" s="47">
        <v>20000000</v>
      </c>
      <c r="J8" s="67"/>
      <c r="L8" s="12"/>
      <c r="M8" s="12"/>
    </row>
    <row r="9" spans="1:13" s="3" customFormat="1" ht="37.5" customHeight="1">
      <c r="A9" s="41" t="s">
        <v>24</v>
      </c>
      <c r="B9" s="71" t="s">
        <v>46</v>
      </c>
      <c r="C9" s="42" t="s">
        <v>43</v>
      </c>
      <c r="D9" s="65"/>
      <c r="E9" s="66"/>
      <c r="F9" s="77">
        <v>541029500</v>
      </c>
      <c r="G9" s="78">
        <v>477555100</v>
      </c>
      <c r="H9" s="76">
        <v>0.25</v>
      </c>
      <c r="I9" s="79">
        <v>119388000</v>
      </c>
      <c r="J9" s="68"/>
      <c r="L9" s="12"/>
      <c r="M9" s="12"/>
    </row>
    <row r="10" spans="1:13" s="3" customFormat="1" ht="37.5" customHeight="1">
      <c r="A10" s="41" t="s">
        <v>24</v>
      </c>
      <c r="B10" s="71" t="s">
        <v>30</v>
      </c>
      <c r="C10" s="42" t="s">
        <v>43</v>
      </c>
      <c r="D10" s="65"/>
      <c r="E10" s="66"/>
      <c r="F10" s="44">
        <v>27858600</v>
      </c>
      <c r="G10" s="45">
        <v>27459800</v>
      </c>
      <c r="H10" s="74">
        <v>0.33333333333333331</v>
      </c>
      <c r="I10" s="47">
        <v>9153000</v>
      </c>
      <c r="J10" s="67"/>
      <c r="L10" s="12"/>
      <c r="M10" s="12"/>
    </row>
    <row r="11" spans="1:13" s="3" customFormat="1" ht="37.5" customHeight="1">
      <c r="A11" s="41" t="s">
        <v>9</v>
      </c>
      <c r="B11" s="71" t="s">
        <v>28</v>
      </c>
      <c r="C11" s="42" t="s">
        <v>43</v>
      </c>
      <c r="D11" s="65"/>
      <c r="E11" s="66"/>
      <c r="F11" s="44">
        <v>51329300</v>
      </c>
      <c r="G11" s="45">
        <v>50000000</v>
      </c>
      <c r="H11" s="76">
        <v>0.25</v>
      </c>
      <c r="I11" s="47">
        <v>12500000</v>
      </c>
      <c r="J11" s="67"/>
      <c r="L11" s="12"/>
      <c r="M11" s="12"/>
    </row>
    <row r="12" spans="1:13" s="3" customFormat="1" ht="37.5" customHeight="1">
      <c r="A12" s="41" t="s">
        <v>9</v>
      </c>
      <c r="B12" s="71" t="s">
        <v>30</v>
      </c>
      <c r="C12" s="42" t="s">
        <v>43</v>
      </c>
      <c r="D12" s="65"/>
      <c r="E12" s="66"/>
      <c r="F12" s="44">
        <v>171664900</v>
      </c>
      <c r="G12" s="45">
        <v>150000000</v>
      </c>
      <c r="H12" s="74">
        <v>0.33333333333333331</v>
      </c>
      <c r="I12" s="47">
        <v>50000000</v>
      </c>
      <c r="J12" s="67"/>
      <c r="L12" s="12"/>
      <c r="M12" s="12"/>
    </row>
    <row r="13" spans="1:13" s="3" customFormat="1" ht="37.5" customHeight="1">
      <c r="A13" s="41" t="s">
        <v>22</v>
      </c>
      <c r="B13" s="71" t="s">
        <v>29</v>
      </c>
      <c r="C13" s="42" t="s">
        <v>43</v>
      </c>
      <c r="D13" s="65"/>
      <c r="E13" s="66"/>
      <c r="F13" s="44">
        <v>43354300</v>
      </c>
      <c r="G13" s="45">
        <v>30000000</v>
      </c>
      <c r="H13" s="76">
        <v>0.5</v>
      </c>
      <c r="I13" s="47">
        <v>15000000</v>
      </c>
      <c r="J13" s="67"/>
      <c r="L13" s="12"/>
      <c r="M13" s="12"/>
    </row>
    <row r="14" spans="1:13" s="3" customFormat="1" ht="37.5" customHeight="1">
      <c r="A14" s="41" t="s">
        <v>38</v>
      </c>
      <c r="B14" s="71" t="s">
        <v>28</v>
      </c>
      <c r="C14" s="42" t="s">
        <v>43</v>
      </c>
      <c r="D14" s="65"/>
      <c r="E14" s="66"/>
      <c r="F14" s="44">
        <v>132024500</v>
      </c>
      <c r="G14" s="45">
        <v>131108000</v>
      </c>
      <c r="H14" s="76">
        <v>0.25</v>
      </c>
      <c r="I14" s="47">
        <v>32777000</v>
      </c>
      <c r="J14" s="67"/>
      <c r="L14" s="12"/>
      <c r="M14" s="12"/>
    </row>
    <row r="15" spans="1:13" s="3" customFormat="1" ht="37.5" customHeight="1">
      <c r="A15" s="80" t="s">
        <v>31</v>
      </c>
      <c r="B15" s="71" t="s">
        <v>47</v>
      </c>
      <c r="C15" s="42" t="s">
        <v>43</v>
      </c>
      <c r="D15" s="65"/>
      <c r="E15" s="66"/>
      <c r="F15" s="44">
        <v>124199900</v>
      </c>
      <c r="G15" s="45">
        <v>121629000</v>
      </c>
      <c r="H15" s="76">
        <v>0.33333333333333298</v>
      </c>
      <c r="I15" s="47">
        <v>40543000</v>
      </c>
      <c r="J15" s="67"/>
      <c r="L15" s="12"/>
      <c r="M15" s="12"/>
    </row>
    <row r="16" spans="1:13" s="3" customFormat="1" ht="37.5" customHeight="1">
      <c r="A16" s="41" t="s">
        <v>34</v>
      </c>
      <c r="B16" s="71" t="s">
        <v>29</v>
      </c>
      <c r="C16" s="42" t="s">
        <v>43</v>
      </c>
      <c r="D16" s="65"/>
      <c r="E16" s="66"/>
      <c r="F16" s="44">
        <v>63807700</v>
      </c>
      <c r="G16" s="45">
        <v>56000000</v>
      </c>
      <c r="H16" s="76">
        <v>0.5</v>
      </c>
      <c r="I16" s="47">
        <v>28000000</v>
      </c>
      <c r="J16" s="67"/>
      <c r="L16" s="12"/>
      <c r="M16" s="12"/>
    </row>
    <row r="17" spans="1:13" s="3" customFormat="1" ht="37.5" customHeight="1">
      <c r="A17" s="41" t="s">
        <v>35</v>
      </c>
      <c r="B17" s="71" t="s">
        <v>30</v>
      </c>
      <c r="C17" s="42" t="s">
        <v>43</v>
      </c>
      <c r="D17" s="61"/>
      <c r="E17" s="62"/>
      <c r="F17" s="81">
        <v>32230000</v>
      </c>
      <c r="G17" s="82">
        <v>29734100</v>
      </c>
      <c r="H17" s="83">
        <v>0.33333333333333331</v>
      </c>
      <c r="I17" s="84">
        <v>9911000</v>
      </c>
      <c r="J17" s="63"/>
      <c r="L17" s="12"/>
      <c r="M17" s="12"/>
    </row>
    <row r="18" spans="1:13" s="3" customFormat="1" ht="37.5" customHeight="1">
      <c r="A18" s="41" t="s">
        <v>36</v>
      </c>
      <c r="B18" s="71" t="s">
        <v>30</v>
      </c>
      <c r="C18" s="42" t="s">
        <v>43</v>
      </c>
      <c r="D18" s="65"/>
      <c r="E18" s="66"/>
      <c r="F18" s="44">
        <v>59951100</v>
      </c>
      <c r="G18" s="45">
        <v>45000000</v>
      </c>
      <c r="H18" s="83">
        <v>0.33333333333333331</v>
      </c>
      <c r="I18" s="47">
        <v>15000000</v>
      </c>
      <c r="J18" s="67"/>
      <c r="L18" s="12"/>
      <c r="M18" s="21"/>
    </row>
    <row r="19" spans="1:13" s="3" customFormat="1" ht="37.5" customHeight="1">
      <c r="A19" s="41" t="s">
        <v>39</v>
      </c>
      <c r="B19" s="71" t="s">
        <v>28</v>
      </c>
      <c r="C19" s="42" t="s">
        <v>43</v>
      </c>
      <c r="D19" s="65"/>
      <c r="E19" s="66"/>
      <c r="F19" s="44">
        <v>18689000</v>
      </c>
      <c r="G19" s="45">
        <v>16545100</v>
      </c>
      <c r="H19" s="76">
        <v>0.25</v>
      </c>
      <c r="I19" s="47">
        <v>4136000</v>
      </c>
      <c r="J19" s="67"/>
      <c r="L19" s="12"/>
      <c r="M19" s="12"/>
    </row>
    <row r="20" spans="1:13" s="3" customFormat="1" ht="37.5" customHeight="1">
      <c r="A20" s="41" t="s">
        <v>40</v>
      </c>
      <c r="B20" s="71" t="s">
        <v>30</v>
      </c>
      <c r="C20" s="42" t="s">
        <v>43</v>
      </c>
      <c r="D20" s="65"/>
      <c r="E20" s="66"/>
      <c r="F20" s="44">
        <v>132163900</v>
      </c>
      <c r="G20" s="45">
        <v>103578000</v>
      </c>
      <c r="H20" s="83">
        <v>0.33333333333333331</v>
      </c>
      <c r="I20" s="47">
        <v>34526000</v>
      </c>
      <c r="J20" s="67"/>
      <c r="L20" s="12"/>
      <c r="M20" s="21"/>
    </row>
    <row r="21" spans="1:13" s="3" customFormat="1" ht="37.5" customHeight="1">
      <c r="A21" s="41" t="s">
        <v>32</v>
      </c>
      <c r="B21" s="71" t="s">
        <v>30</v>
      </c>
      <c r="C21" s="42" t="s">
        <v>43</v>
      </c>
      <c r="D21" s="65"/>
      <c r="E21" s="66"/>
      <c r="F21" s="44">
        <v>1216605500</v>
      </c>
      <c r="G21" s="45">
        <v>949700400</v>
      </c>
      <c r="H21" s="83">
        <v>0.33333333333333331</v>
      </c>
      <c r="I21" s="47">
        <v>316566000</v>
      </c>
      <c r="J21" s="67"/>
      <c r="L21" s="12"/>
      <c r="M21" s="21"/>
    </row>
    <row r="22" spans="1:13" s="3" customFormat="1" ht="37.5" customHeight="1" thickBot="1">
      <c r="A22" s="41" t="s">
        <v>33</v>
      </c>
      <c r="B22" s="85" t="s">
        <v>48</v>
      </c>
      <c r="C22" s="42" t="s">
        <v>43</v>
      </c>
      <c r="D22" s="65"/>
      <c r="E22" s="66"/>
      <c r="F22" s="44">
        <v>87891954</v>
      </c>
      <c r="G22" s="45">
        <v>85410684</v>
      </c>
      <c r="H22" s="46">
        <v>0.4</v>
      </c>
      <c r="I22" s="47">
        <v>34164000</v>
      </c>
      <c r="J22" s="67"/>
      <c r="L22" s="12"/>
      <c r="M22" s="21"/>
    </row>
    <row r="23" spans="1:13" ht="35.25" customHeight="1" thickBot="1">
      <c r="A23" s="52" t="s">
        <v>1</v>
      </c>
      <c r="B23" s="86">
        <f>COUNTA(B5:B22)</f>
        <v>18</v>
      </c>
      <c r="C23" s="87"/>
      <c r="D23" s="88"/>
      <c r="E23" s="89"/>
      <c r="F23" s="56">
        <f>SUM(F5:F22)</f>
        <v>3746249381</v>
      </c>
      <c r="G23" s="56">
        <f>SUM(G5:G22)</f>
        <v>2880169511</v>
      </c>
      <c r="H23" s="90"/>
      <c r="I23" s="56">
        <f>SUM(I5:I22)</f>
        <v>903982000</v>
      </c>
      <c r="J23" s="58"/>
    </row>
    <row r="24" spans="1:13" ht="19.5" customHeight="1">
      <c r="A24" s="60" t="s">
        <v>18</v>
      </c>
      <c r="B24" s="51"/>
      <c r="C24" s="5"/>
      <c r="D24" s="9"/>
      <c r="E24" s="5"/>
    </row>
    <row r="25" spans="1:13">
      <c r="A25" s="13" t="s">
        <v>41</v>
      </c>
      <c r="C25" s="5"/>
      <c r="D25" s="9"/>
      <c r="E25" s="5"/>
    </row>
    <row r="26" spans="1:13">
      <c r="A26" s="13" t="s">
        <v>17</v>
      </c>
      <c r="C26" s="5"/>
      <c r="D26" s="9"/>
      <c r="E26" s="5"/>
    </row>
    <row r="27" spans="1:13">
      <c r="A27" s="13"/>
      <c r="C27" s="5"/>
      <c r="D27" s="9"/>
      <c r="E27" s="5"/>
    </row>
    <row r="28" spans="1:13">
      <c r="C28" s="5"/>
      <c r="D28" s="9"/>
      <c r="E28" s="5"/>
    </row>
    <row r="29" spans="1:13">
      <c r="C29" s="5"/>
      <c r="D29" s="9"/>
      <c r="E29" s="5"/>
    </row>
    <row r="30" spans="1:13">
      <c r="C30" s="5"/>
      <c r="D30" s="9"/>
      <c r="E30" s="5"/>
    </row>
    <row r="31" spans="1:13">
      <c r="C31" s="5"/>
      <c r="D31" s="9"/>
      <c r="E31" s="5"/>
    </row>
    <row r="32" spans="1:13">
      <c r="C32" s="6"/>
      <c r="D32" s="10"/>
      <c r="E32" s="6"/>
    </row>
    <row r="34" spans="3:5">
      <c r="C34" s="7"/>
      <c r="D34" s="11"/>
      <c r="E34" s="7"/>
    </row>
    <row r="35" spans="3:5">
      <c r="C35" s="7"/>
      <c r="D35" s="11"/>
      <c r="E35" s="7"/>
    </row>
    <row r="36" spans="3:5">
      <c r="C36" s="7"/>
      <c r="D36" s="11"/>
      <c r="E36" s="7"/>
    </row>
    <row r="37" spans="3:5">
      <c r="C37" s="7"/>
      <c r="D37" s="11"/>
      <c r="E37" s="7"/>
    </row>
    <row r="38" spans="3:5">
      <c r="C38" s="7"/>
      <c r="D38" s="11"/>
      <c r="E38" s="7"/>
    </row>
    <row r="39" spans="3:5">
      <c r="C39" s="7"/>
      <c r="D39" s="11"/>
      <c r="E39" s="7"/>
    </row>
    <row r="40" spans="3:5">
      <c r="C40" s="7"/>
      <c r="D40" s="11"/>
      <c r="E40" s="7"/>
    </row>
    <row r="41" spans="3:5">
      <c r="C41" s="7"/>
      <c r="D41" s="11"/>
      <c r="E41" s="7"/>
    </row>
    <row r="42" spans="3:5">
      <c r="C42" s="7"/>
      <c r="D42" s="11"/>
      <c r="E42" s="7"/>
    </row>
    <row r="43" spans="3:5">
      <c r="C43" s="7"/>
      <c r="D43" s="11"/>
      <c r="E43" s="7"/>
    </row>
    <row r="44" spans="3:5">
      <c r="C44" s="7"/>
      <c r="D44" s="11"/>
      <c r="E44" s="7"/>
    </row>
    <row r="45" spans="3:5">
      <c r="C45" s="7"/>
      <c r="D45" s="11"/>
      <c r="E45" s="7"/>
    </row>
    <row r="46" spans="3:5">
      <c r="C46" s="7"/>
      <c r="D46" s="11"/>
      <c r="E46" s="7"/>
    </row>
    <row r="47" spans="3:5">
      <c r="C47" s="7"/>
      <c r="D47" s="11"/>
      <c r="E47" s="7"/>
    </row>
    <row r="48" spans="3:5">
      <c r="C48" s="7"/>
      <c r="D48" s="11"/>
      <c r="E48" s="7"/>
    </row>
    <row r="49" spans="3:5">
      <c r="C49" s="7"/>
      <c r="D49" s="11"/>
      <c r="E49" s="7"/>
    </row>
    <row r="50" spans="3:5">
      <c r="C50" s="7"/>
      <c r="D50" s="11"/>
      <c r="E50" s="7"/>
    </row>
  </sheetData>
  <mergeCells count="6">
    <mergeCell ref="J3:J4"/>
    <mergeCell ref="G1:H1"/>
    <mergeCell ref="A3:A4"/>
    <mergeCell ref="B3:B4"/>
    <mergeCell ref="C3:E4"/>
    <mergeCell ref="F3:I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="80" zoomScaleNormal="100" zoomScaleSheetLayoutView="80" workbookViewId="0">
      <selection activeCell="J7" sqref="J7"/>
    </sheetView>
  </sheetViews>
  <sheetFormatPr defaultColWidth="9" defaultRowHeight="14.4"/>
  <cols>
    <col min="1" max="1" width="9.6640625" style="1" customWidth="1"/>
    <col min="2" max="2" width="20.77734375" style="1" customWidth="1"/>
    <col min="3" max="3" width="14.109375" style="1" customWidth="1"/>
    <col min="4" max="4" width="4.44140625" style="17" bestFit="1" customWidth="1"/>
    <col min="5" max="5" width="1.88671875" style="18" customWidth="1"/>
    <col min="6" max="6" width="4.44140625" style="17" bestFit="1" customWidth="1"/>
    <col min="7" max="8" width="17" style="1" customWidth="1"/>
    <col min="9" max="9" width="11.6640625" style="2" customWidth="1"/>
    <col min="10" max="10" width="17.109375" style="1" customWidth="1"/>
    <col min="11" max="11" width="18.33203125" style="23" bestFit="1" customWidth="1"/>
    <col min="12" max="12" width="9" style="1"/>
    <col min="13" max="13" width="10.21875" style="1" bestFit="1" customWidth="1"/>
    <col min="14" max="16384" width="9" style="1"/>
  </cols>
  <sheetData>
    <row r="1" spans="1:11" ht="39.9" customHeight="1">
      <c r="A1" s="16" t="s">
        <v>13</v>
      </c>
      <c r="H1" s="91"/>
      <c r="I1" s="91"/>
    </row>
    <row r="2" spans="1:11" ht="24" customHeight="1" thickBot="1">
      <c r="A2" s="1" t="s">
        <v>52</v>
      </c>
      <c r="D2" s="1"/>
      <c r="E2" s="23"/>
      <c r="F2" s="1"/>
    </row>
    <row r="3" spans="1:11" s="23" customFormat="1" ht="33" customHeight="1">
      <c r="A3" s="92" t="s">
        <v>2</v>
      </c>
      <c r="B3" s="109" t="s">
        <v>7</v>
      </c>
      <c r="C3" s="109" t="s">
        <v>8</v>
      </c>
      <c r="D3" s="120" t="s">
        <v>6</v>
      </c>
      <c r="E3" s="120"/>
      <c r="F3" s="120"/>
      <c r="G3" s="122" t="s">
        <v>42</v>
      </c>
      <c r="H3" s="122"/>
      <c r="I3" s="122"/>
      <c r="J3" s="122"/>
      <c r="K3" s="123" t="s">
        <v>0</v>
      </c>
    </row>
    <row r="4" spans="1:11" s="3" customFormat="1" ht="33" customHeight="1" thickBot="1">
      <c r="A4" s="93"/>
      <c r="B4" s="110"/>
      <c r="C4" s="110"/>
      <c r="D4" s="121"/>
      <c r="E4" s="121"/>
      <c r="F4" s="121"/>
      <c r="G4" s="38" t="s">
        <v>15</v>
      </c>
      <c r="H4" s="38" t="s">
        <v>16</v>
      </c>
      <c r="I4" s="39" t="s">
        <v>5</v>
      </c>
      <c r="J4" s="38" t="s">
        <v>11</v>
      </c>
      <c r="K4" s="124"/>
    </row>
    <row r="5" spans="1:11" s="13" customFormat="1" ht="33" customHeight="1">
      <c r="A5" s="146" t="s">
        <v>12</v>
      </c>
      <c r="B5" s="147" t="s">
        <v>56</v>
      </c>
      <c r="C5" s="148" t="s">
        <v>10</v>
      </c>
      <c r="D5" s="149" t="s">
        <v>37</v>
      </c>
      <c r="E5" s="40" t="s">
        <v>20</v>
      </c>
      <c r="F5" s="150" t="s">
        <v>58</v>
      </c>
      <c r="G5" s="151">
        <v>37779500</v>
      </c>
      <c r="H5" s="151">
        <v>34461900</v>
      </c>
      <c r="I5" s="152" t="s">
        <v>25</v>
      </c>
      <c r="J5" s="151">
        <v>29261000</v>
      </c>
      <c r="K5" s="153"/>
    </row>
    <row r="6" spans="1:11" s="13" customFormat="1" ht="33" customHeight="1">
      <c r="A6" s="154"/>
      <c r="B6" s="147" t="s">
        <v>57</v>
      </c>
      <c r="C6" s="148" t="s">
        <v>10</v>
      </c>
      <c r="D6" s="149" t="s">
        <v>43</v>
      </c>
      <c r="E6" s="40"/>
      <c r="F6" s="150"/>
      <c r="G6" s="151">
        <v>11773300</v>
      </c>
      <c r="H6" s="151">
        <v>11773300</v>
      </c>
      <c r="I6" s="152" t="s">
        <v>60</v>
      </c>
      <c r="J6" s="151">
        <v>10442000</v>
      </c>
      <c r="K6" s="153"/>
    </row>
    <row r="7" spans="1:11" s="13" customFormat="1" ht="33" customHeight="1" thickBot="1">
      <c r="A7" s="155" t="s">
        <v>14</v>
      </c>
      <c r="B7" s="147" t="s">
        <v>59</v>
      </c>
      <c r="C7" s="148" t="s">
        <v>10</v>
      </c>
      <c r="D7" s="149" t="s">
        <v>50</v>
      </c>
      <c r="E7" s="40" t="s">
        <v>20</v>
      </c>
      <c r="F7" s="150" t="s">
        <v>43</v>
      </c>
      <c r="G7" s="151">
        <v>10238940</v>
      </c>
      <c r="H7" s="151">
        <v>10238940</v>
      </c>
      <c r="I7" s="156" t="s">
        <v>61</v>
      </c>
      <c r="J7" s="151">
        <v>9040000</v>
      </c>
      <c r="K7" s="153"/>
    </row>
    <row r="8" spans="1:11" s="13" customFormat="1" ht="33" customHeight="1" thickBot="1">
      <c r="A8" s="157" t="s">
        <v>1</v>
      </c>
      <c r="B8" s="86">
        <f>COUNTA(B5:B7)</f>
        <v>3</v>
      </c>
      <c r="C8" s="158"/>
      <c r="D8" s="159"/>
      <c r="E8" s="160"/>
      <c r="F8" s="161"/>
      <c r="G8" s="162">
        <f>SUM(G5:G7)</f>
        <v>59791740</v>
      </c>
      <c r="H8" s="162">
        <f>SUM(H5:H7)</f>
        <v>56474140</v>
      </c>
      <c r="I8" s="163"/>
      <c r="J8" s="162">
        <f>SUM(J5:J7)</f>
        <v>48743000</v>
      </c>
      <c r="K8" s="164"/>
    </row>
    <row r="9" spans="1:11" s="13" customFormat="1" ht="12">
      <c r="A9" s="30"/>
      <c r="B9" s="30"/>
      <c r="C9" s="30"/>
      <c r="D9" s="31"/>
      <c r="E9" s="32"/>
      <c r="F9" s="31"/>
      <c r="G9" s="30"/>
      <c r="H9" s="30"/>
      <c r="I9" s="15"/>
      <c r="K9" s="14"/>
    </row>
    <row r="10" spans="1:11" s="13" customFormat="1" ht="16.5" customHeight="1">
      <c r="A10" s="37" t="s">
        <v>41</v>
      </c>
      <c r="B10" s="35"/>
      <c r="C10" s="30"/>
      <c r="D10" s="31"/>
      <c r="E10" s="32"/>
      <c r="F10" s="31"/>
      <c r="G10" s="30"/>
      <c r="H10" s="30"/>
      <c r="I10" s="15"/>
      <c r="K10" s="14"/>
    </row>
    <row r="11" spans="1:11" s="13" customFormat="1" ht="13.2">
      <c r="A11" s="37" t="s">
        <v>17</v>
      </c>
      <c r="B11" s="35"/>
      <c r="C11" s="30"/>
      <c r="D11" s="31"/>
      <c r="E11" s="32"/>
      <c r="F11" s="31"/>
      <c r="G11" s="30"/>
      <c r="H11" s="30"/>
      <c r="I11" s="15"/>
      <c r="K11" s="14"/>
    </row>
    <row r="12" spans="1:11" s="13" customFormat="1" ht="13.2">
      <c r="A12" s="37" t="s">
        <v>19</v>
      </c>
      <c r="B12" s="35"/>
      <c r="C12" s="30"/>
      <c r="D12" s="33"/>
      <c r="E12" s="34"/>
      <c r="F12" s="33"/>
      <c r="G12" s="30"/>
      <c r="H12" s="30"/>
      <c r="I12" s="15"/>
      <c r="K12" s="14"/>
    </row>
    <row r="13" spans="1:11" s="13" customFormat="1" ht="12">
      <c r="D13" s="19"/>
      <c r="E13" s="20"/>
      <c r="F13" s="19"/>
      <c r="I13" s="15"/>
      <c r="K13" s="14"/>
    </row>
    <row r="14" spans="1:11" s="13" customFormat="1" ht="12">
      <c r="D14" s="19"/>
      <c r="E14" s="20"/>
      <c r="F14" s="19"/>
      <c r="I14" s="15"/>
      <c r="K14" s="14"/>
    </row>
    <row r="15" spans="1:11" s="13" customFormat="1" ht="12">
      <c r="D15" s="19"/>
      <c r="E15" s="20"/>
      <c r="F15" s="19"/>
      <c r="I15" s="15"/>
      <c r="K15" s="14"/>
    </row>
    <row r="16" spans="1:11" s="13" customFormat="1" ht="12">
      <c r="D16" s="19"/>
      <c r="E16" s="20"/>
      <c r="F16" s="19"/>
      <c r="I16" s="15"/>
      <c r="K16" s="14"/>
    </row>
    <row r="17" spans="4:11" s="13" customFormat="1" ht="12">
      <c r="D17" s="19"/>
      <c r="E17" s="20"/>
      <c r="F17" s="19"/>
      <c r="I17" s="15"/>
      <c r="K17" s="14"/>
    </row>
    <row r="18" spans="4:11" s="13" customFormat="1" ht="12">
      <c r="D18" s="19"/>
      <c r="E18" s="20"/>
      <c r="F18" s="19"/>
      <c r="I18" s="15"/>
      <c r="K18" s="14"/>
    </row>
    <row r="19" spans="4:11" s="13" customFormat="1" ht="12">
      <c r="D19" s="19"/>
      <c r="E19" s="20"/>
      <c r="F19" s="19"/>
      <c r="I19" s="15"/>
      <c r="K19" s="14"/>
    </row>
    <row r="20" spans="4:11" s="13" customFormat="1" ht="12">
      <c r="D20" s="19"/>
      <c r="E20" s="20"/>
      <c r="F20" s="19"/>
      <c r="I20" s="15"/>
      <c r="K20" s="14"/>
    </row>
    <row r="21" spans="4:11" s="13" customFormat="1" ht="12">
      <c r="D21" s="19"/>
      <c r="E21" s="20"/>
      <c r="F21" s="19"/>
      <c r="I21" s="15"/>
      <c r="K21" s="14"/>
    </row>
    <row r="22" spans="4:11" s="13" customFormat="1" ht="12">
      <c r="D22" s="19"/>
      <c r="E22" s="20"/>
      <c r="F22" s="19"/>
      <c r="I22" s="15"/>
      <c r="K22" s="14"/>
    </row>
    <row r="23" spans="4:11" s="13" customFormat="1" ht="12">
      <c r="D23" s="19"/>
      <c r="E23" s="20"/>
      <c r="F23" s="19"/>
      <c r="I23" s="15"/>
      <c r="K23" s="14"/>
    </row>
  </sheetData>
  <mergeCells count="8">
    <mergeCell ref="K3:K4"/>
    <mergeCell ref="A5:A6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53" right="0.43" top="0.42" bottom="0.38" header="0.31496062992125984" footer="0.31496062992125984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★上水・簡水 R4</vt:lpstr>
      <vt:lpstr>★交付金 R4</vt:lpstr>
      <vt:lpstr>★水道施設災害 (東日本大震災) R4</vt:lpstr>
      <vt:lpstr>'★交付金 R4'!Print_Area</vt:lpstr>
      <vt:lpstr>'★上水・簡水 R4'!Print_Area</vt:lpstr>
      <vt:lpstr>'★水道施設災害 (東日本大震災) R4'!Print_Area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県民くらしの安全課・水道担当（内5331）</cp:lastModifiedBy>
  <cp:lastPrinted>2022-07-11T08:40:05Z</cp:lastPrinted>
  <dcterms:created xsi:type="dcterms:W3CDTF">1997-01-08T22:48:59Z</dcterms:created>
  <dcterms:modified xsi:type="dcterms:W3CDTF">2024-01-17T05:22:44Z</dcterms:modified>
</cp:coreProperties>
</file>