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 activeTab="2"/>
  </bookViews>
  <sheets>
    <sheet name="図1" sheetId="1" r:id="rId1"/>
    <sheet name="図2" sheetId="2" r:id="rId2"/>
    <sheet name="図3" sheetId="3" r:id="rId3"/>
    <sheet name="図4" sheetId="4" r:id="rId4"/>
    <sheet name="図5" sheetId="5" r:id="rId5"/>
  </sheets>
  <calcPr calcId="145621"/>
</workbook>
</file>

<file path=xl/calcChain.xml><?xml version="1.0" encoding="utf-8"?>
<calcChain xmlns="http://schemas.openxmlformats.org/spreadsheetml/2006/main">
  <c r="F9" i="4" l="1"/>
  <c r="E9" i="4"/>
  <c r="D9" i="4"/>
  <c r="C9" i="4"/>
  <c r="B9" i="4"/>
  <c r="C23" i="2"/>
  <c r="E12" i="2"/>
  <c r="E23" i="2" s="1"/>
  <c r="D12" i="2"/>
  <c r="D22" i="2" s="1"/>
  <c r="C12" i="2"/>
  <c r="C22" i="2" s="1"/>
  <c r="B12" i="2"/>
  <c r="B22" i="2" s="1"/>
  <c r="B23" i="2" l="1"/>
  <c r="D23" i="2"/>
  <c r="B16" i="2"/>
  <c r="B17" i="2"/>
  <c r="B18" i="2"/>
  <c r="B19" i="2"/>
  <c r="B20" i="2"/>
  <c r="B21" i="2"/>
  <c r="C16" i="2"/>
  <c r="C17" i="2"/>
  <c r="C18" i="2"/>
  <c r="C19" i="2"/>
  <c r="C20" i="2"/>
  <c r="C21" i="2"/>
  <c r="D16" i="2"/>
  <c r="D17" i="2"/>
  <c r="D18" i="2"/>
  <c r="D19" i="2"/>
  <c r="D20" i="2"/>
  <c r="D21" i="2"/>
  <c r="E16" i="2"/>
  <c r="E17" i="2"/>
  <c r="E18" i="2"/>
  <c r="E19" i="2"/>
  <c r="E20" i="2"/>
  <c r="E21" i="2"/>
  <c r="E22" i="2"/>
</calcChain>
</file>

<file path=xl/sharedStrings.xml><?xml version="1.0" encoding="utf-8"?>
<sst xmlns="http://schemas.openxmlformats.org/spreadsheetml/2006/main" count="85" uniqueCount="52">
  <si>
    <t>H20</t>
    <phoneticPr fontId="4"/>
  </si>
  <si>
    <t>盛岡市</t>
    <rPh sb="0" eb="3">
      <t>モ</t>
    </rPh>
    <phoneticPr fontId="4"/>
  </si>
  <si>
    <t>全国</t>
    <rPh sb="0" eb="2">
      <t>ゼンコク</t>
    </rPh>
    <phoneticPr fontId="4"/>
  </si>
  <si>
    <t>（単位　円）</t>
    <rPh sb="1" eb="3">
      <t>タンイ</t>
    </rPh>
    <rPh sb="4" eb="5">
      <t>エン</t>
    </rPh>
    <phoneticPr fontId="3"/>
  </si>
  <si>
    <t>実収入</t>
    <rPh sb="0" eb="1">
      <t>ジツ</t>
    </rPh>
    <rPh sb="1" eb="3">
      <t>シュウニュウ</t>
    </rPh>
    <phoneticPr fontId="4"/>
  </si>
  <si>
    <t>世帯主収入</t>
  </si>
  <si>
    <t>世帯主の配偶者の収入</t>
  </si>
  <si>
    <t>他の世帯員収入</t>
  </si>
  <si>
    <t>事業・内職収入</t>
  </si>
  <si>
    <t>農林漁業収入</t>
    <rPh sb="0" eb="2">
      <t>ノウリン</t>
    </rPh>
    <rPh sb="2" eb="4">
      <t>ギョギョウ</t>
    </rPh>
    <rPh sb="4" eb="6">
      <t>シュウニュウ</t>
    </rPh>
    <phoneticPr fontId="4"/>
  </si>
  <si>
    <t>他の経常収入</t>
  </si>
  <si>
    <t>特別収入</t>
  </si>
  <si>
    <t>計</t>
    <rPh sb="0" eb="1">
      <t>ケイ</t>
    </rPh>
    <phoneticPr fontId="4"/>
  </si>
  <si>
    <t>構成比</t>
    <rPh sb="0" eb="2">
      <t>コウセイ</t>
    </rPh>
    <rPh sb="2" eb="3">
      <t>ヒ</t>
    </rPh>
    <phoneticPr fontId="4"/>
  </si>
  <si>
    <t>世帯主の勤め先収入</t>
    <rPh sb="4" eb="5">
      <t>ツト</t>
    </rPh>
    <rPh sb="6" eb="7">
      <t>サキ</t>
    </rPh>
    <phoneticPr fontId="4"/>
  </si>
  <si>
    <t>世帯主の配偶者の勤め先収入</t>
    <rPh sb="8" eb="9">
      <t>ツト</t>
    </rPh>
    <rPh sb="10" eb="11">
      <t>サキ</t>
    </rPh>
    <phoneticPr fontId="4"/>
  </si>
  <si>
    <t>他の世帯員の勤め先収入</t>
    <rPh sb="6" eb="7">
      <t>ツト</t>
    </rPh>
    <rPh sb="8" eb="9">
      <t>サキ</t>
    </rPh>
    <phoneticPr fontId="4"/>
  </si>
  <si>
    <t xml:space="preserve">平成27年
</t>
    <rPh sb="0" eb="2">
      <t>ヘイセイ</t>
    </rPh>
    <rPh sb="4" eb="5">
      <t>ネン</t>
    </rPh>
    <phoneticPr fontId="4"/>
  </si>
  <si>
    <t xml:space="preserve">平成28年
</t>
    <rPh sb="0" eb="2">
      <t>ヘイセイ</t>
    </rPh>
    <rPh sb="4" eb="5">
      <t>ネン</t>
    </rPh>
    <phoneticPr fontId="4"/>
  </si>
  <si>
    <t xml:space="preserve">平成29年
</t>
    <rPh sb="0" eb="2">
      <t>ヘイセイ</t>
    </rPh>
    <rPh sb="4" eb="5">
      <t>ネン</t>
    </rPh>
    <phoneticPr fontId="4"/>
  </si>
  <si>
    <t>全国（H29）</t>
    <rPh sb="0" eb="2">
      <t>ゼンコク</t>
    </rPh>
    <phoneticPr fontId="4"/>
  </si>
  <si>
    <t>岩手県</t>
    <rPh sb="0" eb="3">
      <t>イワテケン</t>
    </rPh>
    <phoneticPr fontId="4"/>
  </si>
  <si>
    <t>35歳未満</t>
    <rPh sb="2" eb="3">
      <t>サイ</t>
    </rPh>
    <rPh sb="3" eb="5">
      <t>ミマン</t>
    </rPh>
    <phoneticPr fontId="4"/>
  </si>
  <si>
    <t>35～44</t>
    <phoneticPr fontId="4"/>
  </si>
  <si>
    <t>45～54</t>
    <phoneticPr fontId="4"/>
  </si>
  <si>
    <t>55～64</t>
    <phoneticPr fontId="4"/>
  </si>
  <si>
    <t>65歳以上</t>
    <rPh sb="2" eb="3">
      <t>サイ</t>
    </rPh>
    <rPh sb="3" eb="5">
      <t>イジョウ</t>
    </rPh>
    <phoneticPr fontId="4"/>
  </si>
  <si>
    <t>平　均</t>
    <phoneticPr fontId="4"/>
  </si>
  <si>
    <t>-</t>
  </si>
  <si>
    <t>-</t>
    <phoneticPr fontId="3"/>
  </si>
  <si>
    <t>35～44</t>
    <phoneticPr fontId="4"/>
  </si>
  <si>
    <t>45～54</t>
    <phoneticPr fontId="4"/>
  </si>
  <si>
    <t>55～64</t>
    <phoneticPr fontId="4"/>
  </si>
  <si>
    <t>世帯主の勤め先収入</t>
  </si>
  <si>
    <t>世帯主の配偶者の勤め先収入</t>
  </si>
  <si>
    <t>社会保障給付</t>
  </si>
  <si>
    <t>その他</t>
  </si>
  <si>
    <t>平　均</t>
    <phoneticPr fontId="4"/>
  </si>
  <si>
    <t>貯蓄現在高（岩手県）</t>
    <rPh sb="6" eb="9">
      <t>イワテケン</t>
    </rPh>
    <phoneticPr fontId="4"/>
  </si>
  <si>
    <t>負債現在高（岩手県）</t>
    <rPh sb="6" eb="9">
      <t>イワテケン</t>
    </rPh>
    <phoneticPr fontId="4"/>
  </si>
  <si>
    <t>貯蓄現在高（全国）</t>
    <rPh sb="6" eb="8">
      <t>ゼンコク</t>
    </rPh>
    <phoneticPr fontId="4"/>
  </si>
  <si>
    <t>負債現在高（全国）</t>
    <rPh sb="6" eb="8">
      <t>ゼンコク</t>
    </rPh>
    <phoneticPr fontId="4"/>
  </si>
  <si>
    <t>（単位　千円）</t>
    <rPh sb="1" eb="3">
      <t>タンイ</t>
    </rPh>
    <rPh sb="4" eb="6">
      <t>センエン</t>
    </rPh>
    <phoneticPr fontId="3"/>
  </si>
  <si>
    <t>-</t>
    <phoneticPr fontId="3"/>
  </si>
  <si>
    <t>第1-14-図４　1世帯当たり1か月間の実収入（平成26年）</t>
    <rPh sb="0" eb="1">
      <t>ダイ</t>
    </rPh>
    <rPh sb="10" eb="12">
      <t>セタイ</t>
    </rPh>
    <rPh sb="12" eb="13">
      <t>ア</t>
    </rPh>
    <rPh sb="17" eb="18">
      <t>ゲツ</t>
    </rPh>
    <rPh sb="18" eb="19">
      <t>カン</t>
    </rPh>
    <rPh sb="20" eb="23">
      <t>ジッシュウニュウ</t>
    </rPh>
    <rPh sb="24" eb="26">
      <t>ヘイセイ</t>
    </rPh>
    <rPh sb="28" eb="29">
      <t>ネン</t>
    </rPh>
    <phoneticPr fontId="4"/>
  </si>
  <si>
    <t>（単位　円）</t>
    <rPh sb="1" eb="3">
      <t>タンイ</t>
    </rPh>
    <rPh sb="4" eb="5">
      <t>エン</t>
    </rPh>
    <phoneticPr fontId="3"/>
  </si>
  <si>
    <t>第1-14-図5　勤労者世帯（2人以上世帯）の貯蓄・負債現在高（平成26年）</t>
    <rPh sb="0" eb="1">
      <t>ダイ</t>
    </rPh>
    <rPh sb="6" eb="7">
      <t>ズ</t>
    </rPh>
    <rPh sb="9" eb="12">
      <t>キンロウシャ</t>
    </rPh>
    <rPh sb="12" eb="14">
      <t>セタイ</t>
    </rPh>
    <rPh sb="15" eb="17">
      <t>フタリ</t>
    </rPh>
    <rPh sb="17" eb="19">
      <t>イジョウ</t>
    </rPh>
    <rPh sb="19" eb="21">
      <t>セタイ</t>
    </rPh>
    <rPh sb="23" eb="25">
      <t>チョチク</t>
    </rPh>
    <rPh sb="26" eb="28">
      <t>フサイ</t>
    </rPh>
    <rPh sb="28" eb="30">
      <t>ゲンザイ</t>
    </rPh>
    <rPh sb="30" eb="31">
      <t>ダカ</t>
    </rPh>
    <rPh sb="32" eb="34">
      <t>ヘイセイ</t>
    </rPh>
    <rPh sb="36" eb="37">
      <t>ネン</t>
    </rPh>
    <phoneticPr fontId="3"/>
  </si>
  <si>
    <t>第1-14-図3　勤労者世帯（2人以上世帯）の年間収入（平成26年）</t>
    <rPh sb="0" eb="1">
      <t>ダイ</t>
    </rPh>
    <rPh sb="6" eb="7">
      <t>ズ</t>
    </rPh>
    <rPh sb="9" eb="11">
      <t>キンロウ</t>
    </rPh>
    <rPh sb="11" eb="12">
      <t>シャ</t>
    </rPh>
    <rPh sb="12" eb="14">
      <t>セタイ</t>
    </rPh>
    <rPh sb="15" eb="17">
      <t>フタリ</t>
    </rPh>
    <rPh sb="17" eb="19">
      <t>イジョウ</t>
    </rPh>
    <rPh sb="19" eb="21">
      <t>セタイ</t>
    </rPh>
    <rPh sb="23" eb="25">
      <t>ネンカン</t>
    </rPh>
    <rPh sb="25" eb="27">
      <t>シュウニュウ</t>
    </rPh>
    <rPh sb="28" eb="30">
      <t>ヘイセイ</t>
    </rPh>
    <rPh sb="32" eb="33">
      <t>ネン</t>
    </rPh>
    <phoneticPr fontId="3"/>
  </si>
  <si>
    <t>第1-14-図２　盛岡市の勤労者世帯の1か月間の実収入構成比（2人以上世帯、年平均）</t>
    <rPh sb="0" eb="1">
      <t>ダイ</t>
    </rPh>
    <rPh sb="9" eb="12">
      <t>モリオカシ</t>
    </rPh>
    <rPh sb="22" eb="23">
      <t>カン</t>
    </rPh>
    <rPh sb="27" eb="30">
      <t>コウセイヒ</t>
    </rPh>
    <rPh sb="31" eb="33">
      <t>フタリ</t>
    </rPh>
    <rPh sb="33" eb="35">
      <t>イジョウ</t>
    </rPh>
    <rPh sb="35" eb="37">
      <t>セタイ</t>
    </rPh>
    <rPh sb="38" eb="41">
      <t>ネンヘイキン</t>
    </rPh>
    <phoneticPr fontId="4"/>
  </si>
  <si>
    <r>
      <t>第1-14-図１　勤労者世帯の1か月間の実収入の推移(2人以上世帯、年平均）
　　　・・・統計局HP　</t>
    </r>
    <r>
      <rPr>
        <sz val="11"/>
        <color rgb="FFFF0000"/>
        <rFont val="ＭＳ Ｐゴシック"/>
        <family val="3"/>
        <charset val="128"/>
      </rPr>
      <t>家計調査</t>
    </r>
    <r>
      <rPr>
        <sz val="11"/>
        <color theme="1"/>
        <rFont val="ＭＳ Ｐゴシック"/>
        <family val="2"/>
        <scheme val="minor"/>
      </rPr>
      <t>　29年平均　第１－１表　都市階級・地方・都道府県庁所在市別１世帯当たり１か月間の収入と支出</t>
    </r>
    <rPh sb="0" eb="1">
      <t>ダイ</t>
    </rPh>
    <rPh sb="29" eb="31">
      <t>イジョウ</t>
    </rPh>
    <rPh sb="31" eb="33">
      <t>セタイ</t>
    </rPh>
    <rPh sb="34" eb="37">
      <t>ネンヘイキン</t>
    </rPh>
    <rPh sb="45" eb="48">
      <t>トウケイキョク</t>
    </rPh>
    <rPh sb="51" eb="55">
      <t>カケイ</t>
    </rPh>
    <rPh sb="58" eb="59">
      <t>ネン</t>
    </rPh>
    <rPh sb="59" eb="61">
      <t>ヘイキン</t>
    </rPh>
    <rPh sb="62" eb="63">
      <t>ダイ</t>
    </rPh>
    <rPh sb="66" eb="67">
      <t>ヒョウ</t>
    </rPh>
    <rPh sb="68" eb="70">
      <t>トシ</t>
    </rPh>
    <rPh sb="70" eb="72">
      <t>カイキュウ</t>
    </rPh>
    <rPh sb="73" eb="75">
      <t>チホウ</t>
    </rPh>
    <rPh sb="76" eb="80">
      <t>トドウフケン</t>
    </rPh>
    <rPh sb="80" eb="81">
      <t>チョウ</t>
    </rPh>
    <rPh sb="81" eb="83">
      <t>ショザイ</t>
    </rPh>
    <rPh sb="83" eb="84">
      <t>シ</t>
    </rPh>
    <rPh sb="84" eb="85">
      <t>ベツ</t>
    </rPh>
    <rPh sb="86" eb="88">
      <t>セタイ</t>
    </rPh>
    <rPh sb="88" eb="89">
      <t>ア</t>
    </rPh>
    <rPh sb="93" eb="94">
      <t>ツキ</t>
    </rPh>
    <rPh sb="94" eb="95">
      <t>カン</t>
    </rPh>
    <rPh sb="96" eb="98">
      <t>シュウニュウ</t>
    </rPh>
    <rPh sb="99" eb="101">
      <t>シシュツ</t>
    </rPh>
    <phoneticPr fontId="4"/>
  </si>
  <si>
    <t>(単位　円）</t>
    <rPh sb="1" eb="3">
      <t>タンイ</t>
    </rPh>
    <rPh sb="4" eb="5">
      <t>エン</t>
    </rPh>
    <phoneticPr fontId="3"/>
  </si>
  <si>
    <t>（単位　千円）</t>
    <rPh sb="1" eb="3">
      <t>タンイ</t>
    </rPh>
    <rPh sb="4" eb="6">
      <t>センエン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</si>
</sst>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,##0_ "/>
    <numFmt numFmtId="177" formatCode="0.0"/>
    <numFmt numFmtId="178" formatCode="#,##0_);[Red]\(#,##0\)"/>
  </numFmts>
  <fonts count="10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11"/>
      <color rgb="FFFF0000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0.5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96">
    <xf numFmtId="0" fontId="0" fillId="0" borderId="0" xfId="0"/>
    <xf numFmtId="0" fontId="0" fillId="0" borderId="2" xfId="0" applyFill="1" applyBorder="1"/>
    <xf numFmtId="38" fontId="6" fillId="0" borderId="0" xfId="1" applyFont="1" applyFill="1" applyBorder="1" applyAlignment="1"/>
    <xf numFmtId="0" fontId="0" fillId="0" borderId="0" xfId="0" applyFill="1" applyBorder="1" applyAlignment="1">
      <alignment wrapText="1"/>
    </xf>
    <xf numFmtId="0" fontId="0" fillId="0" borderId="0" xfId="0" applyFill="1" applyBorder="1" applyAlignment="1"/>
    <xf numFmtId="0" fontId="5" fillId="0" borderId="3" xfId="0" applyFont="1" applyFill="1" applyBorder="1"/>
    <xf numFmtId="0" fontId="0" fillId="0" borderId="5" xfId="0" applyFill="1" applyBorder="1"/>
    <xf numFmtId="38" fontId="0" fillId="0" borderId="6" xfId="1" applyFont="1" applyFill="1" applyBorder="1" applyAlignment="1"/>
    <xf numFmtId="38" fontId="0" fillId="0" borderId="7" xfId="1" applyFont="1" applyFill="1" applyBorder="1" applyAlignment="1"/>
    <xf numFmtId="38" fontId="6" fillId="0" borderId="7" xfId="1" applyFont="1" applyFill="1" applyBorder="1" applyAlignment="1"/>
    <xf numFmtId="38" fontId="6" fillId="0" borderId="8" xfId="1" applyFont="1" applyFill="1" applyBorder="1" applyAlignment="1"/>
    <xf numFmtId="38" fontId="0" fillId="0" borderId="9" xfId="1" applyFont="1" applyFill="1" applyBorder="1" applyAlignment="1"/>
    <xf numFmtId="38" fontId="0" fillId="0" borderId="1" xfId="1" applyFont="1" applyFill="1" applyBorder="1" applyAlignment="1"/>
    <xf numFmtId="38" fontId="6" fillId="0" borderId="1" xfId="1" applyFont="1" applyFill="1" applyBorder="1" applyAlignment="1"/>
    <xf numFmtId="38" fontId="6" fillId="0" borderId="10" xfId="1" applyFont="1" applyFill="1" applyBorder="1" applyAlignment="1"/>
    <xf numFmtId="0" fontId="0" fillId="0" borderId="2" xfId="0" applyFill="1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0" fontId="7" fillId="0" borderId="0" xfId="0" applyFont="1" applyFill="1"/>
    <xf numFmtId="0" fontId="8" fillId="0" borderId="0" xfId="0" applyFont="1" applyFill="1" applyBorder="1"/>
    <xf numFmtId="0" fontId="7" fillId="0" borderId="3" xfId="0" applyFont="1" applyFill="1" applyBorder="1"/>
    <xf numFmtId="0" fontId="8" fillId="0" borderId="3" xfId="0" applyFont="1" applyFill="1" applyBorder="1"/>
    <xf numFmtId="0" fontId="8" fillId="0" borderId="5" xfId="0" applyFont="1" applyFill="1" applyBorder="1"/>
    <xf numFmtId="0" fontId="0" fillId="0" borderId="2" xfId="0" applyBorder="1"/>
    <xf numFmtId="0" fontId="0" fillId="0" borderId="3" xfId="0" applyBorder="1"/>
    <xf numFmtId="0" fontId="0" fillId="2" borderId="5" xfId="0" applyFill="1" applyBorder="1"/>
    <xf numFmtId="38" fontId="6" fillId="2" borderId="9" xfId="1" applyFont="1" applyFill="1" applyBorder="1" applyAlignment="1">
      <alignment horizontal="center"/>
    </xf>
    <xf numFmtId="38" fontId="6" fillId="2" borderId="1" xfId="1" applyFont="1" applyFill="1" applyBorder="1" applyAlignment="1">
      <alignment horizontal="center"/>
    </xf>
    <xf numFmtId="38" fontId="6" fillId="0" borderId="6" xfId="1" applyFont="1" applyFill="1" applyBorder="1" applyAlignment="1">
      <alignment horizontal="center"/>
    </xf>
    <xf numFmtId="38" fontId="6" fillId="0" borderId="7" xfId="1" applyFont="1" applyFill="1" applyBorder="1" applyAlignment="1">
      <alignment horizontal="center"/>
    </xf>
    <xf numFmtId="38" fontId="6" fillId="0" borderId="8" xfId="1" applyFont="1" applyFill="1" applyBorder="1" applyAlignment="1">
      <alignment horizontal="center"/>
    </xf>
    <xf numFmtId="38" fontId="6" fillId="2" borderId="10" xfId="1" applyFont="1" applyFill="1" applyBorder="1" applyAlignment="1">
      <alignment horizontal="center"/>
    </xf>
    <xf numFmtId="38" fontId="6" fillId="0" borderId="0" xfId="1" applyFont="1" applyBorder="1" applyAlignment="1"/>
    <xf numFmtId="38" fontId="6" fillId="0" borderId="0" xfId="1" applyFont="1" applyBorder="1" applyAlignment="1">
      <alignment horizontal="right"/>
    </xf>
    <xf numFmtId="38" fontId="6" fillId="0" borderId="7" xfId="1" applyFont="1" applyBorder="1" applyAlignment="1"/>
    <xf numFmtId="38" fontId="6" fillId="0" borderId="8" xfId="1" applyFont="1" applyBorder="1" applyAlignment="1"/>
    <xf numFmtId="38" fontId="6" fillId="0" borderId="11" xfId="1" applyFont="1" applyBorder="1" applyAlignment="1"/>
    <xf numFmtId="178" fontId="6" fillId="0" borderId="12" xfId="1" applyNumberFormat="1" applyFont="1" applyBorder="1" applyAlignment="1"/>
    <xf numFmtId="0" fontId="0" fillId="0" borderId="2" xfId="0" applyBorder="1" applyAlignment="1">
      <alignment horizontal="center"/>
    </xf>
    <xf numFmtId="0" fontId="0" fillId="0" borderId="4" xfId="0" applyBorder="1"/>
    <xf numFmtId="0" fontId="0" fillId="2" borderId="4" xfId="0" applyFill="1" applyBorder="1"/>
    <xf numFmtId="38" fontId="6" fillId="0" borderId="12" xfId="1" applyFont="1" applyFill="1" applyBorder="1" applyAlignment="1">
      <alignment horizontal="center"/>
    </xf>
    <xf numFmtId="38" fontId="6" fillId="0" borderId="0" xfId="1" applyFont="1" applyFill="1" applyBorder="1" applyAlignment="1">
      <alignment horizontal="center"/>
    </xf>
    <xf numFmtId="38" fontId="6" fillId="2" borderId="12" xfId="1" applyFont="1" applyFill="1" applyBorder="1" applyAlignment="1">
      <alignment horizontal="center"/>
    </xf>
    <xf numFmtId="38" fontId="6" fillId="2" borderId="0" xfId="1" applyFont="1" applyFill="1" applyBorder="1" applyAlignment="1">
      <alignment horizontal="center"/>
    </xf>
    <xf numFmtId="38" fontId="6" fillId="0" borderId="11" xfId="1" applyFont="1" applyFill="1" applyBorder="1" applyAlignment="1">
      <alignment horizontal="center"/>
    </xf>
    <xf numFmtId="38" fontId="6" fillId="0" borderId="10" xfId="1" applyFont="1" applyFill="1" applyBorder="1" applyAlignment="1">
      <alignment horizontal="center"/>
    </xf>
    <xf numFmtId="0" fontId="0" fillId="2" borderId="0" xfId="0" applyFill="1"/>
    <xf numFmtId="176" fontId="8" fillId="0" borderId="4" xfId="0" applyNumberFormat="1" applyFont="1" applyFill="1" applyBorder="1" applyAlignment="1"/>
    <xf numFmtId="176" fontId="8" fillId="0" borderId="5" xfId="0" applyNumberFormat="1" applyFont="1" applyFill="1" applyBorder="1" applyAlignment="1"/>
    <xf numFmtId="0" fontId="9" fillId="0" borderId="0" xfId="0" applyFont="1" applyFill="1"/>
    <xf numFmtId="0" fontId="9" fillId="0" borderId="0" xfId="0" applyFont="1"/>
    <xf numFmtId="0" fontId="9" fillId="0" borderId="3" xfId="0" applyFont="1" applyFill="1" applyBorder="1" applyAlignment="1">
      <alignment vertical="center" wrapText="1"/>
    </xf>
    <xf numFmtId="0" fontId="9" fillId="0" borderId="3" xfId="0" applyFont="1" applyFill="1" applyBorder="1" applyAlignment="1">
      <alignment horizontal="center" vertical="center" wrapText="1"/>
    </xf>
    <xf numFmtId="38" fontId="9" fillId="0" borderId="6" xfId="1" applyFont="1" applyFill="1" applyBorder="1" applyAlignment="1"/>
    <xf numFmtId="38" fontId="9" fillId="0" borderId="7" xfId="1" applyFont="1" applyFill="1" applyBorder="1" applyAlignment="1"/>
    <xf numFmtId="38" fontId="9" fillId="0" borderId="8" xfId="1" applyFont="1" applyFill="1" applyBorder="1" applyAlignment="1"/>
    <xf numFmtId="38" fontId="9" fillId="0" borderId="12" xfId="1" applyFont="1" applyFill="1" applyBorder="1" applyAlignment="1"/>
    <xf numFmtId="38" fontId="9" fillId="0" borderId="0" xfId="1" applyFont="1" applyFill="1" applyBorder="1" applyAlignment="1"/>
    <xf numFmtId="38" fontId="9" fillId="0" borderId="11" xfId="1" applyFont="1" applyFill="1" applyBorder="1" applyAlignment="1"/>
    <xf numFmtId="38" fontId="9" fillId="0" borderId="9" xfId="0" applyNumberFormat="1" applyFont="1" applyFill="1" applyBorder="1"/>
    <xf numFmtId="38" fontId="9" fillId="0" borderId="1" xfId="0" applyNumberFormat="1" applyFont="1" applyFill="1" applyBorder="1"/>
    <xf numFmtId="38" fontId="9" fillId="0" borderId="10" xfId="0" applyNumberFormat="1" applyFont="1" applyFill="1" applyBorder="1"/>
    <xf numFmtId="38" fontId="9" fillId="0" borderId="0" xfId="0" applyNumberFormat="1" applyFont="1" applyFill="1" applyBorder="1"/>
    <xf numFmtId="0" fontId="9" fillId="0" borderId="0" xfId="0" applyFont="1" applyFill="1" applyBorder="1"/>
    <xf numFmtId="38" fontId="9" fillId="0" borderId="0" xfId="0" applyNumberFormat="1" applyFont="1" applyFill="1"/>
    <xf numFmtId="0" fontId="9" fillId="0" borderId="0" xfId="0" applyFont="1" applyFill="1" applyAlignment="1">
      <alignment shrinkToFit="1"/>
    </xf>
    <xf numFmtId="177" fontId="9" fillId="0" borderId="6" xfId="0" applyNumberFormat="1" applyFont="1" applyFill="1" applyBorder="1"/>
    <xf numFmtId="177" fontId="9" fillId="0" borderId="7" xfId="0" applyNumberFormat="1" applyFont="1" applyFill="1" applyBorder="1"/>
    <xf numFmtId="177" fontId="9" fillId="0" borderId="8" xfId="0" applyNumberFormat="1" applyFont="1" applyFill="1" applyBorder="1"/>
    <xf numFmtId="177" fontId="9" fillId="0" borderId="12" xfId="0" applyNumberFormat="1" applyFont="1" applyFill="1" applyBorder="1"/>
    <xf numFmtId="177" fontId="9" fillId="0" borderId="0" xfId="0" applyNumberFormat="1" applyFont="1" applyFill="1" applyBorder="1"/>
    <xf numFmtId="177" fontId="9" fillId="0" borderId="11" xfId="0" applyNumberFormat="1" applyFont="1" applyFill="1" applyBorder="1"/>
    <xf numFmtId="177" fontId="9" fillId="0" borderId="9" xfId="0" applyNumberFormat="1" applyFont="1" applyFill="1" applyBorder="1"/>
    <xf numFmtId="177" fontId="9" fillId="0" borderId="1" xfId="0" applyNumberFormat="1" applyFont="1" applyFill="1" applyBorder="1"/>
    <xf numFmtId="177" fontId="9" fillId="0" borderId="10" xfId="0" applyNumberFormat="1" applyFont="1" applyFill="1" applyBorder="1"/>
    <xf numFmtId="38" fontId="8" fillId="0" borderId="3" xfId="1" applyFont="1" applyBorder="1" applyAlignment="1"/>
    <xf numFmtId="38" fontId="8" fillId="0" borderId="4" xfId="1" applyFont="1" applyBorder="1" applyAlignment="1"/>
    <xf numFmtId="38" fontId="8" fillId="0" borderId="5" xfId="1" applyFont="1" applyBorder="1" applyAlignment="1"/>
    <xf numFmtId="0" fontId="9" fillId="2" borderId="0" xfId="0" applyFont="1" applyFill="1" applyAlignment="1">
      <alignment horizontal="left" shrinkToFit="1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9" fillId="0" borderId="0" xfId="0" applyFont="1" applyBorder="1"/>
    <xf numFmtId="178" fontId="9" fillId="0" borderId="6" xfId="0" applyNumberFormat="1" applyFont="1" applyBorder="1"/>
    <xf numFmtId="178" fontId="9" fillId="0" borderId="12" xfId="0" applyNumberFormat="1" applyFont="1" applyBorder="1"/>
    <xf numFmtId="38" fontId="9" fillId="0" borderId="0" xfId="1" applyFont="1" applyFill="1" applyBorder="1" applyAlignment="1">
      <alignment horizontal="right"/>
    </xf>
    <xf numFmtId="178" fontId="9" fillId="0" borderId="12" xfId="0" applyNumberFormat="1" applyFont="1" applyBorder="1" applyAlignment="1">
      <alignment horizontal="right"/>
    </xf>
    <xf numFmtId="38" fontId="9" fillId="0" borderId="0" xfId="1" applyFont="1" applyBorder="1" applyAlignment="1">
      <alignment horizontal="right"/>
    </xf>
    <xf numFmtId="178" fontId="9" fillId="0" borderId="9" xfId="0" applyNumberFormat="1" applyFont="1" applyBorder="1"/>
    <xf numFmtId="38" fontId="9" fillId="0" borderId="1" xfId="1" applyFont="1" applyBorder="1" applyAlignment="1"/>
    <xf numFmtId="38" fontId="9" fillId="0" borderId="10" xfId="1" applyFont="1" applyBorder="1" applyAlignment="1"/>
    <xf numFmtId="38" fontId="9" fillId="0" borderId="0" xfId="1" applyFont="1" applyBorder="1" applyAlignment="1"/>
    <xf numFmtId="0" fontId="0" fillId="0" borderId="3" xfId="0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6" fillId="0" borderId="3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left" wrapText="1"/>
    </xf>
    <xf numFmtId="0" fontId="9" fillId="2" borderId="0" xfId="0" applyFont="1" applyFill="1" applyAlignment="1">
      <alignment horizontal="left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"/>
  <sheetViews>
    <sheetView workbookViewId="0">
      <selection activeCell="C18" sqref="C18"/>
    </sheetView>
  </sheetViews>
  <sheetFormatPr defaultRowHeight="13.5"/>
  <sheetData>
    <row r="1" spans="1:11">
      <c r="A1" s="94" t="s">
        <v>49</v>
      </c>
      <c r="B1" s="94"/>
      <c r="C1" s="94"/>
      <c r="D1" s="94"/>
      <c r="E1" s="94"/>
      <c r="F1" s="94"/>
      <c r="G1" s="94"/>
      <c r="H1" s="94"/>
      <c r="I1" s="94"/>
      <c r="J1" s="94"/>
      <c r="K1" s="94"/>
    </row>
    <row r="2" spans="1:11">
      <c r="A2" s="3"/>
      <c r="B2" s="3"/>
      <c r="C2" s="3"/>
      <c r="D2" s="3"/>
      <c r="E2" s="3"/>
      <c r="F2" s="3"/>
      <c r="G2" s="3"/>
      <c r="H2" s="3"/>
      <c r="I2" s="3"/>
      <c r="J2" s="3"/>
      <c r="K2" s="4" t="s">
        <v>3</v>
      </c>
    </row>
    <row r="3" spans="1:11">
      <c r="A3" s="1"/>
      <c r="B3" s="15" t="s">
        <v>0</v>
      </c>
      <c r="C3" s="15">
        <v>21</v>
      </c>
      <c r="D3" s="15">
        <v>22</v>
      </c>
      <c r="E3" s="15">
        <v>23</v>
      </c>
      <c r="F3" s="15">
        <v>24</v>
      </c>
      <c r="G3" s="15">
        <v>25</v>
      </c>
      <c r="H3" s="15">
        <v>26</v>
      </c>
      <c r="I3" s="16">
        <v>27</v>
      </c>
      <c r="J3" s="16">
        <v>28</v>
      </c>
      <c r="K3" s="16">
        <v>29</v>
      </c>
    </row>
    <row r="4" spans="1:11">
      <c r="A4" s="5" t="s">
        <v>1</v>
      </c>
      <c r="B4" s="7">
        <v>529822</v>
      </c>
      <c r="C4" s="8">
        <v>476813</v>
      </c>
      <c r="D4" s="8">
        <v>488759</v>
      </c>
      <c r="E4" s="8">
        <v>503313</v>
      </c>
      <c r="F4" s="8">
        <v>487586</v>
      </c>
      <c r="G4" s="8">
        <v>487293</v>
      </c>
      <c r="H4" s="8">
        <v>507358</v>
      </c>
      <c r="I4" s="9">
        <v>500214</v>
      </c>
      <c r="J4" s="9">
        <v>522935</v>
      </c>
      <c r="K4" s="10">
        <v>553700</v>
      </c>
    </row>
    <row r="5" spans="1:11">
      <c r="A5" s="6" t="s">
        <v>2</v>
      </c>
      <c r="B5" s="11">
        <v>534235</v>
      </c>
      <c r="C5" s="12">
        <v>518226</v>
      </c>
      <c r="D5" s="12">
        <v>520692</v>
      </c>
      <c r="E5" s="12">
        <v>510149</v>
      </c>
      <c r="F5" s="12">
        <v>518506</v>
      </c>
      <c r="G5" s="12">
        <v>523589</v>
      </c>
      <c r="H5" s="12">
        <v>519761</v>
      </c>
      <c r="I5" s="13">
        <v>525669</v>
      </c>
      <c r="J5" s="13">
        <v>526973</v>
      </c>
      <c r="K5" s="14">
        <v>533820</v>
      </c>
    </row>
  </sheetData>
  <mergeCells count="1">
    <mergeCell ref="A1:K1"/>
  </mergeCells>
  <phoneticPr fontId="3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workbookViewId="0">
      <selection activeCell="S17" sqref="S17"/>
    </sheetView>
  </sheetViews>
  <sheetFormatPr defaultRowHeight="13.5"/>
  <cols>
    <col min="1" max="1" width="21.5" customWidth="1"/>
  </cols>
  <sheetData>
    <row r="1" spans="1:7">
      <c r="A1" s="49" t="s">
        <v>48</v>
      </c>
      <c r="B1" s="17"/>
      <c r="C1" s="17"/>
      <c r="D1" s="17"/>
      <c r="E1" s="17"/>
      <c r="F1" s="50"/>
      <c r="G1" s="50"/>
    </row>
    <row r="2" spans="1:7">
      <c r="A2" s="49"/>
      <c r="B2" s="17"/>
      <c r="C2" s="17"/>
      <c r="D2" s="17"/>
      <c r="E2" s="17" t="s">
        <v>50</v>
      </c>
      <c r="F2" s="50"/>
      <c r="G2" s="50"/>
    </row>
    <row r="3" spans="1:7" ht="27">
      <c r="A3" s="19"/>
      <c r="B3" s="51" t="s">
        <v>17</v>
      </c>
      <c r="C3" s="52" t="s">
        <v>18</v>
      </c>
      <c r="D3" s="52" t="s">
        <v>19</v>
      </c>
      <c r="E3" s="93" t="s">
        <v>20</v>
      </c>
      <c r="F3" s="50"/>
      <c r="G3" s="50"/>
    </row>
    <row r="4" spans="1:7">
      <c r="A4" s="20" t="s">
        <v>4</v>
      </c>
      <c r="B4" s="53">
        <v>500214</v>
      </c>
      <c r="C4" s="54">
        <v>522935</v>
      </c>
      <c r="D4" s="54">
        <v>553700</v>
      </c>
      <c r="E4" s="55">
        <v>533820</v>
      </c>
      <c r="F4" s="50"/>
      <c r="G4" s="50"/>
    </row>
    <row r="5" spans="1:7">
      <c r="A5" s="47" t="s">
        <v>5</v>
      </c>
      <c r="B5" s="56">
        <v>392427</v>
      </c>
      <c r="C5" s="57">
        <v>403495</v>
      </c>
      <c r="D5" s="57">
        <v>422258</v>
      </c>
      <c r="E5" s="58">
        <v>419435</v>
      </c>
      <c r="F5" s="50"/>
      <c r="G5" s="50"/>
    </row>
    <row r="6" spans="1:7">
      <c r="A6" s="47" t="s">
        <v>6</v>
      </c>
      <c r="B6" s="56">
        <v>67231</v>
      </c>
      <c r="C6" s="57">
        <v>65873</v>
      </c>
      <c r="D6" s="57">
        <v>72538</v>
      </c>
      <c r="E6" s="58">
        <v>65332</v>
      </c>
      <c r="F6" s="50"/>
      <c r="G6" s="50"/>
    </row>
    <row r="7" spans="1:7">
      <c r="A7" s="47" t="s">
        <v>7</v>
      </c>
      <c r="B7" s="56">
        <v>7646</v>
      </c>
      <c r="C7" s="57">
        <v>10794</v>
      </c>
      <c r="D7" s="57">
        <v>10626</v>
      </c>
      <c r="E7" s="58">
        <v>9067</v>
      </c>
      <c r="F7" s="50"/>
      <c r="G7" s="50"/>
    </row>
    <row r="8" spans="1:7">
      <c r="A8" s="47" t="s">
        <v>8</v>
      </c>
      <c r="B8" s="56">
        <v>3695</v>
      </c>
      <c r="C8" s="57">
        <v>889</v>
      </c>
      <c r="D8" s="57">
        <v>7078</v>
      </c>
      <c r="E8" s="58">
        <v>2617</v>
      </c>
      <c r="F8" s="50"/>
      <c r="G8" s="50"/>
    </row>
    <row r="9" spans="1:7">
      <c r="A9" s="47" t="s">
        <v>9</v>
      </c>
      <c r="B9" s="56">
        <v>0</v>
      </c>
      <c r="C9" s="57">
        <v>0</v>
      </c>
      <c r="D9" s="57">
        <v>0</v>
      </c>
      <c r="E9" s="58">
        <v>81</v>
      </c>
      <c r="F9" s="50"/>
      <c r="G9" s="50"/>
    </row>
    <row r="10" spans="1:7">
      <c r="A10" s="47" t="s">
        <v>10</v>
      </c>
      <c r="B10" s="56">
        <v>19144</v>
      </c>
      <c r="C10" s="57">
        <v>32026</v>
      </c>
      <c r="D10" s="57">
        <v>34961</v>
      </c>
      <c r="E10" s="58">
        <v>29351</v>
      </c>
      <c r="F10" s="50"/>
      <c r="G10" s="50"/>
    </row>
    <row r="11" spans="1:7">
      <c r="A11" s="47" t="s">
        <v>11</v>
      </c>
      <c r="B11" s="56">
        <v>10070</v>
      </c>
      <c r="C11" s="57">
        <v>9858</v>
      </c>
      <c r="D11" s="57">
        <v>6240</v>
      </c>
      <c r="E11" s="58">
        <v>7937</v>
      </c>
      <c r="F11" s="50"/>
      <c r="G11" s="50"/>
    </row>
    <row r="12" spans="1:7">
      <c r="A12" s="21" t="s">
        <v>12</v>
      </c>
      <c r="B12" s="59">
        <f>SUM(B5:B11)</f>
        <v>500213</v>
      </c>
      <c r="C12" s="60">
        <f>SUM(C5:C11)</f>
        <v>522935</v>
      </c>
      <c r="D12" s="60">
        <f>SUM(D5:D11)</f>
        <v>553701</v>
      </c>
      <c r="E12" s="61">
        <f>SUM(E5:E11)</f>
        <v>533820</v>
      </c>
      <c r="F12" s="50"/>
      <c r="G12" s="50"/>
    </row>
    <row r="13" spans="1:7">
      <c r="A13" s="18"/>
      <c r="B13" s="62"/>
      <c r="C13" s="62"/>
      <c r="D13" s="62"/>
      <c r="E13" s="62"/>
      <c r="F13" s="50"/>
      <c r="G13" s="50"/>
    </row>
    <row r="14" spans="1:7">
      <c r="A14" s="18" t="s">
        <v>13</v>
      </c>
      <c r="B14" s="63"/>
      <c r="C14" s="63"/>
      <c r="D14" s="64"/>
      <c r="E14" s="65"/>
      <c r="F14" s="50"/>
      <c r="G14" s="50"/>
    </row>
    <row r="15" spans="1:7" ht="27">
      <c r="A15" s="19"/>
      <c r="B15" s="51" t="s">
        <v>17</v>
      </c>
      <c r="C15" s="52" t="s">
        <v>18</v>
      </c>
      <c r="D15" s="52" t="s">
        <v>19</v>
      </c>
      <c r="E15" s="93" t="s">
        <v>20</v>
      </c>
      <c r="F15" s="50"/>
      <c r="G15" s="50"/>
    </row>
    <row r="16" spans="1:7">
      <c r="A16" s="20" t="s">
        <v>4</v>
      </c>
      <c r="B16" s="66">
        <f>B$12/B4%</f>
        <v>99.999800085563379</v>
      </c>
      <c r="C16" s="67">
        <f>C$12/C4%</f>
        <v>100</v>
      </c>
      <c r="D16" s="67">
        <f>D$12/D4%</f>
        <v>100.00018060321474</v>
      </c>
      <c r="E16" s="68">
        <f>E$12/E4%</f>
        <v>100</v>
      </c>
      <c r="F16" s="50"/>
      <c r="G16" s="50"/>
    </row>
    <row r="17" spans="1:7">
      <c r="A17" s="47" t="s">
        <v>14</v>
      </c>
      <c r="B17" s="69">
        <f t="shared" ref="B17:E23" si="0">B5/B$12%</f>
        <v>78.451979456751417</v>
      </c>
      <c r="C17" s="70">
        <f t="shared" si="0"/>
        <v>77.159685238127111</v>
      </c>
      <c r="D17" s="70">
        <f t="shared" si="0"/>
        <v>76.261014518666215</v>
      </c>
      <c r="E17" s="71">
        <f>E5/E$12%</f>
        <v>78.572365216739726</v>
      </c>
      <c r="F17" s="50"/>
      <c r="G17" s="50"/>
    </row>
    <row r="18" spans="1:7">
      <c r="A18" s="47" t="s">
        <v>15</v>
      </c>
      <c r="B18" s="69">
        <f t="shared" si="0"/>
        <v>13.440474357923524</v>
      </c>
      <c r="C18" s="70">
        <f t="shared" si="0"/>
        <v>12.596785451346724</v>
      </c>
      <c r="D18" s="70">
        <f t="shared" si="0"/>
        <v>13.100572330553854</v>
      </c>
      <c r="E18" s="71">
        <f t="shared" si="0"/>
        <v>12.238582293657039</v>
      </c>
      <c r="F18" s="50"/>
      <c r="G18" s="50"/>
    </row>
    <row r="19" spans="1:7">
      <c r="A19" s="47" t="s">
        <v>16</v>
      </c>
      <c r="B19" s="69">
        <f t="shared" si="0"/>
        <v>1.5285488381949288</v>
      </c>
      <c r="C19" s="70">
        <f t="shared" si="0"/>
        <v>2.0641188675456794</v>
      </c>
      <c r="D19" s="70">
        <f>D7/D$12%</f>
        <v>1.9190862938661841</v>
      </c>
      <c r="E19" s="71">
        <f t="shared" si="0"/>
        <v>1.6985126072458883</v>
      </c>
      <c r="F19" s="50"/>
      <c r="G19" s="50"/>
    </row>
    <row r="20" spans="1:7">
      <c r="A20" s="47" t="s">
        <v>8</v>
      </c>
      <c r="B20" s="69">
        <f t="shared" si="0"/>
        <v>0.73868532005365717</v>
      </c>
      <c r="C20" s="70">
        <f t="shared" si="0"/>
        <v>0.17000200789773107</v>
      </c>
      <c r="D20" s="70">
        <f t="shared" si="0"/>
        <v>1.2783072452460804</v>
      </c>
      <c r="E20" s="71">
        <f t="shared" si="0"/>
        <v>0.4902401558577798</v>
      </c>
      <c r="F20" s="50"/>
      <c r="G20" s="50"/>
    </row>
    <row r="21" spans="1:7">
      <c r="A21" s="47" t="s">
        <v>9</v>
      </c>
      <c r="B21" s="69">
        <f t="shared" si="0"/>
        <v>0</v>
      </c>
      <c r="C21" s="70">
        <f t="shared" si="0"/>
        <v>0</v>
      </c>
      <c r="D21" s="70">
        <f t="shared" si="0"/>
        <v>0</v>
      </c>
      <c r="E21" s="71">
        <f t="shared" si="0"/>
        <v>1.5173654040687873E-2</v>
      </c>
      <c r="F21" s="50"/>
      <c r="G21" s="50"/>
    </row>
    <row r="22" spans="1:7">
      <c r="A22" s="47" t="s">
        <v>10</v>
      </c>
      <c r="B22" s="69">
        <f t="shared" si="0"/>
        <v>3.827169625739435</v>
      </c>
      <c r="C22" s="70">
        <f t="shared" si="0"/>
        <v>6.1242793081358098</v>
      </c>
      <c r="D22" s="70">
        <f>D10/D$12%</f>
        <v>6.3140575870370466</v>
      </c>
      <c r="E22" s="71">
        <f>E10/E$12%</f>
        <v>5.4982953055337003</v>
      </c>
      <c r="F22" s="50"/>
      <c r="G22" s="50"/>
    </row>
    <row r="23" spans="1:7">
      <c r="A23" s="48" t="s">
        <v>11</v>
      </c>
      <c r="B23" s="72">
        <f t="shared" si="0"/>
        <v>2.0131424013370305</v>
      </c>
      <c r="C23" s="73">
        <f t="shared" si="0"/>
        <v>1.8851291269469435</v>
      </c>
      <c r="D23" s="73">
        <f t="shared" si="0"/>
        <v>1.126962024630622</v>
      </c>
      <c r="E23" s="74">
        <f t="shared" si="0"/>
        <v>1.4868307669251808</v>
      </c>
      <c r="F23" s="50"/>
      <c r="G23" s="50"/>
    </row>
  </sheetData>
  <phoneticPr fontId="3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"/>
  <sheetViews>
    <sheetView tabSelected="1" workbookViewId="0">
      <selection activeCell="L31" sqref="L31"/>
    </sheetView>
  </sheetViews>
  <sheetFormatPr defaultRowHeight="13.5"/>
  <sheetData>
    <row r="1" spans="1:7">
      <c r="A1" s="46" t="s">
        <v>47</v>
      </c>
      <c r="B1" s="46"/>
      <c r="C1" s="46"/>
      <c r="D1" s="46"/>
      <c r="E1" s="46"/>
      <c r="F1" s="46"/>
    </row>
    <row r="2" spans="1:7">
      <c r="G2" t="s">
        <v>51</v>
      </c>
    </row>
    <row r="3" spans="1:7">
      <c r="A3" s="22"/>
      <c r="B3" s="91" t="s">
        <v>22</v>
      </c>
      <c r="C3" s="91" t="s">
        <v>23</v>
      </c>
      <c r="D3" s="91" t="s">
        <v>24</v>
      </c>
      <c r="E3" s="91" t="s">
        <v>25</v>
      </c>
      <c r="F3" s="91" t="s">
        <v>26</v>
      </c>
      <c r="G3" s="92" t="s">
        <v>27</v>
      </c>
    </row>
    <row r="4" spans="1:7">
      <c r="A4" s="23" t="s">
        <v>21</v>
      </c>
      <c r="B4" s="27">
        <v>4755</v>
      </c>
      <c r="C4" s="28">
        <v>6298</v>
      </c>
      <c r="D4" s="28">
        <v>7605</v>
      </c>
      <c r="E4" s="28">
        <v>6816</v>
      </c>
      <c r="F4" s="28">
        <v>5885</v>
      </c>
      <c r="G4" s="29">
        <v>6670</v>
      </c>
    </row>
    <row r="5" spans="1:7">
      <c r="A5" s="24" t="s">
        <v>2</v>
      </c>
      <c r="B5" s="25" t="s">
        <v>29</v>
      </c>
      <c r="C5" s="26" t="s">
        <v>29</v>
      </c>
      <c r="D5" s="26" t="s">
        <v>29</v>
      </c>
      <c r="E5" s="26" t="s">
        <v>29</v>
      </c>
      <c r="F5" s="26" t="s">
        <v>29</v>
      </c>
      <c r="G5" s="30">
        <v>7022</v>
      </c>
    </row>
  </sheetData>
  <phoneticPr fontId="3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"/>
  <sheetViews>
    <sheetView workbookViewId="0">
      <selection activeCell="C14" sqref="C14"/>
    </sheetView>
  </sheetViews>
  <sheetFormatPr defaultRowHeight="13.5"/>
  <cols>
    <col min="1" max="1" width="21.875" customWidth="1"/>
  </cols>
  <sheetData>
    <row r="1" spans="1:12">
      <c r="A1" s="95" t="s">
        <v>44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</row>
    <row r="2" spans="1:12">
      <c r="A2" s="78"/>
      <c r="B2" s="78"/>
      <c r="C2" s="78"/>
      <c r="D2" s="78"/>
      <c r="E2" s="78"/>
      <c r="F2" s="78" t="s">
        <v>45</v>
      </c>
      <c r="G2" s="78"/>
      <c r="H2" s="78"/>
      <c r="I2" s="78"/>
      <c r="J2" s="78"/>
      <c r="K2" s="78"/>
      <c r="L2" s="78"/>
    </row>
    <row r="3" spans="1:12">
      <c r="A3" s="79"/>
      <c r="B3" s="80" t="s">
        <v>22</v>
      </c>
      <c r="C3" s="80" t="s">
        <v>30</v>
      </c>
      <c r="D3" s="80" t="s">
        <v>31</v>
      </c>
      <c r="E3" s="80" t="s">
        <v>32</v>
      </c>
      <c r="F3" s="80" t="s">
        <v>26</v>
      </c>
      <c r="G3" s="81"/>
      <c r="H3" s="81"/>
      <c r="I3" s="81"/>
      <c r="J3" s="50"/>
      <c r="K3" s="50"/>
      <c r="L3" s="49"/>
    </row>
    <row r="4" spans="1:12">
      <c r="A4" s="75" t="s">
        <v>33</v>
      </c>
      <c r="B4" s="82">
        <v>259123</v>
      </c>
      <c r="C4" s="33">
        <v>319240</v>
      </c>
      <c r="D4" s="33">
        <v>368478</v>
      </c>
      <c r="E4" s="33">
        <v>309411</v>
      </c>
      <c r="F4" s="34">
        <v>142839</v>
      </c>
      <c r="G4" s="31"/>
      <c r="H4" s="2"/>
      <c r="I4" s="2"/>
      <c r="J4" s="50"/>
      <c r="K4" s="50"/>
      <c r="L4" s="49"/>
    </row>
    <row r="5" spans="1:12">
      <c r="A5" s="76" t="s">
        <v>34</v>
      </c>
      <c r="B5" s="83">
        <v>66746</v>
      </c>
      <c r="C5" s="31">
        <v>98473</v>
      </c>
      <c r="D5" s="31">
        <v>73256</v>
      </c>
      <c r="E5" s="31">
        <v>62244</v>
      </c>
      <c r="F5" s="35">
        <v>27026</v>
      </c>
      <c r="G5" s="31"/>
      <c r="H5" s="2"/>
      <c r="I5" s="84"/>
      <c r="J5" s="50"/>
      <c r="K5" s="50"/>
      <c r="L5" s="49"/>
    </row>
    <row r="6" spans="1:12">
      <c r="A6" s="76" t="s">
        <v>16</v>
      </c>
      <c r="B6" s="85">
        <v>18015</v>
      </c>
      <c r="C6" s="32">
        <v>6650</v>
      </c>
      <c r="D6" s="86">
        <v>27475</v>
      </c>
      <c r="E6" s="86">
        <v>35166</v>
      </c>
      <c r="F6" s="35">
        <v>43250</v>
      </c>
      <c r="G6" s="31"/>
      <c r="H6" s="84"/>
      <c r="I6" s="2"/>
      <c r="J6" s="50"/>
      <c r="K6" s="50"/>
      <c r="L6" s="49"/>
    </row>
    <row r="7" spans="1:12">
      <c r="A7" s="76" t="s">
        <v>8</v>
      </c>
      <c r="B7" s="85" t="s">
        <v>28</v>
      </c>
      <c r="C7" s="32">
        <v>2592</v>
      </c>
      <c r="D7" s="32">
        <v>1421</v>
      </c>
      <c r="E7" s="31">
        <v>2493</v>
      </c>
      <c r="F7" s="35">
        <v>580</v>
      </c>
      <c r="G7" s="31"/>
      <c r="H7" s="2"/>
      <c r="I7" s="2"/>
      <c r="J7" s="50"/>
      <c r="K7" s="50"/>
      <c r="L7" s="49"/>
    </row>
    <row r="8" spans="1:12">
      <c r="A8" s="76" t="s">
        <v>35</v>
      </c>
      <c r="B8" s="83">
        <v>20916</v>
      </c>
      <c r="C8" s="31">
        <v>20955</v>
      </c>
      <c r="D8" s="31">
        <v>40194</v>
      </c>
      <c r="E8" s="31">
        <v>37591</v>
      </c>
      <c r="F8" s="35">
        <v>151845</v>
      </c>
      <c r="G8" s="31"/>
      <c r="H8" s="2"/>
      <c r="I8" s="2"/>
      <c r="J8" s="50"/>
      <c r="K8" s="50"/>
      <c r="L8" s="49"/>
    </row>
    <row r="9" spans="1:12">
      <c r="A9" s="76" t="s">
        <v>36</v>
      </c>
      <c r="B9" s="36">
        <f>B10-SUM(B4:B8)</f>
        <v>4426</v>
      </c>
      <c r="C9" s="31">
        <f>C10-SUM(C4:C8)</f>
        <v>11643</v>
      </c>
      <c r="D9" s="31">
        <f t="shared" ref="D9:E9" si="0">D10-SUM(D4:D8)</f>
        <v>9720</v>
      </c>
      <c r="E9" s="31">
        <f t="shared" si="0"/>
        <v>13927</v>
      </c>
      <c r="F9" s="35">
        <f>F10-SUM(F4:F8)</f>
        <v>5148</v>
      </c>
      <c r="G9" s="50"/>
      <c r="H9" s="50"/>
      <c r="I9" s="31"/>
      <c r="J9" s="50"/>
      <c r="K9" s="50"/>
      <c r="L9" s="49"/>
    </row>
    <row r="10" spans="1:12">
      <c r="A10" s="77" t="s">
        <v>12</v>
      </c>
      <c r="B10" s="87">
        <v>369226</v>
      </c>
      <c r="C10" s="88">
        <v>459553</v>
      </c>
      <c r="D10" s="88">
        <v>520544</v>
      </c>
      <c r="E10" s="88">
        <v>460832</v>
      </c>
      <c r="F10" s="89">
        <v>370688</v>
      </c>
      <c r="G10" s="90"/>
      <c r="H10" s="2"/>
      <c r="I10" s="2"/>
      <c r="J10" s="50"/>
      <c r="K10" s="50"/>
      <c r="L10" s="49"/>
    </row>
    <row r="11" spans="1:12">
      <c r="A11" s="50"/>
      <c r="B11" s="50"/>
      <c r="C11" s="50"/>
      <c r="D11" s="50"/>
      <c r="E11" s="50"/>
      <c r="F11" s="50"/>
      <c r="G11" s="50"/>
      <c r="H11" s="50"/>
      <c r="I11" s="50"/>
      <c r="J11" s="50"/>
      <c r="K11" s="50"/>
      <c r="L11" s="50"/>
    </row>
  </sheetData>
  <mergeCells count="1">
    <mergeCell ref="A1:L1"/>
  </mergeCells>
  <phoneticPr fontId="3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workbookViewId="0">
      <selection activeCell="G7" sqref="G7"/>
    </sheetView>
  </sheetViews>
  <sheetFormatPr defaultRowHeight="13.5"/>
  <cols>
    <col min="1" max="1" width="18" customWidth="1"/>
  </cols>
  <sheetData>
    <row r="1" spans="1:7">
      <c r="A1" s="46" t="s">
        <v>46</v>
      </c>
      <c r="B1" s="46"/>
      <c r="C1" s="46"/>
      <c r="D1" s="46"/>
    </row>
    <row r="2" spans="1:7">
      <c r="G2" t="s">
        <v>42</v>
      </c>
    </row>
    <row r="3" spans="1:7">
      <c r="A3" s="22"/>
      <c r="B3" s="37" t="s">
        <v>22</v>
      </c>
      <c r="C3" s="37" t="s">
        <v>30</v>
      </c>
      <c r="D3" s="37" t="s">
        <v>31</v>
      </c>
      <c r="E3" s="37" t="s">
        <v>32</v>
      </c>
      <c r="F3" s="37" t="s">
        <v>26</v>
      </c>
      <c r="G3" s="15" t="s">
        <v>37</v>
      </c>
    </row>
    <row r="4" spans="1:7">
      <c r="A4" s="23" t="s">
        <v>38</v>
      </c>
      <c r="B4" s="27">
        <v>3505</v>
      </c>
      <c r="C4" s="28">
        <v>4982</v>
      </c>
      <c r="D4" s="28">
        <v>11620</v>
      </c>
      <c r="E4" s="28">
        <v>12235</v>
      </c>
      <c r="F4" s="28">
        <v>11087</v>
      </c>
      <c r="G4" s="29">
        <v>9650</v>
      </c>
    </row>
    <row r="5" spans="1:7">
      <c r="A5" s="38" t="s">
        <v>39</v>
      </c>
      <c r="B5" s="40">
        <v>3941</v>
      </c>
      <c r="C5" s="41">
        <v>9280</v>
      </c>
      <c r="D5" s="41">
        <v>5869</v>
      </c>
      <c r="E5" s="41">
        <v>4249</v>
      </c>
      <c r="F5" s="41">
        <v>2878</v>
      </c>
      <c r="G5" s="44">
        <v>5542</v>
      </c>
    </row>
    <row r="6" spans="1:7">
      <c r="A6" s="39" t="s">
        <v>40</v>
      </c>
      <c r="B6" s="42" t="s">
        <v>29</v>
      </c>
      <c r="C6" s="43" t="s">
        <v>29</v>
      </c>
      <c r="D6" s="43" t="s">
        <v>29</v>
      </c>
      <c r="E6" s="43" t="s">
        <v>29</v>
      </c>
      <c r="F6" s="43" t="s">
        <v>29</v>
      </c>
      <c r="G6" s="44">
        <v>11760</v>
      </c>
    </row>
    <row r="7" spans="1:7">
      <c r="A7" s="24" t="s">
        <v>41</v>
      </c>
      <c r="B7" s="25" t="s">
        <v>29</v>
      </c>
      <c r="C7" s="26" t="s">
        <v>29</v>
      </c>
      <c r="D7" s="26" t="s">
        <v>43</v>
      </c>
      <c r="E7" s="26" t="s">
        <v>29</v>
      </c>
      <c r="F7" s="26" t="s">
        <v>29</v>
      </c>
      <c r="G7" s="45">
        <v>6904</v>
      </c>
    </row>
  </sheetData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図1</vt:lpstr>
      <vt:lpstr>図2</vt:lpstr>
      <vt:lpstr>図3</vt:lpstr>
      <vt:lpstr>図4</vt:lpstr>
      <vt:lpstr>図5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2019-03-27T07:02:01Z</dcterms:modified>
</cp:coreProperties>
</file>