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Y:\102 県民生活基本調査\12 R8県民生活基本調査\07_報告書\HP公表用\02調査の概要・調査結果の概要\"/>
    </mc:Choice>
  </mc:AlternateContent>
  <xr:revisionPtr revIDLastSave="0" documentId="13_ncr:1_{36C20948-B3AD-495E-8BB5-C2E6ACAB4B5C}" xr6:coauthVersionLast="47" xr6:coauthVersionMax="47" xr10:uidLastSave="{00000000-0000-0000-0000-000000000000}"/>
  <bookViews>
    <workbookView xWindow="-120" yWindow="-120" windowWidth="29040" windowHeight="15720" tabRatio="928" xr2:uid="{845FE4E7-747A-40A5-9D6D-7777EAF89017}"/>
  </bookViews>
  <sheets>
    <sheet name="表紙" sheetId="11450" r:id="rId1"/>
    <sheet name="はじめに" sheetId="11451" r:id="rId2"/>
    <sheet name="1" sheetId="11447" r:id="rId3"/>
    <sheet name="2" sheetId="11448" r:id="rId4"/>
    <sheet name="3" sheetId="11441" r:id="rId5"/>
    <sheet name="4" sheetId="11442" r:id="rId6"/>
    <sheet name="5" sheetId="5" r:id="rId7"/>
    <sheet name="6" sheetId="11443" r:id="rId8"/>
    <sheet name="7" sheetId="11437" r:id="rId9"/>
    <sheet name="8" sheetId="11424" r:id="rId10"/>
    <sheet name="9" sheetId="10550" r:id="rId11"/>
    <sheet name="10" sheetId="11425" r:id="rId12"/>
    <sheet name="11" sheetId="11452" r:id="rId13"/>
    <sheet name="12" sheetId="11417" r:id="rId14"/>
    <sheet name="統計表 (コピペ)" sheetId="11458" state="hidden" r:id="rId15"/>
    <sheet name="基礎データ （行動率順）" sheetId="11456" state="hidden" r:id="rId16"/>
    <sheet name="グラフデータ" sheetId="11440" state="hidden" r:id="rId17"/>
  </sheets>
  <definedNames>
    <definedName name="_xlnm._FilterDatabase" localSheetId="16" hidden="1">グラフデータ!$A$151:$O$151</definedName>
    <definedName name="code" localSheetId="2">#REF!</definedName>
    <definedName name="code" localSheetId="11">#REF!</definedName>
    <definedName name="code" localSheetId="12">#REF!</definedName>
    <definedName name="code" localSheetId="13">#REF!</definedName>
    <definedName name="code" localSheetId="5">#REF!</definedName>
    <definedName name="code" localSheetId="6">#REF!</definedName>
    <definedName name="code" localSheetId="7">#REF!</definedName>
    <definedName name="code" localSheetId="9">#REF!</definedName>
    <definedName name="code" localSheetId="10">#REF!</definedName>
    <definedName name="code" localSheetId="15">#REF!</definedName>
    <definedName name="code">#REF!</definedName>
    <definedName name="Data" localSheetId="2">#REF!</definedName>
    <definedName name="Data" localSheetId="11">#REF!</definedName>
    <definedName name="Data" localSheetId="12">#REF!</definedName>
    <definedName name="Data" localSheetId="13">#REF!</definedName>
    <definedName name="Data" localSheetId="5">#REF!</definedName>
    <definedName name="Data" localSheetId="7">#REF!</definedName>
    <definedName name="Data" localSheetId="9">#REF!</definedName>
    <definedName name="Data" localSheetId="10">#REF!</definedName>
    <definedName name="Data" localSheetId="1">#REF!</definedName>
    <definedName name="Data" localSheetId="15">#REF!</definedName>
    <definedName name="Data">#REF!</definedName>
    <definedName name="DataEnd" localSheetId="2">#REF!</definedName>
    <definedName name="DataEnd" localSheetId="11">#REF!</definedName>
    <definedName name="DataEnd" localSheetId="12">#REF!</definedName>
    <definedName name="DataEnd" localSheetId="13">#REF!</definedName>
    <definedName name="DataEnd" localSheetId="5">#REF!</definedName>
    <definedName name="DataEnd" localSheetId="7">#REF!</definedName>
    <definedName name="DataEnd" localSheetId="9">#REF!</definedName>
    <definedName name="DataEnd" localSheetId="10">#REF!</definedName>
    <definedName name="DataEnd" localSheetId="1">#REF!</definedName>
    <definedName name="DataEnd" localSheetId="15">#REF!</definedName>
    <definedName name="DataEnd">#REF!</definedName>
    <definedName name="Hyousoku" localSheetId="2">#REF!</definedName>
    <definedName name="Hyousoku" localSheetId="11">#REF!</definedName>
    <definedName name="Hyousoku" localSheetId="12">#REF!</definedName>
    <definedName name="Hyousoku" localSheetId="13">#REF!</definedName>
    <definedName name="Hyousoku" localSheetId="5">#REF!</definedName>
    <definedName name="Hyousoku" localSheetId="6">#REF!</definedName>
    <definedName name="Hyousoku" localSheetId="7">#REF!</definedName>
    <definedName name="Hyousoku" localSheetId="9">#REF!</definedName>
    <definedName name="Hyousoku" localSheetId="10">#REF!</definedName>
    <definedName name="Hyousoku" localSheetId="15">#REF!</definedName>
    <definedName name="Hyousoku">#REF!</definedName>
    <definedName name="HyousokuArea" localSheetId="2">#REF!</definedName>
    <definedName name="HyousokuArea" localSheetId="11">#REF!</definedName>
    <definedName name="HyousokuArea" localSheetId="12">#REF!</definedName>
    <definedName name="HyousokuArea" localSheetId="13">#REF!</definedName>
    <definedName name="HyousokuArea" localSheetId="5">#REF!</definedName>
    <definedName name="HyousokuArea" localSheetId="6">#REF!</definedName>
    <definedName name="HyousokuArea" localSheetId="7">#REF!</definedName>
    <definedName name="HyousokuArea" localSheetId="9">#REF!</definedName>
    <definedName name="HyousokuArea" localSheetId="10">#REF!</definedName>
    <definedName name="HyousokuArea" localSheetId="15">#REF!</definedName>
    <definedName name="HyousokuArea">#REF!</definedName>
    <definedName name="HyousokuEnd" localSheetId="2">#REF!</definedName>
    <definedName name="HyousokuEnd" localSheetId="11">#REF!</definedName>
    <definedName name="HyousokuEnd" localSheetId="12">#REF!</definedName>
    <definedName name="HyousokuEnd" localSheetId="13">#REF!</definedName>
    <definedName name="HyousokuEnd" localSheetId="5">#REF!</definedName>
    <definedName name="HyousokuEnd" localSheetId="6">#REF!</definedName>
    <definedName name="HyousokuEnd" localSheetId="7">#REF!</definedName>
    <definedName name="HyousokuEnd" localSheetId="9">#REF!</definedName>
    <definedName name="HyousokuEnd" localSheetId="10">#REF!</definedName>
    <definedName name="HyousokuEnd" localSheetId="15">#REF!</definedName>
    <definedName name="HyousokuEnd">#REF!</definedName>
    <definedName name="Hyoutou" localSheetId="2">#REF!</definedName>
    <definedName name="Hyoutou" localSheetId="11">#REF!</definedName>
    <definedName name="Hyoutou" localSheetId="12">#REF!</definedName>
    <definedName name="Hyoutou" localSheetId="13">#REF!</definedName>
    <definedName name="Hyoutou" localSheetId="5">#REF!</definedName>
    <definedName name="Hyoutou" localSheetId="7">#REF!</definedName>
    <definedName name="Hyoutou" localSheetId="9">#REF!</definedName>
    <definedName name="Hyoutou" localSheetId="10">#REF!</definedName>
    <definedName name="Hyoutou" localSheetId="1">#REF!</definedName>
    <definedName name="Hyoutou" localSheetId="15">#REF!</definedName>
    <definedName name="Hyoutou">#REF!</definedName>
    <definedName name="LO">#REF!</definedName>
    <definedName name="LOL" localSheetId="12">#REF!</definedName>
    <definedName name="LOL" localSheetId="15">#REF!</definedName>
    <definedName name="LOL">#REF!</definedName>
    <definedName name="LOLO">#REF!</definedName>
    <definedName name="_xlnm.Print_Area" localSheetId="11">'10'!$A$1:$I$50</definedName>
    <definedName name="_xlnm.Print_Area" localSheetId="12">'11'!$A$1:$G$49</definedName>
    <definedName name="_xlnm.Print_Area" localSheetId="13">'12'!$A$1:$J$56</definedName>
    <definedName name="_xlnm.Print_Area" localSheetId="3">'2'!$A$1:$B$7</definedName>
    <definedName name="_xlnm.Print_Area" localSheetId="4">'3'!$A$1:$M$52</definedName>
    <definedName name="_xlnm.Print_Area" localSheetId="5">'4'!$A$1:$L$56</definedName>
    <definedName name="_xlnm.Print_Area" localSheetId="6">'5'!$A$1:$K$53</definedName>
    <definedName name="_xlnm.Print_Area" localSheetId="7">'6'!$A$1:$I$50</definedName>
    <definedName name="_xlnm.Print_Area" localSheetId="8">'7'!$A$1:$J$58</definedName>
    <definedName name="_xlnm.Print_Area" localSheetId="9">'8'!$A$1:$G$34</definedName>
    <definedName name="_xlnm.Print_Area" localSheetId="10">'9'!$A$1:$J$60</definedName>
    <definedName name="_xlnm.Print_Area" localSheetId="16">グラフデータ!$A$1:$Q$78</definedName>
    <definedName name="Rangai" localSheetId="2">#REF!</definedName>
    <definedName name="Rangai" localSheetId="11">#REF!</definedName>
    <definedName name="Rangai" localSheetId="12">#REF!</definedName>
    <definedName name="Rangai" localSheetId="13">#REF!</definedName>
    <definedName name="Rangai" localSheetId="5">#REF!</definedName>
    <definedName name="Rangai" localSheetId="6">#REF!</definedName>
    <definedName name="Rangai" localSheetId="7">#REF!</definedName>
    <definedName name="Rangai" localSheetId="9">#REF!</definedName>
    <definedName name="Rangai" localSheetId="10">#REF!</definedName>
    <definedName name="Rangai" localSheetId="15">#REF!</definedName>
    <definedName name="Rangai">#REF!</definedName>
    <definedName name="Rangai0" localSheetId="2">#REF!</definedName>
    <definedName name="Rangai0" localSheetId="11">#REF!</definedName>
    <definedName name="Rangai0" localSheetId="12">#REF!</definedName>
    <definedName name="Rangai0" localSheetId="13">#REF!</definedName>
    <definedName name="Rangai0" localSheetId="5">#REF!</definedName>
    <definedName name="Rangai0" localSheetId="6">#REF!</definedName>
    <definedName name="Rangai0" localSheetId="7">#REF!</definedName>
    <definedName name="Rangai0" localSheetId="9">#REF!</definedName>
    <definedName name="Rangai0" localSheetId="10">#REF!</definedName>
    <definedName name="Rangai0" localSheetId="15">#REF!</definedName>
    <definedName name="Rangai0">#REF!</definedName>
    <definedName name="RangaiEng" localSheetId="2">#REF!</definedName>
    <definedName name="RangaiEng" localSheetId="11">#REF!</definedName>
    <definedName name="RangaiEng" localSheetId="12">#REF!</definedName>
    <definedName name="RangaiEng" localSheetId="13">#REF!</definedName>
    <definedName name="RangaiEng" localSheetId="5">#REF!</definedName>
    <definedName name="RangaiEng" localSheetId="6">#REF!</definedName>
    <definedName name="RangaiEng" localSheetId="7">#REF!</definedName>
    <definedName name="RangaiEng" localSheetId="9">#REF!</definedName>
    <definedName name="RangaiEng" localSheetId="10">#REF!</definedName>
    <definedName name="RangaiEng" localSheetId="15">#REF!</definedName>
    <definedName name="RangaiEng">#REF!</definedName>
    <definedName name="Title" localSheetId="2">#REF!</definedName>
    <definedName name="Title" localSheetId="11">#REF!</definedName>
    <definedName name="Title" localSheetId="12">#REF!</definedName>
    <definedName name="Title" localSheetId="13">#REF!</definedName>
    <definedName name="Title" localSheetId="5">#REF!</definedName>
    <definedName name="Title" localSheetId="6">#REF!</definedName>
    <definedName name="Title" localSheetId="7">#REF!</definedName>
    <definedName name="Title" localSheetId="9">#REF!</definedName>
    <definedName name="Title" localSheetId="10">#REF!</definedName>
    <definedName name="Title" localSheetId="15">#REF!</definedName>
    <definedName name="Title">#REF!</definedName>
    <definedName name="TitleEnglish" localSheetId="2">#REF!</definedName>
    <definedName name="TitleEnglish" localSheetId="11">#REF!</definedName>
    <definedName name="TitleEnglish" localSheetId="12">#REF!</definedName>
    <definedName name="TitleEnglish" localSheetId="13">#REF!</definedName>
    <definedName name="TitleEnglish" localSheetId="5">#REF!</definedName>
    <definedName name="TitleEnglish" localSheetId="6">#REF!</definedName>
    <definedName name="TitleEnglish" localSheetId="7">#REF!</definedName>
    <definedName name="TitleEnglish" localSheetId="9">#REF!</definedName>
    <definedName name="TitleEnglish" localSheetId="10">#REF!</definedName>
    <definedName name="TitleEnglish" localSheetId="15">#REF!</definedName>
    <definedName name="TitleEnglis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1425" l="1"/>
  <c r="B7" i="10550"/>
  <c r="B3" i="11452"/>
  <c r="B4" i="10550"/>
  <c r="B14" i="5"/>
  <c r="B7" i="5"/>
  <c r="B10" i="11452"/>
  <c r="B7" i="11452"/>
  <c r="D22" i="11456"/>
  <c r="K24" i="11456"/>
  <c r="R23" i="11456"/>
  <c r="Y24" i="11456"/>
  <c r="F35" i="11440"/>
  <c r="F36" i="11440"/>
  <c r="F37" i="11440"/>
  <c r="F38" i="11440"/>
  <c r="F39" i="11440"/>
  <c r="F40" i="11440"/>
  <c r="F41" i="11440"/>
  <c r="F42" i="11440"/>
  <c r="F43" i="11440"/>
  <c r="F34" i="11440"/>
  <c r="D36" i="11440"/>
  <c r="D37" i="11440"/>
  <c r="D38" i="11440"/>
  <c r="D39" i="11440"/>
  <c r="D40" i="11440"/>
  <c r="D41" i="11440"/>
  <c r="D42" i="11440"/>
  <c r="D43" i="11440"/>
  <c r="B7" i="11437"/>
  <c r="F12" i="11456"/>
  <c r="F9" i="11456"/>
  <c r="F6" i="11456"/>
  <c r="G7" i="11440"/>
  <c r="G6" i="11440"/>
  <c r="F16" i="11456"/>
  <c r="F17" i="11456"/>
  <c r="F11" i="11456"/>
  <c r="F10" i="11456"/>
  <c r="F8" i="11456"/>
  <c r="G9" i="11440"/>
  <c r="F3" i="11456"/>
  <c r="F14" i="11456"/>
  <c r="G15" i="11440"/>
  <c r="F4" i="11456"/>
  <c r="G5" i="11440"/>
  <c r="F18" i="11456"/>
  <c r="G19" i="11440"/>
  <c r="F13" i="11456"/>
  <c r="F7" i="11456"/>
  <c r="F2" i="11456"/>
  <c r="G18" i="11440"/>
  <c r="F15" i="11456"/>
  <c r="G16" i="11440"/>
  <c r="D29" i="11456"/>
  <c r="K29" i="11456"/>
  <c r="R30" i="11456"/>
  <c r="Y31" i="11456"/>
  <c r="D27" i="11456"/>
  <c r="K27" i="11456"/>
  <c r="R28" i="11456"/>
  <c r="Y27" i="11456"/>
  <c r="D24" i="11456"/>
  <c r="K23" i="11456"/>
  <c r="R24" i="11456"/>
  <c r="Y25" i="11456"/>
  <c r="D35" i="11456"/>
  <c r="K34" i="11456"/>
  <c r="R35" i="11456"/>
  <c r="Y34" i="11456"/>
  <c r="D33" i="11456"/>
  <c r="K36" i="11456"/>
  <c r="R36" i="11456"/>
  <c r="Y36" i="11456"/>
  <c r="D30" i="11456"/>
  <c r="K28" i="11456"/>
  <c r="R27" i="11456"/>
  <c r="Y30" i="11456"/>
  <c r="D28" i="11456"/>
  <c r="K30" i="11456"/>
  <c r="R29" i="11456"/>
  <c r="Y28" i="11456"/>
  <c r="D26" i="11456"/>
  <c r="K26" i="11456"/>
  <c r="R26" i="11456"/>
  <c r="Y26" i="11456"/>
  <c r="D23" i="11456"/>
  <c r="K21" i="11456"/>
  <c r="R21" i="11456"/>
  <c r="Y21" i="11456"/>
  <c r="D32" i="11456"/>
  <c r="K32" i="11456"/>
  <c r="R33" i="11456"/>
  <c r="Y32" i="11456"/>
  <c r="D21" i="11456"/>
  <c r="K22" i="11456"/>
  <c r="R20" i="11456"/>
  <c r="Y22" i="11456"/>
  <c r="D36" i="11456"/>
  <c r="K35" i="11456"/>
  <c r="R34" i="11456"/>
  <c r="Y35" i="11456"/>
  <c r="D31" i="11456"/>
  <c r="K31" i="11456"/>
  <c r="R31" i="11456"/>
  <c r="Y29" i="11456"/>
  <c r="D25" i="11456"/>
  <c r="K25" i="11456"/>
  <c r="R25" i="11456"/>
  <c r="Y23" i="11456"/>
  <c r="D20" i="11456"/>
  <c r="K20" i="11456"/>
  <c r="R22" i="11456"/>
  <c r="Y20" i="11456"/>
  <c r="D34" i="11456"/>
  <c r="K33" i="11456"/>
  <c r="R32" i="11456"/>
  <c r="Y33" i="11456"/>
  <c r="D47" i="11456"/>
  <c r="K48" i="11456"/>
  <c r="D45" i="11456"/>
  <c r="K45" i="11456"/>
  <c r="D39" i="11456"/>
  <c r="K43" i="11456"/>
  <c r="D42" i="11456"/>
  <c r="K41" i="11456"/>
  <c r="D52" i="11456"/>
  <c r="K53" i="11456"/>
  <c r="D54" i="11456"/>
  <c r="K51" i="11456"/>
  <c r="D48" i="11456"/>
  <c r="K47" i="11456"/>
  <c r="D46" i="11456"/>
  <c r="K46" i="11456"/>
  <c r="D44" i="11456"/>
  <c r="K44" i="11456"/>
  <c r="D41" i="11456"/>
  <c r="K38" i="11456"/>
  <c r="D51" i="11456"/>
  <c r="K50" i="11456"/>
  <c r="D40" i="11456"/>
  <c r="K39" i="11456"/>
  <c r="D53" i="11456"/>
  <c r="K54" i="11456"/>
  <c r="D49" i="11456"/>
  <c r="K49" i="11456"/>
  <c r="D43" i="11456"/>
  <c r="K42" i="11456"/>
  <c r="D38" i="11456"/>
  <c r="K40" i="11456"/>
  <c r="D50" i="11456"/>
  <c r="K52" i="11456"/>
  <c r="C3" i="11440"/>
  <c r="K2" i="11440"/>
  <c r="K3" i="11440"/>
  <c r="E6" i="11440"/>
  <c r="E55" i="11440"/>
  <c r="G55" i="11440"/>
  <c r="F55" i="11440"/>
  <c r="D55" i="11440"/>
  <c r="L29" i="11440"/>
  <c r="J29" i="11440"/>
  <c r="H29" i="11440"/>
  <c r="D29" i="11440"/>
  <c r="G4" i="11440"/>
  <c r="G14" i="11440"/>
  <c r="G31" i="11424"/>
  <c r="F31" i="11424"/>
  <c r="E31" i="11424"/>
  <c r="D31" i="11424"/>
  <c r="C31" i="11424"/>
  <c r="B31" i="11424"/>
  <c r="I47" i="11425"/>
  <c r="I46" i="11425"/>
  <c r="H46" i="11425"/>
  <c r="G47" i="11425"/>
  <c r="G46" i="11425"/>
  <c r="F46" i="11425"/>
  <c r="E47" i="11425"/>
  <c r="E46" i="11425"/>
  <c r="D46" i="11425"/>
  <c r="C47" i="11425"/>
  <c r="C46" i="11425"/>
  <c r="B46" i="11425"/>
  <c r="F48" i="11452"/>
  <c r="D48" i="11452"/>
  <c r="G49" i="11452"/>
  <c r="G48" i="11452"/>
  <c r="E49" i="11452"/>
  <c r="E48" i="11452"/>
  <c r="C49" i="11452"/>
  <c r="C48" i="11452"/>
  <c r="B48" i="11452"/>
  <c r="I47" i="11443"/>
  <c r="I46" i="11443"/>
  <c r="G47" i="11443"/>
  <c r="G46" i="11443"/>
  <c r="E47" i="11443"/>
  <c r="E46" i="11443"/>
  <c r="H46" i="11443"/>
  <c r="F46" i="11443"/>
  <c r="D46" i="11443"/>
  <c r="C47" i="11443"/>
  <c r="C46" i="11443"/>
  <c r="B46" i="11443"/>
  <c r="C41" i="5"/>
  <c r="B41" i="5"/>
  <c r="C25" i="11440"/>
  <c r="H19" i="11440"/>
  <c r="F19" i="11440"/>
  <c r="E19" i="11440"/>
  <c r="D19" i="11440"/>
  <c r="C19" i="11440"/>
  <c r="B19" i="11440"/>
  <c r="B4" i="11437"/>
  <c r="D14" i="11443"/>
  <c r="F16" i="11452"/>
  <c r="C14" i="11425"/>
  <c r="B30" i="11437"/>
  <c r="B29" i="11437"/>
  <c r="B36" i="11437"/>
  <c r="B32" i="11437"/>
  <c r="B45" i="10550"/>
  <c r="K47" i="11440"/>
  <c r="B36" i="11417"/>
  <c r="G26" i="11424"/>
  <c r="G25" i="11424"/>
  <c r="G24" i="11424"/>
  <c r="G23" i="11424"/>
  <c r="G22" i="11424"/>
  <c r="G21" i="11424"/>
  <c r="G20" i="11424"/>
  <c r="G19" i="11424"/>
  <c r="G18" i="11424"/>
  <c r="G17" i="11424"/>
  <c r="G15" i="11424"/>
  <c r="F16" i="11424"/>
  <c r="B35" i="11437"/>
  <c r="L51" i="11440"/>
  <c r="J53" i="11440"/>
  <c r="J50" i="11440"/>
  <c r="I51" i="11440"/>
  <c r="G54" i="11440"/>
  <c r="G53" i="11440"/>
  <c r="G50" i="11440"/>
  <c r="F53" i="11440"/>
  <c r="E53" i="11440"/>
  <c r="E50" i="11440"/>
  <c r="D52" i="11440"/>
  <c r="D49" i="11440"/>
  <c r="C50" i="11440"/>
  <c r="E43" i="11440"/>
  <c r="E40" i="11440"/>
  <c r="E37" i="11440"/>
  <c r="E34" i="11440"/>
  <c r="G38" i="11443"/>
  <c r="L26" i="11440"/>
  <c r="J28" i="11440"/>
  <c r="H27" i="11440"/>
  <c r="G27" i="11440"/>
  <c r="D28" i="11440"/>
  <c r="C28" i="11440"/>
  <c r="I45" i="11425"/>
  <c r="G45" i="11425"/>
  <c r="E45" i="11425"/>
  <c r="C45" i="11425"/>
  <c r="I44" i="11425"/>
  <c r="H44" i="11425"/>
  <c r="G44" i="11425"/>
  <c r="F44" i="11425"/>
  <c r="E44" i="11425"/>
  <c r="D44" i="11425"/>
  <c r="C44" i="11425"/>
  <c r="B44" i="11425"/>
  <c r="I43" i="11425"/>
  <c r="G43" i="11425"/>
  <c r="E43" i="11425"/>
  <c r="C43" i="11425"/>
  <c r="I42" i="11425"/>
  <c r="H42" i="11425"/>
  <c r="G42" i="11425"/>
  <c r="F42" i="11425"/>
  <c r="E42" i="11425"/>
  <c r="D42" i="11425"/>
  <c r="C42" i="11425"/>
  <c r="B42" i="11425"/>
  <c r="I41" i="11425"/>
  <c r="G41" i="11425"/>
  <c r="E41" i="11425"/>
  <c r="C41" i="11425"/>
  <c r="I40" i="11425"/>
  <c r="H40" i="11425"/>
  <c r="G40" i="11425"/>
  <c r="F40" i="11425"/>
  <c r="D40" i="11425"/>
  <c r="C40" i="11425"/>
  <c r="B40" i="11425"/>
  <c r="I39" i="11425"/>
  <c r="G39" i="11425"/>
  <c r="E39" i="11425"/>
  <c r="C39" i="11425"/>
  <c r="I38" i="11425"/>
  <c r="H38" i="11425"/>
  <c r="G38" i="11425"/>
  <c r="F38" i="11425"/>
  <c r="E38" i="11425"/>
  <c r="D38" i="11425"/>
  <c r="C38" i="11425"/>
  <c r="B38" i="11425"/>
  <c r="I37" i="11425"/>
  <c r="G37" i="11425"/>
  <c r="E37" i="11425"/>
  <c r="C37" i="11425"/>
  <c r="H36" i="11425"/>
  <c r="G36" i="11425"/>
  <c r="F36" i="11425"/>
  <c r="E36" i="11425"/>
  <c r="D36" i="11425"/>
  <c r="B36" i="11425"/>
  <c r="I35" i="11425"/>
  <c r="G35" i="11425"/>
  <c r="E35" i="11425"/>
  <c r="C35" i="11425"/>
  <c r="I34" i="11425"/>
  <c r="H34" i="11425"/>
  <c r="G34" i="11425"/>
  <c r="F34" i="11425"/>
  <c r="D34" i="11425"/>
  <c r="C34" i="11425"/>
  <c r="B34" i="11425"/>
  <c r="I33" i="11425"/>
  <c r="G33" i="11425"/>
  <c r="E33" i="11425"/>
  <c r="C33" i="11425"/>
  <c r="I32" i="11425"/>
  <c r="H32" i="11425"/>
  <c r="G32" i="11425"/>
  <c r="F32" i="11425"/>
  <c r="E32" i="11425"/>
  <c r="D32" i="11425"/>
  <c r="C32" i="11425"/>
  <c r="B32" i="11425"/>
  <c r="I31" i="11425"/>
  <c r="G31" i="11425"/>
  <c r="E31" i="11425"/>
  <c r="C31" i="11425"/>
  <c r="H30" i="11425"/>
  <c r="G30" i="11425"/>
  <c r="F30" i="11425"/>
  <c r="E30" i="11425"/>
  <c r="D30" i="11425"/>
  <c r="B30" i="11425"/>
  <c r="I29" i="11425"/>
  <c r="G29" i="11425"/>
  <c r="E29" i="11425"/>
  <c r="C29" i="11425"/>
  <c r="I28" i="11425"/>
  <c r="H28" i="11425"/>
  <c r="G28" i="11425"/>
  <c r="F28" i="11425"/>
  <c r="D28" i="11425"/>
  <c r="C28" i="11425"/>
  <c r="B28" i="11425"/>
  <c r="I27" i="11425"/>
  <c r="G27" i="11425"/>
  <c r="E27" i="11425"/>
  <c r="C27" i="11425"/>
  <c r="I26" i="11425"/>
  <c r="H26" i="11425"/>
  <c r="G26" i="11425"/>
  <c r="F26" i="11425"/>
  <c r="E26" i="11425"/>
  <c r="D26" i="11425"/>
  <c r="C26" i="11425"/>
  <c r="B26" i="11425"/>
  <c r="I25" i="11425"/>
  <c r="G25" i="11425"/>
  <c r="E25" i="11425"/>
  <c r="C25" i="11425"/>
  <c r="I24" i="11425"/>
  <c r="H24" i="11425"/>
  <c r="G24" i="11425"/>
  <c r="F24" i="11425"/>
  <c r="E24" i="11425"/>
  <c r="D24" i="11425"/>
  <c r="C24" i="11425"/>
  <c r="B24" i="11425"/>
  <c r="I23" i="11425"/>
  <c r="G23" i="11425"/>
  <c r="E23" i="11425"/>
  <c r="C23" i="11425"/>
  <c r="I22" i="11425"/>
  <c r="H22" i="11425"/>
  <c r="G22" i="11425"/>
  <c r="F22" i="11425"/>
  <c r="E22" i="11425"/>
  <c r="D22" i="11425"/>
  <c r="C22" i="11425"/>
  <c r="B22" i="11425"/>
  <c r="I21" i="11425"/>
  <c r="G21" i="11425"/>
  <c r="E21" i="11425"/>
  <c r="C21" i="11425"/>
  <c r="I20" i="11425"/>
  <c r="H20" i="11425"/>
  <c r="F20" i="11425"/>
  <c r="E20" i="11425"/>
  <c r="D20" i="11425"/>
  <c r="C20" i="11425"/>
  <c r="B20" i="11425"/>
  <c r="I19" i="11425"/>
  <c r="G19" i="11425"/>
  <c r="E19" i="11425"/>
  <c r="C19" i="11425"/>
  <c r="I18" i="11425"/>
  <c r="H18" i="11425"/>
  <c r="G18" i="11425"/>
  <c r="F18" i="11425"/>
  <c r="E18" i="11425"/>
  <c r="D18" i="11425"/>
  <c r="C18" i="11425"/>
  <c r="B18" i="11425"/>
  <c r="I17" i="11425"/>
  <c r="G17" i="11425"/>
  <c r="E17" i="11425"/>
  <c r="C17" i="11425"/>
  <c r="I16" i="11425"/>
  <c r="H16" i="11425"/>
  <c r="G16" i="11425"/>
  <c r="F16" i="11425"/>
  <c r="D16" i="11425"/>
  <c r="C16" i="11425"/>
  <c r="B16" i="11425"/>
  <c r="I15" i="11425"/>
  <c r="G15" i="11425"/>
  <c r="E15" i="11425"/>
  <c r="I14" i="11425"/>
  <c r="H14" i="11425"/>
  <c r="G14" i="11425"/>
  <c r="F14" i="11425"/>
  <c r="E14" i="11425"/>
  <c r="D14" i="11425"/>
  <c r="B14" i="11425"/>
  <c r="G47" i="11452"/>
  <c r="E47" i="11452"/>
  <c r="C47" i="11452"/>
  <c r="G46" i="11452"/>
  <c r="F46" i="11452"/>
  <c r="E46" i="11452"/>
  <c r="D46" i="11452"/>
  <c r="C46" i="11452"/>
  <c r="B46" i="11452"/>
  <c r="G45" i="11452"/>
  <c r="E45" i="11452"/>
  <c r="C45" i="11452"/>
  <c r="G44" i="11452"/>
  <c r="F44" i="11452"/>
  <c r="E44" i="11452"/>
  <c r="D44" i="11452"/>
  <c r="C44" i="11452"/>
  <c r="B44" i="11452"/>
  <c r="G43" i="11452"/>
  <c r="E43" i="11452"/>
  <c r="C43" i="11452"/>
  <c r="G42" i="11452"/>
  <c r="F42" i="11452"/>
  <c r="E42" i="11452"/>
  <c r="D42" i="11452"/>
  <c r="C42" i="11452"/>
  <c r="B42" i="11452"/>
  <c r="G41" i="11452"/>
  <c r="E41" i="11452"/>
  <c r="C41" i="11452"/>
  <c r="G40" i="11452"/>
  <c r="F40" i="11452"/>
  <c r="E40" i="11452"/>
  <c r="D40" i="11452"/>
  <c r="C40" i="11452"/>
  <c r="B40" i="11452"/>
  <c r="G39" i="11452"/>
  <c r="E39" i="11452"/>
  <c r="C39" i="11452"/>
  <c r="F38" i="11452"/>
  <c r="E38" i="11452"/>
  <c r="D38" i="11452"/>
  <c r="C38" i="11452"/>
  <c r="B38" i="11452"/>
  <c r="G37" i="11452"/>
  <c r="E37" i="11452"/>
  <c r="C37" i="11452"/>
  <c r="G36" i="11452"/>
  <c r="F36" i="11452"/>
  <c r="E36" i="11452"/>
  <c r="D36" i="11452"/>
  <c r="C36" i="11452"/>
  <c r="B36" i="11452"/>
  <c r="G35" i="11452"/>
  <c r="E35" i="11452"/>
  <c r="C35" i="11452"/>
  <c r="G34" i="11452"/>
  <c r="F34" i="11452"/>
  <c r="E34" i="11452"/>
  <c r="D34" i="11452"/>
  <c r="C34" i="11452"/>
  <c r="B34" i="11452"/>
  <c r="G33" i="11452"/>
  <c r="E33" i="11452"/>
  <c r="C33" i="11452"/>
  <c r="G32" i="11452"/>
  <c r="F32" i="11452"/>
  <c r="E32" i="11452"/>
  <c r="D32" i="11452"/>
  <c r="C32" i="11452"/>
  <c r="B32" i="11452"/>
  <c r="G31" i="11452"/>
  <c r="E31" i="11452"/>
  <c r="C31" i="11452"/>
  <c r="G30" i="11452"/>
  <c r="F30" i="11452"/>
  <c r="E30" i="11452"/>
  <c r="D30" i="11452"/>
  <c r="C30" i="11452"/>
  <c r="B30" i="11452"/>
  <c r="G29" i="11452"/>
  <c r="E29" i="11452"/>
  <c r="C29" i="11452"/>
  <c r="G28" i="11452"/>
  <c r="F28" i="11452"/>
  <c r="E28" i="11452"/>
  <c r="D28" i="11452"/>
  <c r="C28" i="11452"/>
  <c r="B28" i="11452"/>
  <c r="G27" i="11452"/>
  <c r="E27" i="11452"/>
  <c r="C27" i="11452"/>
  <c r="G26" i="11452"/>
  <c r="F26" i="11452"/>
  <c r="E26" i="11452"/>
  <c r="D26" i="11452"/>
  <c r="C26" i="11452"/>
  <c r="B26" i="11452"/>
  <c r="G25" i="11452"/>
  <c r="E25" i="11452"/>
  <c r="C25" i="11452"/>
  <c r="G24" i="11452"/>
  <c r="F24" i="11452"/>
  <c r="E24" i="11452"/>
  <c r="D24" i="11452"/>
  <c r="C24" i="11452"/>
  <c r="B24" i="11452"/>
  <c r="G23" i="11452"/>
  <c r="E23" i="11452"/>
  <c r="C23" i="11452"/>
  <c r="G22" i="11452"/>
  <c r="F22" i="11452"/>
  <c r="D22" i="11452"/>
  <c r="C22" i="11452"/>
  <c r="B22" i="11452"/>
  <c r="G21" i="11452"/>
  <c r="E21" i="11452"/>
  <c r="C21" i="11452"/>
  <c r="G20" i="11452"/>
  <c r="F20" i="11452"/>
  <c r="E20" i="11452"/>
  <c r="D20" i="11452"/>
  <c r="C20" i="11452"/>
  <c r="B20" i="11452"/>
  <c r="G19" i="11452"/>
  <c r="E19" i="11452"/>
  <c r="C19" i="11452"/>
  <c r="G18" i="11452"/>
  <c r="F18" i="11452"/>
  <c r="E18" i="11452"/>
  <c r="D18" i="11452"/>
  <c r="C18" i="11452"/>
  <c r="B18" i="11452"/>
  <c r="G17" i="11452"/>
  <c r="E17" i="11452"/>
  <c r="C17" i="11452"/>
  <c r="G16" i="11452"/>
  <c r="D16" i="11452"/>
  <c r="C16" i="11452"/>
  <c r="B16" i="11452"/>
  <c r="G30" i="11424"/>
  <c r="F30" i="11424"/>
  <c r="E30" i="11424"/>
  <c r="D30" i="11424"/>
  <c r="C30" i="11424"/>
  <c r="B30" i="11424"/>
  <c r="G29" i="11424"/>
  <c r="F29" i="11424"/>
  <c r="E29" i="11424"/>
  <c r="D29" i="11424"/>
  <c r="C29" i="11424"/>
  <c r="B29" i="11424"/>
  <c r="G28" i="11424"/>
  <c r="F28" i="11424"/>
  <c r="E28" i="11424"/>
  <c r="D28" i="11424"/>
  <c r="C28" i="11424"/>
  <c r="B28" i="11424"/>
  <c r="G27" i="11424"/>
  <c r="F27" i="11424"/>
  <c r="E27" i="11424"/>
  <c r="D27" i="11424"/>
  <c r="C27" i="11424"/>
  <c r="B27" i="11424"/>
  <c r="F26" i="11424"/>
  <c r="E26" i="11424"/>
  <c r="D26" i="11424"/>
  <c r="C26" i="11424"/>
  <c r="B26" i="11424"/>
  <c r="F25" i="11424"/>
  <c r="E25" i="11424"/>
  <c r="D25" i="11424"/>
  <c r="C25" i="11424"/>
  <c r="B25" i="11424"/>
  <c r="F24" i="11424"/>
  <c r="E24" i="11424"/>
  <c r="D24" i="11424"/>
  <c r="C24" i="11424"/>
  <c r="B24" i="11424"/>
  <c r="F23" i="11424"/>
  <c r="E23" i="11424"/>
  <c r="D23" i="11424"/>
  <c r="C23" i="11424"/>
  <c r="B23" i="11424"/>
  <c r="F22" i="11424"/>
  <c r="E22" i="11424"/>
  <c r="D22" i="11424"/>
  <c r="C22" i="11424"/>
  <c r="B22" i="11424"/>
  <c r="F21" i="11424"/>
  <c r="E21" i="11424"/>
  <c r="D21" i="11424"/>
  <c r="C21" i="11424"/>
  <c r="B21" i="11424"/>
  <c r="F20" i="11424"/>
  <c r="E20" i="11424"/>
  <c r="D20" i="11424"/>
  <c r="B20" i="11424"/>
  <c r="F19" i="11424"/>
  <c r="E19" i="11424"/>
  <c r="D19" i="11424"/>
  <c r="C19" i="11424"/>
  <c r="B19" i="11424"/>
  <c r="F18" i="11424"/>
  <c r="E18" i="11424"/>
  <c r="D18" i="11424"/>
  <c r="C18" i="11424"/>
  <c r="B18" i="11424"/>
  <c r="F17" i="11424"/>
  <c r="E17" i="11424"/>
  <c r="D17" i="11424"/>
  <c r="B17" i="11424"/>
  <c r="G16" i="11424"/>
  <c r="E16" i="11424"/>
  <c r="D16" i="11424"/>
  <c r="C16" i="11424"/>
  <c r="B16" i="11424"/>
  <c r="F15" i="11424"/>
  <c r="E15" i="11424"/>
  <c r="D15" i="11424"/>
  <c r="C15" i="11424"/>
  <c r="B15" i="11424"/>
  <c r="B41" i="11437"/>
  <c r="B38" i="11437"/>
  <c r="B26" i="11437"/>
  <c r="B23" i="11437"/>
  <c r="B20" i="11437"/>
  <c r="B17" i="11437"/>
  <c r="B14" i="11437"/>
  <c r="I45" i="11443"/>
  <c r="G45" i="11443"/>
  <c r="E45" i="11443"/>
  <c r="C45" i="11443"/>
  <c r="I44" i="11443"/>
  <c r="H44" i="11443"/>
  <c r="G44" i="11443"/>
  <c r="F44" i="11443"/>
  <c r="E44" i="11443"/>
  <c r="D44" i="11443"/>
  <c r="C44" i="11443"/>
  <c r="B44" i="11443"/>
  <c r="I43" i="11443"/>
  <c r="G43" i="11443"/>
  <c r="E43" i="11443"/>
  <c r="C43" i="11443"/>
  <c r="I42" i="11443"/>
  <c r="H42" i="11443"/>
  <c r="G42" i="11443"/>
  <c r="F42" i="11443"/>
  <c r="E42" i="11443"/>
  <c r="D42" i="11443"/>
  <c r="C42" i="11443"/>
  <c r="B42" i="11443"/>
  <c r="I41" i="11443"/>
  <c r="G41" i="11443"/>
  <c r="E41" i="11443"/>
  <c r="C41" i="11443"/>
  <c r="I40" i="11443"/>
  <c r="H40" i="11443"/>
  <c r="G40" i="11443"/>
  <c r="F40" i="11443"/>
  <c r="E40" i="11443"/>
  <c r="D40" i="11443"/>
  <c r="C40" i="11443"/>
  <c r="B40" i="11443"/>
  <c r="I39" i="11443"/>
  <c r="G39" i="11443"/>
  <c r="E39" i="11443"/>
  <c r="C39" i="11443"/>
  <c r="I38" i="11443"/>
  <c r="H38" i="11443"/>
  <c r="F38" i="11443"/>
  <c r="E38" i="11443"/>
  <c r="D38" i="11443"/>
  <c r="C38" i="11443"/>
  <c r="B38" i="11443"/>
  <c r="I37" i="11443"/>
  <c r="G37" i="11443"/>
  <c r="E37" i="11443"/>
  <c r="C37" i="11443"/>
  <c r="I36" i="11443"/>
  <c r="H36" i="11443"/>
  <c r="G36" i="11443"/>
  <c r="F36" i="11443"/>
  <c r="E36" i="11443"/>
  <c r="D36" i="11443"/>
  <c r="C36" i="11443"/>
  <c r="B36" i="11443"/>
  <c r="I35" i="11443"/>
  <c r="G35" i="11443"/>
  <c r="E35" i="11443"/>
  <c r="C35" i="11443"/>
  <c r="I34" i="11443"/>
  <c r="H34" i="11443"/>
  <c r="G34" i="11443"/>
  <c r="F34" i="11443"/>
  <c r="E34" i="11443"/>
  <c r="D34" i="11443"/>
  <c r="C34" i="11443"/>
  <c r="B34" i="11443"/>
  <c r="I33" i="11443"/>
  <c r="G33" i="11443"/>
  <c r="E33" i="11443"/>
  <c r="C33" i="11443"/>
  <c r="I32" i="11443"/>
  <c r="H32" i="11443"/>
  <c r="G32" i="11443"/>
  <c r="F32" i="11443"/>
  <c r="E32" i="11443"/>
  <c r="D32" i="11443"/>
  <c r="C32" i="11443"/>
  <c r="B32" i="11443"/>
  <c r="I31" i="11443"/>
  <c r="G31" i="11443"/>
  <c r="E31" i="11443"/>
  <c r="C31" i="11443"/>
  <c r="I30" i="11443"/>
  <c r="H30" i="11443"/>
  <c r="G30" i="11443"/>
  <c r="F30" i="11443"/>
  <c r="E30" i="11443"/>
  <c r="D30" i="11443"/>
  <c r="C30" i="11443"/>
  <c r="B30" i="11443"/>
  <c r="I29" i="11443"/>
  <c r="G29" i="11443"/>
  <c r="E29" i="11443"/>
  <c r="C29" i="11443"/>
  <c r="I28" i="11443"/>
  <c r="H28" i="11443"/>
  <c r="G28" i="11443"/>
  <c r="F28" i="11443"/>
  <c r="E28" i="11443"/>
  <c r="D28" i="11443"/>
  <c r="C28" i="11443"/>
  <c r="B28" i="11443"/>
  <c r="I27" i="11443"/>
  <c r="G27" i="11443"/>
  <c r="E27" i="11443"/>
  <c r="C27" i="11443"/>
  <c r="I26" i="11443"/>
  <c r="H26" i="11443"/>
  <c r="G26" i="11443"/>
  <c r="F26" i="11443"/>
  <c r="E26" i="11443"/>
  <c r="D26" i="11443"/>
  <c r="C26" i="11443"/>
  <c r="B26" i="11443"/>
  <c r="I25" i="11443"/>
  <c r="G25" i="11443"/>
  <c r="E25" i="11443"/>
  <c r="C25" i="11443"/>
  <c r="I24" i="11443"/>
  <c r="H24" i="11443"/>
  <c r="G24" i="11443"/>
  <c r="F24" i="11443"/>
  <c r="E24" i="11443"/>
  <c r="D24" i="11443"/>
  <c r="C24" i="11443"/>
  <c r="B24" i="11443"/>
  <c r="I23" i="11443"/>
  <c r="G23" i="11443"/>
  <c r="E23" i="11443"/>
  <c r="C23" i="11443"/>
  <c r="I22" i="11443"/>
  <c r="H22" i="11443"/>
  <c r="G22" i="11443"/>
  <c r="F22" i="11443"/>
  <c r="E22" i="11443"/>
  <c r="D22" i="11443"/>
  <c r="C22" i="11443"/>
  <c r="B22" i="11443"/>
  <c r="I21" i="11443"/>
  <c r="G21" i="11443"/>
  <c r="E21" i="11443"/>
  <c r="C21" i="11443"/>
  <c r="I20" i="11443"/>
  <c r="H20" i="11443"/>
  <c r="G20" i="11443"/>
  <c r="F20" i="11443"/>
  <c r="E20" i="11443"/>
  <c r="D20" i="11443"/>
  <c r="C20" i="11443"/>
  <c r="B20" i="11443"/>
  <c r="I19" i="11443"/>
  <c r="G19" i="11443"/>
  <c r="E19" i="11443"/>
  <c r="C19" i="11443"/>
  <c r="I18" i="11443"/>
  <c r="H18" i="11443"/>
  <c r="G18" i="11443"/>
  <c r="F18" i="11443"/>
  <c r="E18" i="11443"/>
  <c r="D18" i="11443"/>
  <c r="C18" i="11443"/>
  <c r="B18" i="11443"/>
  <c r="I17" i="11443"/>
  <c r="G17" i="11443"/>
  <c r="E17" i="11443"/>
  <c r="C17" i="11443"/>
  <c r="I16" i="11443"/>
  <c r="H16" i="11443"/>
  <c r="G16" i="11443"/>
  <c r="F16" i="11443"/>
  <c r="E16" i="11443"/>
  <c r="D16" i="11443"/>
  <c r="C16" i="11443"/>
  <c r="B16" i="11443"/>
  <c r="I15" i="11443"/>
  <c r="G15" i="11443"/>
  <c r="E15" i="11443"/>
  <c r="C15" i="11443"/>
  <c r="I14" i="11443"/>
  <c r="H14" i="11443"/>
  <c r="G14" i="11443"/>
  <c r="F14" i="11443"/>
  <c r="E14" i="11443"/>
  <c r="C14" i="11443"/>
  <c r="B14" i="11443"/>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B3" i="11440"/>
  <c r="B4" i="11440"/>
  <c r="I55" i="11440"/>
  <c r="H55" i="11440"/>
  <c r="C55" i="11440"/>
  <c r="L54" i="11440"/>
  <c r="K54" i="11440"/>
  <c r="J54" i="11440"/>
  <c r="I54" i="11440"/>
  <c r="H54" i="11440"/>
  <c r="F54" i="11440"/>
  <c r="E54" i="11440"/>
  <c r="D54" i="11440"/>
  <c r="C54" i="11440"/>
  <c r="L53" i="11440"/>
  <c r="K53" i="11440"/>
  <c r="I53" i="11440"/>
  <c r="H53" i="11440"/>
  <c r="D53" i="11440"/>
  <c r="C53" i="11440"/>
  <c r="L52" i="11440"/>
  <c r="K52" i="11440"/>
  <c r="J52" i="11440"/>
  <c r="I52" i="11440"/>
  <c r="H52" i="11440"/>
  <c r="G52" i="11440"/>
  <c r="F52" i="11440"/>
  <c r="E52" i="11440"/>
  <c r="C52" i="11440"/>
  <c r="K51" i="11440"/>
  <c r="J51" i="11440"/>
  <c r="H51" i="11440"/>
  <c r="G51" i="11440"/>
  <c r="F51" i="11440"/>
  <c r="E51" i="11440"/>
  <c r="D51" i="11440"/>
  <c r="C51" i="11440"/>
  <c r="L50" i="11440"/>
  <c r="K50" i="11440"/>
  <c r="I50" i="11440"/>
  <c r="H50" i="11440"/>
  <c r="D50" i="11440"/>
  <c r="L49" i="11440"/>
  <c r="K49" i="11440"/>
  <c r="I49" i="11440"/>
  <c r="H49" i="11440"/>
  <c r="G49" i="11440"/>
  <c r="F49" i="11440"/>
  <c r="E49" i="11440"/>
  <c r="C49" i="11440"/>
  <c r="L48" i="11440"/>
  <c r="K48" i="11440"/>
  <c r="J48" i="11440"/>
  <c r="I48" i="11440"/>
  <c r="H48" i="11440"/>
  <c r="G48" i="11440"/>
  <c r="F48" i="11440"/>
  <c r="E48" i="11440"/>
  <c r="D48" i="11440"/>
  <c r="C48" i="11440"/>
  <c r="L47" i="11440"/>
  <c r="B40" i="11417"/>
  <c r="J47" i="11440"/>
  <c r="B32" i="11417"/>
  <c r="I47" i="11440"/>
  <c r="B28" i="11417"/>
  <c r="H47" i="11440"/>
  <c r="B24" i="11417"/>
  <c r="G47" i="11440"/>
  <c r="B20" i="11417"/>
  <c r="F47" i="11440"/>
  <c r="B16" i="11417"/>
  <c r="E47" i="11440"/>
  <c r="B12" i="11417"/>
  <c r="D47" i="11440"/>
  <c r="B8" i="11417"/>
  <c r="C47" i="11440"/>
  <c r="B4" i="11417"/>
  <c r="C43" i="11440"/>
  <c r="B43" i="11440"/>
  <c r="B44" i="10550"/>
  <c r="E42" i="11440"/>
  <c r="C42" i="11440"/>
  <c r="B42" i="11440"/>
  <c r="B41" i="10550"/>
  <c r="E41" i="11440"/>
  <c r="B41" i="11440"/>
  <c r="B38" i="10550"/>
  <c r="C40" i="11440"/>
  <c r="B40" i="11440"/>
  <c r="B35" i="10550"/>
  <c r="E39" i="11440"/>
  <c r="C39" i="11440"/>
  <c r="B39" i="11440"/>
  <c r="B32" i="10550"/>
  <c r="B38" i="11440"/>
  <c r="B29" i="10550"/>
  <c r="C37" i="11440"/>
  <c r="B37" i="11440"/>
  <c r="B26" i="10550"/>
  <c r="E36" i="11440"/>
  <c r="C36" i="11440"/>
  <c r="B36" i="11440"/>
  <c r="B23" i="10550"/>
  <c r="E35" i="11440"/>
  <c r="D35" i="11440"/>
  <c r="B35" i="11440"/>
  <c r="B20" i="10550"/>
  <c r="D34" i="11440"/>
  <c r="C34" i="11440"/>
  <c r="B34" i="11440"/>
  <c r="B17" i="10550"/>
  <c r="I29" i="11440"/>
  <c r="L28" i="11440"/>
  <c r="K28" i="11440"/>
  <c r="I28" i="11440"/>
  <c r="H28" i="11440"/>
  <c r="G28" i="11440"/>
  <c r="F28" i="11440"/>
  <c r="E28" i="11440"/>
  <c r="L27" i="11440"/>
  <c r="K27" i="11440"/>
  <c r="J27" i="11440"/>
  <c r="I27" i="11440"/>
  <c r="F27" i="11440"/>
  <c r="E27" i="11440"/>
  <c r="D27" i="11440"/>
  <c r="C27" i="11440"/>
  <c r="K26" i="11440"/>
  <c r="J26" i="11440"/>
  <c r="I26" i="11440"/>
  <c r="H26" i="11440"/>
  <c r="G26" i="11440"/>
  <c r="E26" i="11440"/>
  <c r="D26" i="11440"/>
  <c r="C26" i="11440"/>
  <c r="L25" i="11440"/>
  <c r="J25" i="11440"/>
  <c r="H25" i="11440"/>
  <c r="G25" i="11440"/>
  <c r="F25" i="11440"/>
  <c r="E25" i="11440"/>
  <c r="D25" i="11440"/>
  <c r="L24" i="11440"/>
  <c r="K24" i="11440"/>
  <c r="J24" i="11440"/>
  <c r="I24" i="11440"/>
  <c r="H24" i="11440"/>
  <c r="G24" i="11440"/>
  <c r="F24" i="11440"/>
  <c r="E24" i="11440"/>
  <c r="D24" i="11440"/>
  <c r="C24" i="11440"/>
  <c r="H18" i="11440"/>
  <c r="F18" i="11440"/>
  <c r="E18" i="11440"/>
  <c r="D18" i="11440"/>
  <c r="C18" i="11440"/>
  <c r="B18" i="11440"/>
  <c r="H17" i="11440"/>
  <c r="F17" i="11440"/>
  <c r="E17" i="11440"/>
  <c r="D17" i="11440"/>
  <c r="C17" i="11440"/>
  <c r="B17" i="11440"/>
  <c r="H16" i="11440"/>
  <c r="F16" i="11440"/>
  <c r="E16" i="11440"/>
  <c r="D16" i="11440"/>
  <c r="C16" i="11440"/>
  <c r="B16" i="11440"/>
  <c r="H15" i="11440"/>
  <c r="F15" i="11440"/>
  <c r="E15" i="11440"/>
  <c r="D15" i="11440"/>
  <c r="C15" i="11440"/>
  <c r="B15" i="11440"/>
  <c r="H14" i="11440"/>
  <c r="F14" i="11440"/>
  <c r="E14" i="11440"/>
  <c r="D14" i="11440"/>
  <c r="C14" i="11440"/>
  <c r="B14" i="11440"/>
  <c r="H13" i="11440"/>
  <c r="G13" i="11440"/>
  <c r="F13" i="11440"/>
  <c r="E13" i="11440"/>
  <c r="D13" i="11440"/>
  <c r="C13" i="11440"/>
  <c r="B13" i="11440"/>
  <c r="H12" i="11440"/>
  <c r="G12" i="11440"/>
  <c r="F12" i="11440"/>
  <c r="E12" i="11440"/>
  <c r="D12" i="11440"/>
  <c r="C12" i="11440"/>
  <c r="B12" i="11440"/>
  <c r="H11" i="11440"/>
  <c r="G11" i="11440"/>
  <c r="F11" i="11440"/>
  <c r="E11" i="11440"/>
  <c r="D11" i="11440"/>
  <c r="C11" i="11440"/>
  <c r="B11" i="11440"/>
  <c r="H10" i="11440"/>
  <c r="F10" i="11440"/>
  <c r="E10" i="11440"/>
  <c r="D10" i="11440"/>
  <c r="C10" i="11440"/>
  <c r="B10" i="11440"/>
  <c r="H9" i="11440"/>
  <c r="F9" i="11440"/>
  <c r="E9" i="11440"/>
  <c r="D9" i="11440"/>
  <c r="C9" i="11440"/>
  <c r="B9" i="11440"/>
  <c r="H8" i="11440"/>
  <c r="F8" i="11440"/>
  <c r="E8" i="11440"/>
  <c r="D8" i="11440"/>
  <c r="C8" i="11440"/>
  <c r="B8" i="11440"/>
  <c r="H7" i="11440"/>
  <c r="F7" i="11440"/>
  <c r="E7" i="11440"/>
  <c r="D7" i="11440"/>
  <c r="C7" i="11440"/>
  <c r="B7" i="11440"/>
  <c r="H6" i="11440"/>
  <c r="F6" i="11440"/>
  <c r="D6" i="11440"/>
  <c r="C6" i="11440"/>
  <c r="B6" i="11440"/>
  <c r="H5" i="11440"/>
  <c r="F5" i="11440"/>
  <c r="E5" i="11440"/>
  <c r="D5" i="11440"/>
  <c r="C5" i="11440"/>
  <c r="B5" i="11440"/>
  <c r="H4" i="11440"/>
  <c r="F4" i="11440"/>
  <c r="E4" i="11440"/>
  <c r="D4" i="11440"/>
  <c r="C4" i="11440"/>
  <c r="H3" i="11440"/>
  <c r="F3" i="11440"/>
  <c r="E3" i="11440"/>
  <c r="D3" i="11440"/>
  <c r="F50" i="11440"/>
  <c r="G20" i="11425"/>
  <c r="C36" i="11425"/>
  <c r="I36" i="11425"/>
  <c r="C38" i="11440"/>
  <c r="E22" i="11452"/>
  <c r="C30" i="11425"/>
  <c r="I30" i="11425"/>
  <c r="E34" i="11425"/>
  <c r="F26" i="11440"/>
  <c r="E38" i="11440"/>
  <c r="G38" i="11452"/>
  <c r="E28" i="11425"/>
  <c r="J49" i="11440"/>
  <c r="E40" i="11425"/>
  <c r="I25" i="11440"/>
  <c r="K25" i="11440"/>
  <c r="C35" i="11440"/>
  <c r="C41" i="11440"/>
  <c r="C17" i="11424"/>
  <c r="C20" i="11424"/>
  <c r="E16" i="11452"/>
  <c r="E16" i="11425"/>
  <c r="B24" i="11437"/>
  <c r="B42" i="10550"/>
  <c r="B24" i="10550"/>
  <c r="B36" i="10550"/>
  <c r="B17" i="11417"/>
  <c r="B37" i="11417"/>
  <c r="B29" i="11417"/>
  <c r="B30" i="10550"/>
  <c r="B39" i="10550"/>
  <c r="B18" i="10550"/>
  <c r="B21" i="11437"/>
  <c r="B41" i="11417"/>
  <c r="B27" i="11437"/>
  <c r="B5" i="11417"/>
  <c r="B13" i="11417"/>
  <c r="B18" i="11437"/>
  <c r="B21" i="11417"/>
  <c r="B42" i="11437"/>
  <c r="B21" i="10550"/>
  <c r="B39" i="11437"/>
  <c r="B33" i="11417"/>
  <c r="B27" i="10550"/>
  <c r="B25" i="11417"/>
  <c r="B15" i="11437"/>
  <c r="K55" i="11440"/>
  <c r="G29" i="11440"/>
  <c r="E29" i="11440"/>
  <c r="K29" i="11440"/>
  <c r="G3" i="11440"/>
  <c r="L55" i="11440"/>
  <c r="J55" i="11440"/>
  <c r="F29" i="11440"/>
  <c r="C29" i="11440"/>
  <c r="B8" i="11424"/>
  <c r="B5" i="11424"/>
  <c r="B10" i="5"/>
  <c r="G10" i="11440"/>
  <c r="G17" i="11440"/>
  <c r="G8" i="11440"/>
</calcChain>
</file>

<file path=xl/sharedStrings.xml><?xml version="1.0" encoding="utf-8"?>
<sst xmlns="http://schemas.openxmlformats.org/spreadsheetml/2006/main" count="1727" uniqueCount="767">
  <si>
    <t>不明</t>
  </si>
  <si>
    <t>調査対象</t>
    <rPh sb="0" eb="2">
      <t>チョウサ</t>
    </rPh>
    <rPh sb="2" eb="4">
      <t>タイショウ</t>
    </rPh>
    <phoneticPr fontId="3"/>
  </si>
  <si>
    <t>調査方法</t>
    <rPh sb="0" eb="2">
      <t>チョウサ</t>
    </rPh>
    <rPh sb="2" eb="4">
      <t>ホウホウ</t>
    </rPh>
    <phoneticPr fontId="3"/>
  </si>
  <si>
    <t>設問票によるアンケート調査（郵送法）</t>
    <rPh sb="0" eb="2">
      <t>セツモン</t>
    </rPh>
    <rPh sb="2" eb="3">
      <t>ヒョウ</t>
    </rPh>
    <rPh sb="11" eb="13">
      <t>チョウサ</t>
    </rPh>
    <rPh sb="14" eb="17">
      <t>ユウソウホウ</t>
    </rPh>
    <phoneticPr fontId="3"/>
  </si>
  <si>
    <t>調査時期</t>
    <rPh sb="0" eb="2">
      <t>チョウサ</t>
    </rPh>
    <rPh sb="2" eb="4">
      <t>ジキ</t>
    </rPh>
    <phoneticPr fontId="3"/>
  </si>
  <si>
    <t>調査項目</t>
    <rPh sb="0" eb="2">
      <t>チョウサ</t>
    </rPh>
    <rPh sb="2" eb="4">
      <t>コウモク</t>
    </rPh>
    <phoneticPr fontId="3"/>
  </si>
  <si>
    <t>回答者の属性</t>
    <rPh sb="0" eb="2">
      <t>カイトウ</t>
    </rPh>
    <rPh sb="2" eb="3">
      <t>シャ</t>
    </rPh>
    <rPh sb="4" eb="6">
      <t>ゾクセイ</t>
    </rPh>
    <phoneticPr fontId="3"/>
  </si>
  <si>
    <t>【男女別】</t>
    <rPh sb="1" eb="3">
      <t>ダンジョ</t>
    </rPh>
    <rPh sb="3" eb="4">
      <t>ベツ</t>
    </rPh>
    <phoneticPr fontId="3"/>
  </si>
  <si>
    <t>【年齢別】</t>
    <rPh sb="1" eb="3">
      <t>ネンレイ</t>
    </rPh>
    <rPh sb="3" eb="4">
      <t>ベツ</t>
    </rPh>
    <phoneticPr fontId="3"/>
  </si>
  <si>
    <t>【職業別】</t>
    <rPh sb="1" eb="3">
      <t>ショクギョウ</t>
    </rPh>
    <rPh sb="3" eb="4">
      <t>ベツ</t>
    </rPh>
    <phoneticPr fontId="3"/>
  </si>
  <si>
    <t>調査対象者数</t>
    <rPh sb="0" eb="2">
      <t>チョウサ</t>
    </rPh>
    <rPh sb="2" eb="4">
      <t>タイショウ</t>
    </rPh>
    <rPh sb="4" eb="5">
      <t>シャ</t>
    </rPh>
    <rPh sb="5" eb="6">
      <t>スウ</t>
    </rPh>
    <phoneticPr fontId="3"/>
  </si>
  <si>
    <t>抽出方法</t>
    <rPh sb="0" eb="2">
      <t>チュウシュツ</t>
    </rPh>
    <rPh sb="2" eb="4">
      <t>ホウホウ</t>
    </rPh>
    <phoneticPr fontId="3"/>
  </si>
  <si>
    <t>【居住地別】</t>
    <rPh sb="1" eb="4">
      <t>キョジュウチ</t>
    </rPh>
    <rPh sb="4" eb="5">
      <t>ベツ</t>
    </rPh>
    <phoneticPr fontId="3"/>
  </si>
  <si>
    <t>5,000人</t>
    <rPh sb="5" eb="6">
      <t>ニン</t>
    </rPh>
    <phoneticPr fontId="3"/>
  </si>
  <si>
    <t>ア　行動・参加等の有無</t>
    <rPh sb="2" eb="4">
      <t>コウドウ</t>
    </rPh>
    <rPh sb="5" eb="7">
      <t>サンカ</t>
    </rPh>
    <rPh sb="7" eb="8">
      <t>トウ</t>
    </rPh>
    <rPh sb="9" eb="11">
      <t>ウム</t>
    </rPh>
    <phoneticPr fontId="3"/>
  </si>
  <si>
    <t>イ　行動・参加等の内容</t>
    <rPh sb="2" eb="4">
      <t>コウドウ</t>
    </rPh>
    <rPh sb="5" eb="7">
      <t>サンカ</t>
    </rPh>
    <rPh sb="7" eb="8">
      <t>トウ</t>
    </rPh>
    <rPh sb="9" eb="11">
      <t>ナイヨウ</t>
    </rPh>
    <phoneticPr fontId="3"/>
  </si>
  <si>
    <t>ウ　今後における行動・参加等の意向</t>
    <rPh sb="2" eb="4">
      <t>コンゴ</t>
    </rPh>
    <rPh sb="8" eb="10">
      <t>コウドウ</t>
    </rPh>
    <rPh sb="11" eb="13">
      <t>サンカ</t>
    </rPh>
    <rPh sb="13" eb="14">
      <t>トウ</t>
    </rPh>
    <rPh sb="15" eb="17">
      <t>イコウ</t>
    </rPh>
    <phoneticPr fontId="3"/>
  </si>
  <si>
    <t>■調査結果の概要■</t>
    <rPh sb="1" eb="3">
      <t>チョウサ</t>
    </rPh>
    <rPh sb="3" eb="5">
      <t>ケッカ</t>
    </rPh>
    <rPh sb="6" eb="8">
      <t>ガイヨウ</t>
    </rPh>
    <phoneticPr fontId="3"/>
  </si>
  <si>
    <t>行動に係る設問</t>
    <rPh sb="0" eb="2">
      <t>コウドウ</t>
    </rPh>
    <rPh sb="3" eb="4">
      <t>カカ</t>
    </rPh>
    <rPh sb="5" eb="7">
      <t>セツモン</t>
    </rPh>
    <phoneticPr fontId="3"/>
  </si>
  <si>
    <t>行動している人</t>
    <rPh sb="0" eb="2">
      <t>コウドウ</t>
    </rPh>
    <rPh sb="6" eb="7">
      <t>ヒト</t>
    </rPh>
    <phoneticPr fontId="7"/>
  </si>
  <si>
    <t>行動していない人</t>
    <rPh sb="0" eb="2">
      <t>コウドウ</t>
    </rPh>
    <rPh sb="7" eb="8">
      <t>ヒト</t>
    </rPh>
    <phoneticPr fontId="3"/>
  </si>
  <si>
    <t>○</t>
    <phoneticPr fontId="3"/>
  </si>
  <si>
    <t>設問の構成</t>
    <rPh sb="0" eb="2">
      <t>セツモン</t>
    </rPh>
    <rPh sb="3" eb="5">
      <t>コウセイ</t>
    </rPh>
    <phoneticPr fontId="3"/>
  </si>
  <si>
    <t>設問１</t>
    <rPh sb="0" eb="2">
      <t>セツモン</t>
    </rPh>
    <phoneticPr fontId="3"/>
  </si>
  <si>
    <t>男女差の大きい項目</t>
    <rPh sb="0" eb="3">
      <t>ダンジョサ</t>
    </rPh>
    <rPh sb="4" eb="5">
      <t>オオ</t>
    </rPh>
    <rPh sb="7" eb="9">
      <t>コウモク</t>
    </rPh>
    <phoneticPr fontId="3"/>
  </si>
  <si>
    <t>県内産農林水産物の利用</t>
  </si>
  <si>
    <t>ごみの減量化への対応</t>
  </si>
  <si>
    <t>防犯への対応</t>
  </si>
  <si>
    <t>市民活動への参加</t>
  </si>
  <si>
    <t>災害への対応</t>
  </si>
  <si>
    <t>地域一体となった子育て</t>
  </si>
  <si>
    <t>公共交通機関の利用</t>
  </si>
  <si>
    <t>あなたは、普段、健康に留意して生活していますか。</t>
    <rPh sb="5" eb="7">
      <t>フダン</t>
    </rPh>
    <rPh sb="8" eb="10">
      <t>ケンコウ</t>
    </rPh>
    <rPh sb="11" eb="13">
      <t>リュウイ</t>
    </rPh>
    <rPh sb="15" eb="17">
      <t>セイカツ</t>
    </rPh>
    <phoneticPr fontId="3"/>
  </si>
  <si>
    <t>あなたは、学校行事や地域において子どもを育てる活動に参加していますか。</t>
    <rPh sb="5" eb="7">
      <t>ガッコウ</t>
    </rPh>
    <rPh sb="7" eb="9">
      <t>ギョウジ</t>
    </rPh>
    <rPh sb="10" eb="12">
      <t>チイキ</t>
    </rPh>
    <rPh sb="16" eb="17">
      <t>コ</t>
    </rPh>
    <rPh sb="20" eb="21">
      <t>ソダ</t>
    </rPh>
    <rPh sb="23" eb="25">
      <t>カツドウ</t>
    </rPh>
    <rPh sb="26" eb="28">
      <t>サンカ</t>
    </rPh>
    <phoneticPr fontId="3"/>
  </si>
  <si>
    <t>あなたは、犯罪の被害にあわないために、普段どのような行動に努めていますか。</t>
    <rPh sb="5" eb="7">
      <t>ハンザイ</t>
    </rPh>
    <rPh sb="8" eb="10">
      <t>ヒガイ</t>
    </rPh>
    <rPh sb="19" eb="21">
      <t>フダン</t>
    </rPh>
    <rPh sb="26" eb="28">
      <t>コウドウ</t>
    </rPh>
    <rPh sb="29" eb="30">
      <t>ツト</t>
    </rPh>
    <phoneticPr fontId="3"/>
  </si>
  <si>
    <t>あなたは、交通安全のために、普段どのような行動に努めていますか。</t>
    <rPh sb="5" eb="7">
      <t>コウツウ</t>
    </rPh>
    <rPh sb="7" eb="9">
      <t>アンゼン</t>
    </rPh>
    <rPh sb="14" eb="16">
      <t>フダン</t>
    </rPh>
    <rPh sb="21" eb="23">
      <t>コウドウ</t>
    </rPh>
    <rPh sb="24" eb="25">
      <t>ツト</t>
    </rPh>
    <phoneticPr fontId="3"/>
  </si>
  <si>
    <t>あなたは、ごみの減量化などのため、普段どのような行動に努めていますか。</t>
    <rPh sb="8" eb="11">
      <t>ゲンリョウカ</t>
    </rPh>
    <rPh sb="17" eb="19">
      <t>フダン</t>
    </rPh>
    <rPh sb="24" eb="26">
      <t>コウドウ</t>
    </rPh>
    <rPh sb="27" eb="28">
      <t>ツト</t>
    </rPh>
    <phoneticPr fontId="3"/>
  </si>
  <si>
    <t>あなたは、地域の伝統芸能活動に参加していますか。</t>
    <rPh sb="5" eb="7">
      <t>チイキ</t>
    </rPh>
    <rPh sb="8" eb="10">
      <t>デントウ</t>
    </rPh>
    <rPh sb="10" eb="12">
      <t>ゲイノウ</t>
    </rPh>
    <rPh sb="12" eb="14">
      <t>カツドウ</t>
    </rPh>
    <rPh sb="15" eb="17">
      <t>サンカ</t>
    </rPh>
    <phoneticPr fontId="3"/>
  </si>
  <si>
    <t>　県央広域振興圏</t>
    <rPh sb="1" eb="3">
      <t>ケンオウ</t>
    </rPh>
    <rPh sb="3" eb="5">
      <t>コウイキ</t>
    </rPh>
    <rPh sb="5" eb="7">
      <t>シンコウ</t>
    </rPh>
    <rPh sb="7" eb="8">
      <t>ケン</t>
    </rPh>
    <phoneticPr fontId="3"/>
  </si>
  <si>
    <t>　県南広域振興圏</t>
    <rPh sb="1" eb="3">
      <t>ケンナン</t>
    </rPh>
    <rPh sb="3" eb="5">
      <t>コウイキ</t>
    </rPh>
    <rPh sb="5" eb="7">
      <t>シンコウ</t>
    </rPh>
    <rPh sb="7" eb="8">
      <t>ケン</t>
    </rPh>
    <phoneticPr fontId="3"/>
  </si>
  <si>
    <t>　沿岸広域振興圏</t>
    <rPh sb="1" eb="3">
      <t>エンガン</t>
    </rPh>
    <rPh sb="3" eb="5">
      <t>コウイキ</t>
    </rPh>
    <rPh sb="5" eb="7">
      <t>シンコウ</t>
    </rPh>
    <rPh sb="7" eb="8">
      <t>ケン</t>
    </rPh>
    <phoneticPr fontId="3"/>
  </si>
  <si>
    <t>　県北広域振興圏</t>
    <rPh sb="1" eb="2">
      <t>ケン</t>
    </rPh>
    <rPh sb="2" eb="3">
      <t>キタ</t>
    </rPh>
    <rPh sb="3" eb="5">
      <t>コウイキ</t>
    </rPh>
    <rPh sb="5" eb="7">
      <t>シンコウ</t>
    </rPh>
    <rPh sb="7" eb="8">
      <t>ケン</t>
    </rPh>
    <phoneticPr fontId="3"/>
  </si>
  <si>
    <t>県央</t>
    <rPh sb="0" eb="2">
      <t>ケンオウ</t>
    </rPh>
    <phoneticPr fontId="3"/>
  </si>
  <si>
    <t>県南</t>
    <rPh sb="0" eb="2">
      <t>ケンナン</t>
    </rPh>
    <phoneticPr fontId="3"/>
  </si>
  <si>
    <t>沿岸</t>
    <rPh sb="0" eb="2">
      <t>エンガン</t>
    </rPh>
    <phoneticPr fontId="3"/>
  </si>
  <si>
    <t>県北</t>
    <rPh sb="0" eb="1">
      <t>ケン</t>
    </rPh>
    <rPh sb="1" eb="2">
      <t>キタ</t>
    </rPh>
    <phoneticPr fontId="3"/>
  </si>
  <si>
    <t>１　調査の目的</t>
    <rPh sb="2" eb="4">
      <t>チョウサ</t>
    </rPh>
    <rPh sb="5" eb="7">
      <t>モクテキ</t>
    </rPh>
    <phoneticPr fontId="3"/>
  </si>
  <si>
    <t>２　調査の概要</t>
    <rPh sb="2" eb="4">
      <t>チョウサ</t>
    </rPh>
    <rPh sb="5" eb="7">
      <t>ガイヨウ</t>
    </rPh>
    <phoneticPr fontId="3"/>
  </si>
  <si>
    <t xml:space="preserve"> </t>
    <phoneticPr fontId="3"/>
  </si>
  <si>
    <t>（　）内は％</t>
    <rPh sb="3" eb="4">
      <t>ナイ</t>
    </rPh>
    <phoneticPr fontId="3"/>
  </si>
  <si>
    <t>回答者数</t>
    <rPh sb="0" eb="2">
      <t>カイトウ</t>
    </rPh>
    <rPh sb="2" eb="3">
      <t>シャ</t>
    </rPh>
    <rPh sb="3" eb="4">
      <t>スウ</t>
    </rPh>
    <phoneticPr fontId="3"/>
  </si>
  <si>
    <t>割合</t>
    <rPh sb="0" eb="2">
      <t>ワリアイ</t>
    </rPh>
    <phoneticPr fontId="3"/>
  </si>
  <si>
    <t>　自営業主</t>
    <rPh sb="4" eb="5">
      <t>ヌシ</t>
    </rPh>
    <phoneticPr fontId="3"/>
  </si>
  <si>
    <t>　常用雇用者</t>
    <rPh sb="1" eb="3">
      <t>ジョウヨウ</t>
    </rPh>
    <rPh sb="3" eb="6">
      <t>コヨウシャ</t>
    </rPh>
    <phoneticPr fontId="3"/>
  </si>
  <si>
    <t>　臨時雇用者</t>
    <rPh sb="1" eb="3">
      <t>リンジ</t>
    </rPh>
    <rPh sb="3" eb="6">
      <t>コヨウシャ</t>
    </rPh>
    <phoneticPr fontId="3"/>
  </si>
  <si>
    <t>設問２</t>
    <rPh sb="0" eb="2">
      <t>セツモン</t>
    </rPh>
    <phoneticPr fontId="3"/>
  </si>
  <si>
    <t>あなたは、生涯学習に取り組んでいますか。</t>
    <rPh sb="5" eb="7">
      <t>ショウガイ</t>
    </rPh>
    <rPh sb="7" eb="9">
      <t>ガクシュウ</t>
    </rPh>
    <rPh sb="10" eb="11">
      <t>ト</t>
    </rPh>
    <rPh sb="12" eb="13">
      <t>ク</t>
    </rPh>
    <phoneticPr fontId="3"/>
  </si>
  <si>
    <t>あなたは、地球温暖化防止のため、普段どのような行動に努めていますか。</t>
    <rPh sb="5" eb="7">
      <t>チキュウ</t>
    </rPh>
    <rPh sb="7" eb="10">
      <t>オンダンカ</t>
    </rPh>
    <rPh sb="10" eb="12">
      <t>ボウシ</t>
    </rPh>
    <rPh sb="16" eb="18">
      <t>フダン</t>
    </rPh>
    <rPh sb="23" eb="25">
      <t>コウドウ</t>
    </rPh>
    <rPh sb="26" eb="27">
      <t>ツト</t>
    </rPh>
    <phoneticPr fontId="3"/>
  </si>
  <si>
    <t>伝統芸能への参加</t>
    <rPh sb="6" eb="8">
      <t>サンカ</t>
    </rPh>
    <phoneticPr fontId="3"/>
  </si>
  <si>
    <t>最大値</t>
    <rPh sb="0" eb="3">
      <t>サイダイチ</t>
    </rPh>
    <phoneticPr fontId="3"/>
  </si>
  <si>
    <t>最小値</t>
    <rPh sb="0" eb="3">
      <t>サイショウチ</t>
    </rPh>
    <phoneticPr fontId="3"/>
  </si>
  <si>
    <t>差</t>
    <rPh sb="0" eb="1">
      <t>サ</t>
    </rPh>
    <phoneticPr fontId="3"/>
  </si>
  <si>
    <t>男性</t>
    <rPh sb="0" eb="2">
      <t>ダンセイ</t>
    </rPh>
    <phoneticPr fontId="3"/>
  </si>
  <si>
    <t>女性</t>
    <rPh sb="0" eb="2">
      <t>ジョセイ</t>
    </rPh>
    <phoneticPr fontId="3"/>
  </si>
  <si>
    <t>設問</t>
    <rPh sb="0" eb="2">
      <t>セツモン</t>
    </rPh>
    <phoneticPr fontId="3"/>
  </si>
  <si>
    <t>選挙人名簿からの層化二段無作為抽出</t>
    <rPh sb="0" eb="2">
      <t>センキョ</t>
    </rPh>
    <rPh sb="2" eb="3">
      <t>ニン</t>
    </rPh>
    <rPh sb="3" eb="5">
      <t>メイボ</t>
    </rPh>
    <rPh sb="8" eb="10">
      <t>ソウカ</t>
    </rPh>
    <rPh sb="10" eb="11">
      <t>ニ</t>
    </rPh>
    <rPh sb="11" eb="12">
      <t>ダン</t>
    </rPh>
    <rPh sb="12" eb="15">
      <t>ムサクイ</t>
    </rPh>
    <rPh sb="15" eb="17">
      <t>チュウシュツ</t>
    </rPh>
    <phoneticPr fontId="3"/>
  </si>
  <si>
    <t>あなたは、普段から災害に備え、何らかの準備をしていますか。</t>
    <rPh sb="5" eb="7">
      <t>フダン</t>
    </rPh>
    <rPh sb="9" eb="11">
      <t>サイガイ</t>
    </rPh>
    <rPh sb="12" eb="13">
      <t>ソナ</t>
    </rPh>
    <rPh sb="15" eb="16">
      <t>ナン</t>
    </rPh>
    <rPh sb="19" eb="21">
      <t>ジュンビ</t>
    </rPh>
    <phoneticPr fontId="3"/>
  </si>
  <si>
    <t>あなたは、普段のお買い物の際に、食品の表示を確認していますか。</t>
    <rPh sb="5" eb="7">
      <t>フダン</t>
    </rPh>
    <rPh sb="9" eb="10">
      <t>カ</t>
    </rPh>
    <rPh sb="11" eb="12">
      <t>モノ</t>
    </rPh>
    <rPh sb="13" eb="14">
      <t>サイ</t>
    </rPh>
    <rPh sb="16" eb="18">
      <t>ショクヒン</t>
    </rPh>
    <rPh sb="19" eb="21">
      <t>ヒョウジ</t>
    </rPh>
    <rPh sb="22" eb="24">
      <t>カクニン</t>
    </rPh>
    <phoneticPr fontId="3"/>
  </si>
  <si>
    <t>あなたは、過去１年間にどのような市民活動に参加しましたか。</t>
    <rPh sb="5" eb="7">
      <t>カコ</t>
    </rPh>
    <rPh sb="8" eb="10">
      <t>ネンカン</t>
    </rPh>
    <rPh sb="16" eb="18">
      <t>シミン</t>
    </rPh>
    <rPh sb="18" eb="20">
      <t>カツドウ</t>
    </rPh>
    <rPh sb="21" eb="23">
      <t>サンカ</t>
    </rPh>
    <phoneticPr fontId="3"/>
  </si>
  <si>
    <t>あなたは、普段、バスや鉄道などの公共交通機関を利用していますか。</t>
    <rPh sb="5" eb="7">
      <t>フダン</t>
    </rPh>
    <rPh sb="11" eb="13">
      <t>テツドウ</t>
    </rPh>
    <rPh sb="16" eb="18">
      <t>コウキョウ</t>
    </rPh>
    <rPh sb="18" eb="20">
      <t>コウツウ</t>
    </rPh>
    <rPh sb="20" eb="22">
      <t>キカン</t>
    </rPh>
    <rPh sb="23" eb="25">
      <t>リヨウ</t>
    </rPh>
    <phoneticPr fontId="3"/>
  </si>
  <si>
    <t>食品の表示の確認</t>
    <rPh sb="0" eb="2">
      <t>ショクヒン</t>
    </rPh>
    <rPh sb="3" eb="5">
      <t>ヒョウジ</t>
    </rPh>
    <rPh sb="6" eb="8">
      <t>カクニン</t>
    </rPh>
    <phoneticPr fontId="2"/>
  </si>
  <si>
    <t>交通安全への対応</t>
    <rPh sb="0" eb="2">
      <t>コウツウ</t>
    </rPh>
    <rPh sb="2" eb="4">
      <t>アンゼン</t>
    </rPh>
    <rPh sb="6" eb="8">
      <t>タイオウ</t>
    </rPh>
    <phoneticPr fontId="2"/>
  </si>
  <si>
    <t>健康に留意した生活</t>
    <rPh sb="0" eb="2">
      <t>ケンコウ</t>
    </rPh>
    <rPh sb="3" eb="5">
      <t>リュウイ</t>
    </rPh>
    <rPh sb="7" eb="9">
      <t>セイカツ</t>
    </rPh>
    <phoneticPr fontId="2"/>
  </si>
  <si>
    <t>男</t>
    <rPh sb="0" eb="1">
      <t>オトコ</t>
    </rPh>
    <phoneticPr fontId="3"/>
  </si>
  <si>
    <t>女</t>
    <rPh sb="0" eb="1">
      <t>オンナ</t>
    </rPh>
    <phoneticPr fontId="3"/>
  </si>
  <si>
    <t>生涯学習の取組</t>
    <rPh sb="0" eb="2">
      <t>ショウガイ</t>
    </rPh>
    <rPh sb="2" eb="4">
      <t>ガクシュウ</t>
    </rPh>
    <rPh sb="5" eb="7">
      <t>トリクミ</t>
    </rPh>
    <phoneticPr fontId="2"/>
  </si>
  <si>
    <t>地球温暖化防止への対応</t>
    <rPh sb="0" eb="2">
      <t>チキュウ</t>
    </rPh>
    <rPh sb="2" eb="5">
      <t>オンダンカ</t>
    </rPh>
    <rPh sb="5" eb="7">
      <t>ボウシ</t>
    </rPh>
    <rPh sb="9" eb="11">
      <t>タイオウ</t>
    </rPh>
    <phoneticPr fontId="2"/>
  </si>
  <si>
    <t>病院と診療所の役割分担</t>
    <rPh sb="0" eb="2">
      <t>ビョウイン</t>
    </rPh>
    <rPh sb="3" eb="6">
      <t>シンリョウジョ</t>
    </rPh>
    <rPh sb="7" eb="9">
      <t>ヤクワリ</t>
    </rPh>
    <rPh sb="9" eb="11">
      <t>ブンタン</t>
    </rPh>
    <phoneticPr fontId="2"/>
  </si>
  <si>
    <t>地域差の大きい項目順</t>
    <rPh sb="0" eb="2">
      <t>チイキ</t>
    </rPh>
    <rPh sb="2" eb="3">
      <t>サ</t>
    </rPh>
    <rPh sb="4" eb="5">
      <t>オオ</t>
    </rPh>
    <rPh sb="7" eb="9">
      <t>コウモク</t>
    </rPh>
    <rPh sb="9" eb="10">
      <t>ジュン</t>
    </rPh>
    <phoneticPr fontId="3"/>
  </si>
  <si>
    <t>県央</t>
    <rPh sb="0" eb="1">
      <t>ケン</t>
    </rPh>
    <phoneticPr fontId="3"/>
  </si>
  <si>
    <t>行動率の順位</t>
    <rPh sb="0" eb="2">
      <t>コウドウ</t>
    </rPh>
    <rPh sb="2" eb="3">
      <t>リツ</t>
    </rPh>
    <rPh sb="4" eb="6">
      <t>ジュンイ</t>
    </rPh>
    <phoneticPr fontId="3"/>
  </si>
  <si>
    <t>行動者率</t>
    <rPh sb="0" eb="2">
      <t>コウドウ</t>
    </rPh>
    <rPh sb="2" eb="3">
      <t>シャ</t>
    </rPh>
    <rPh sb="3" eb="4">
      <t>リツ</t>
    </rPh>
    <phoneticPr fontId="3"/>
  </si>
  <si>
    <t>圏域別</t>
    <rPh sb="0" eb="2">
      <t>ケンイキ</t>
    </rPh>
    <rPh sb="2" eb="3">
      <t>ベツ</t>
    </rPh>
    <phoneticPr fontId="3"/>
  </si>
  <si>
    <t>男-女（差）</t>
    <rPh sb="4" eb="5">
      <t>サ</t>
    </rPh>
    <phoneticPr fontId="3"/>
  </si>
  <si>
    <t>Ⅰ</t>
    <phoneticPr fontId="3"/>
  </si>
  <si>
    <t>Ⅱ</t>
    <phoneticPr fontId="3"/>
  </si>
  <si>
    <t>Ⅲ</t>
    <phoneticPr fontId="3"/>
  </si>
  <si>
    <t>設問５</t>
    <phoneticPr fontId="3"/>
  </si>
  <si>
    <t>設問６</t>
    <phoneticPr fontId="3"/>
  </si>
  <si>
    <t>Ⅳ</t>
    <phoneticPr fontId="3"/>
  </si>
  <si>
    <t>設問９</t>
    <phoneticPr fontId="3"/>
  </si>
  <si>
    <t>設問10</t>
    <phoneticPr fontId="3"/>
  </si>
  <si>
    <t>Ⅴ</t>
    <phoneticPr fontId="3"/>
  </si>
  <si>
    <t>Ⅵ</t>
    <phoneticPr fontId="3"/>
  </si>
  <si>
    <t>Ⅶ</t>
    <phoneticPr fontId="3"/>
  </si>
  <si>
    <t>※</t>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</si>
  <si>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</si>
  <si>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</si>
  <si>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</si>
  <si>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</si>
  <si>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</si>
  <si>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</si>
  <si>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</si>
  <si>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</si>
  <si>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</si>
  <si>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</si>
  <si>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</si>
  <si>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</si>
  <si>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</si>
  <si>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</si>
  <si>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</si>
  <si>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</si>
  <si>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</si>
  <si>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</si>
  <si>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t>
    <phoneticPr fontId="3"/>
  </si>
  <si>
    <t>あなたは、大きな病院と診療所（開業医）の役割分担について知っていますか。</t>
    <rPh sb="5" eb="6">
      <t>オオ</t>
    </rPh>
    <rPh sb="8" eb="10">
      <t>ビョウイン</t>
    </rPh>
    <rPh sb="11" eb="14">
      <t>シンリョウジョ</t>
    </rPh>
    <rPh sb="15" eb="18">
      <t>カイギョウイ</t>
    </rPh>
    <rPh sb="20" eb="22">
      <t>ヤクワリ</t>
    </rPh>
    <rPh sb="22" eb="24">
      <t>ブンタン</t>
    </rPh>
    <rPh sb="28" eb="29">
      <t>シ</t>
    </rPh>
    <phoneticPr fontId="3"/>
  </si>
  <si>
    <t>男女差が大きい項目</t>
    <rPh sb="0" eb="2">
      <t>ダンジョ</t>
    </rPh>
    <rPh sb="2" eb="3">
      <t>サ</t>
    </rPh>
    <rPh sb="4" eb="5">
      <t>オオ</t>
    </rPh>
    <rPh sb="7" eb="9">
      <t>コウモク</t>
    </rPh>
    <phoneticPr fontId="3"/>
  </si>
  <si>
    <t>１</t>
    <phoneticPr fontId="3"/>
  </si>
  <si>
    <t>４</t>
    <phoneticPr fontId="3"/>
  </si>
  <si>
    <t>６</t>
    <phoneticPr fontId="3"/>
  </si>
  <si>
    <t>７</t>
    <phoneticPr fontId="3"/>
  </si>
  <si>
    <t>９</t>
    <phoneticPr fontId="3"/>
  </si>
  <si>
    <t>２</t>
    <phoneticPr fontId="3"/>
  </si>
  <si>
    <t>３</t>
    <phoneticPr fontId="3"/>
  </si>
  <si>
    <t>４</t>
    <phoneticPr fontId="3"/>
  </si>
  <si>
    <t>５</t>
    <phoneticPr fontId="3"/>
  </si>
  <si>
    <t>６</t>
    <phoneticPr fontId="3"/>
  </si>
  <si>
    <t>７</t>
    <phoneticPr fontId="3"/>
  </si>
  <si>
    <t>８</t>
    <phoneticPr fontId="3"/>
  </si>
  <si>
    <t>９</t>
    <phoneticPr fontId="3"/>
  </si>
  <si>
    <t>※　行動している人の割合が高い順（数値は％）</t>
    <rPh sb="17" eb="19">
      <t>スウチ</t>
    </rPh>
    <phoneticPr fontId="3"/>
  </si>
  <si>
    <t>地域差が大きい項目</t>
    <rPh sb="0" eb="2">
      <t>チイキ</t>
    </rPh>
    <rPh sb="2" eb="3">
      <t>サ</t>
    </rPh>
    <rPh sb="4" eb="5">
      <t>オオ</t>
    </rPh>
    <rPh sb="7" eb="9">
      <t>コウモク</t>
    </rPh>
    <phoneticPr fontId="3"/>
  </si>
  <si>
    <t>《参考》</t>
    <rPh sb="1" eb="3">
      <t>サンコウ</t>
    </rPh>
    <phoneticPr fontId="3"/>
  </si>
  <si>
    <t>県民生活基本調査結果報告書</t>
    <rPh sb="0" eb="2">
      <t>ケンミン</t>
    </rPh>
    <rPh sb="2" eb="4">
      <t>セイカツ</t>
    </rPh>
    <rPh sb="4" eb="6">
      <t>キホン</t>
    </rPh>
    <rPh sb="6" eb="8">
      <t>チョウサ</t>
    </rPh>
    <rPh sb="8" eb="10">
      <t>ケッカ</t>
    </rPh>
    <rPh sb="10" eb="13">
      <t>ホウコクショ</t>
    </rPh>
    <phoneticPr fontId="3"/>
  </si>
  <si>
    <t>統計表</t>
    <rPh sb="0" eb="3">
      <t>トウケイヒョウ</t>
    </rPh>
    <phoneticPr fontId="3"/>
  </si>
  <si>
    <t>・</t>
    <phoneticPr fontId="3"/>
  </si>
  <si>
    <t>　本調査の調査対象者の抽出については、広域振興圏での調査結果の利用を考慮し、次のような方法によって行いました。</t>
    <rPh sb="1" eb="2">
      <t>ホン</t>
    </rPh>
    <rPh sb="2" eb="4">
      <t>チョウサ</t>
    </rPh>
    <rPh sb="5" eb="7">
      <t>チョウサ</t>
    </rPh>
    <rPh sb="7" eb="9">
      <t>タイショウ</t>
    </rPh>
    <rPh sb="9" eb="10">
      <t>シャ</t>
    </rPh>
    <rPh sb="11" eb="13">
      <t>チュウシュツ</t>
    </rPh>
    <rPh sb="19" eb="21">
      <t>コウイキ</t>
    </rPh>
    <rPh sb="21" eb="23">
      <t>シンコウ</t>
    </rPh>
    <rPh sb="23" eb="24">
      <t>ケン</t>
    </rPh>
    <rPh sb="26" eb="28">
      <t>チョウサ</t>
    </rPh>
    <rPh sb="28" eb="30">
      <t>ケッカ</t>
    </rPh>
    <rPh sb="31" eb="33">
      <t>リヨウ</t>
    </rPh>
    <rPh sb="34" eb="36">
      <t>コウリョ</t>
    </rPh>
    <rPh sb="38" eb="39">
      <t>ツギ</t>
    </rPh>
    <rPh sb="43" eb="45">
      <t>ホウホウ</t>
    </rPh>
    <rPh sb="49" eb="50">
      <t>オコナ</t>
    </rPh>
    <phoneticPr fontId="3"/>
  </si>
  <si>
    <t>３　用語の説明</t>
    <rPh sb="2" eb="4">
      <t>ヨウゴ</t>
    </rPh>
    <rPh sb="5" eb="7">
      <t>セツメイ</t>
    </rPh>
    <phoneticPr fontId="3"/>
  </si>
  <si>
    <t>　「行動している人の割合」</t>
    <rPh sb="2" eb="4">
      <t>コウドウ</t>
    </rPh>
    <rPh sb="8" eb="9">
      <t>ヒト</t>
    </rPh>
    <rPh sb="10" eb="12">
      <t>ワリアイ</t>
    </rPh>
    <phoneticPr fontId="3"/>
  </si>
  <si>
    <t>　この報告書において、「行動している人の割合」とは、「参加している」、「利用している」、「留意している」など、その程度には関わらず、何らかの行動を起こしている人の割合を示している。</t>
    <rPh sb="3" eb="6">
      <t>ホウコクショ</t>
    </rPh>
    <rPh sb="12" eb="14">
      <t>コウドウ</t>
    </rPh>
    <rPh sb="18" eb="19">
      <t>ヒト</t>
    </rPh>
    <rPh sb="20" eb="22">
      <t>ワリアイ</t>
    </rPh>
    <rPh sb="27" eb="29">
      <t>サンカ</t>
    </rPh>
    <rPh sb="36" eb="38">
      <t>リヨウ</t>
    </rPh>
    <rPh sb="45" eb="47">
      <t>リュウイ</t>
    </rPh>
    <rPh sb="57" eb="59">
      <t>テイド</t>
    </rPh>
    <rPh sb="61" eb="62">
      <t>カカ</t>
    </rPh>
    <rPh sb="66" eb="67">
      <t>ナン</t>
    </rPh>
    <rPh sb="70" eb="72">
      <t>コウドウ</t>
    </rPh>
    <rPh sb="73" eb="74">
      <t>オ</t>
    </rPh>
    <rPh sb="79" eb="80">
      <t>ヒト</t>
    </rPh>
    <rPh sb="81" eb="83">
      <t>ワリアイ</t>
    </rPh>
    <rPh sb="84" eb="85">
      <t>シメ</t>
    </rPh>
    <phoneticPr fontId="3"/>
  </si>
  <si>
    <t>４　その他</t>
    <rPh sb="4" eb="5">
      <t>タ</t>
    </rPh>
    <phoneticPr fontId="3"/>
  </si>
  <si>
    <t>　男性</t>
    <phoneticPr fontId="3"/>
  </si>
  <si>
    <t>　女性</t>
    <phoneticPr fontId="3"/>
  </si>
  <si>
    <t>　不明</t>
    <phoneticPr fontId="3"/>
  </si>
  <si>
    <t>　20～29歳</t>
    <phoneticPr fontId="3"/>
  </si>
  <si>
    <t>　30～39歳</t>
    <phoneticPr fontId="3"/>
  </si>
  <si>
    <t>　家族従業者</t>
    <phoneticPr fontId="3"/>
  </si>
  <si>
    <t>　40～49歳</t>
    <phoneticPr fontId="3"/>
  </si>
  <si>
    <t>　50～59歳</t>
    <phoneticPr fontId="3"/>
  </si>
  <si>
    <t>　60～69歳</t>
    <phoneticPr fontId="3"/>
  </si>
  <si>
    <t>　70歳以上</t>
    <phoneticPr fontId="3"/>
  </si>
  <si>
    <t>　学生</t>
    <phoneticPr fontId="3"/>
  </si>
  <si>
    <t>　専業主婦（主夫）</t>
    <phoneticPr fontId="3"/>
  </si>
  <si>
    <t>　無職</t>
    <phoneticPr fontId="3"/>
  </si>
  <si>
    <t>　その他</t>
    <phoneticPr fontId="3"/>
  </si>
  <si>
    <t>１　各設問の行動している人の割合</t>
    <rPh sb="2" eb="5">
      <t>カクセツモン</t>
    </rPh>
    <rPh sb="6" eb="8">
      <t>コウドウ</t>
    </rPh>
    <rPh sb="12" eb="13">
      <t>ヒト</t>
    </rPh>
    <rPh sb="14" eb="16">
      <t>ワリアイ</t>
    </rPh>
    <phoneticPr fontId="3"/>
  </si>
  <si>
    <t>調査の概要
調査結果の概要</t>
    <rPh sb="0" eb="2">
      <t>チョウサ</t>
    </rPh>
    <rPh sb="3" eb="5">
      <t>ガイヨウ</t>
    </rPh>
    <rPh sb="6" eb="8">
      <t>チョウサ</t>
    </rPh>
    <rPh sb="8" eb="10">
      <t>ケッカ</t>
    </rPh>
    <rPh sb="11" eb="13">
      <t>ガイヨウ</t>
    </rPh>
    <phoneticPr fontId="3"/>
  </si>
  <si>
    <t>２　居住地（広域振興圏）別調査結果の概要</t>
    <rPh sb="2" eb="5">
      <t>キョジュウチ</t>
    </rPh>
    <rPh sb="6" eb="8">
      <t>コウイキ</t>
    </rPh>
    <rPh sb="8" eb="10">
      <t>シンコウ</t>
    </rPh>
    <rPh sb="10" eb="11">
      <t>ケン</t>
    </rPh>
    <rPh sb="12" eb="13">
      <t>ベツ</t>
    </rPh>
    <rPh sb="13" eb="15">
      <t>チョウサ</t>
    </rPh>
    <rPh sb="15" eb="17">
      <t>ケッカ</t>
    </rPh>
    <rPh sb="18" eb="20">
      <t>ガイヨウ</t>
    </rPh>
    <phoneticPr fontId="3"/>
  </si>
  <si>
    <t>３　男女別調査結果の概要</t>
    <rPh sb="2" eb="4">
      <t>ダンジョ</t>
    </rPh>
    <rPh sb="4" eb="5">
      <t>ベツ</t>
    </rPh>
    <rPh sb="5" eb="7">
      <t>チョウサ</t>
    </rPh>
    <rPh sb="7" eb="9">
      <t>ケッカ</t>
    </rPh>
    <rPh sb="10" eb="12">
      <t>ガイヨウ</t>
    </rPh>
    <phoneticPr fontId="3"/>
  </si>
  <si>
    <t>４　年代別調査結果の概要</t>
    <rPh sb="2" eb="4">
      <t>ネンダイ</t>
    </rPh>
    <rPh sb="4" eb="5">
      <t>ベツ</t>
    </rPh>
    <rPh sb="5" eb="7">
      <t>チョウサ</t>
    </rPh>
    <rPh sb="7" eb="9">
      <t>ケッカ</t>
    </rPh>
    <rPh sb="10" eb="12">
      <t>ガイヨウ</t>
    </rPh>
    <phoneticPr fontId="3"/>
  </si>
  <si>
    <t>調査の概要・調査結果の概要</t>
    <rPh sb="0" eb="2">
      <t>チョウサ</t>
    </rPh>
    <rPh sb="3" eb="5">
      <t>ガイヨウ</t>
    </rPh>
    <rPh sb="6" eb="8">
      <t>チョウサ</t>
    </rPh>
    <rPh sb="8" eb="10">
      <t>ケッカ</t>
    </rPh>
    <rPh sb="11" eb="13">
      <t>ガイヨウ</t>
    </rPh>
    <phoneticPr fontId="3"/>
  </si>
  <si>
    <t>設問別集計結果</t>
    <rPh sb="0" eb="2">
      <t>セツモン</t>
    </rPh>
    <rPh sb="2" eb="3">
      <t>ベツ</t>
    </rPh>
    <rPh sb="3" eb="5">
      <t>シュウケイ</t>
    </rPh>
    <rPh sb="5" eb="7">
      <t>ケッカ</t>
    </rPh>
    <phoneticPr fontId="3"/>
  </si>
  <si>
    <t>【 目 次 】</t>
    <rPh sb="2" eb="3">
      <t>メ</t>
    </rPh>
    <rPh sb="4" eb="5">
      <t>ツギ</t>
    </rPh>
    <phoneticPr fontId="3"/>
  </si>
  <si>
    <t>２　今回の調査の特徴</t>
    <rPh sb="2" eb="4">
      <t>コンカイ</t>
    </rPh>
    <rPh sb="5" eb="7">
      <t>チョウサ</t>
    </rPh>
    <rPh sb="8" eb="10">
      <t>トクチョウ</t>
    </rPh>
    <phoneticPr fontId="3"/>
  </si>
  <si>
    <t>３　調査対象数の配分方法</t>
    <rPh sb="2" eb="4">
      <t>チョウサ</t>
    </rPh>
    <rPh sb="4" eb="6">
      <t>タイショウ</t>
    </rPh>
    <rPh sb="6" eb="7">
      <t>スウ</t>
    </rPh>
    <rPh sb="8" eb="10">
      <t>ハイブン</t>
    </rPh>
    <rPh sb="10" eb="12">
      <t>ホウホウ</t>
    </rPh>
    <phoneticPr fontId="3"/>
  </si>
  <si>
    <t>市町村別の調査対象数については、各広域振興圏に割り振られた調査対象数を、管内の市町村人口によって比例配分しています。</t>
    <rPh sb="0" eb="3">
      <t>シチョウソン</t>
    </rPh>
    <rPh sb="3" eb="4">
      <t>ベツ</t>
    </rPh>
    <rPh sb="5" eb="7">
      <t>チョウサ</t>
    </rPh>
    <rPh sb="7" eb="9">
      <t>タイショウ</t>
    </rPh>
    <rPh sb="9" eb="10">
      <t>カズ</t>
    </rPh>
    <rPh sb="16" eb="17">
      <t>カク</t>
    </rPh>
    <rPh sb="17" eb="19">
      <t>コウイキ</t>
    </rPh>
    <rPh sb="19" eb="21">
      <t>シンコウ</t>
    </rPh>
    <rPh sb="21" eb="22">
      <t>ケン</t>
    </rPh>
    <rPh sb="23" eb="24">
      <t>ワ</t>
    </rPh>
    <rPh sb="25" eb="26">
      <t>フ</t>
    </rPh>
    <rPh sb="29" eb="31">
      <t>チョウサ</t>
    </rPh>
    <rPh sb="31" eb="33">
      <t>タイショウ</t>
    </rPh>
    <rPh sb="33" eb="34">
      <t>スウ</t>
    </rPh>
    <rPh sb="36" eb="38">
      <t>カンナイ</t>
    </rPh>
    <rPh sb="39" eb="42">
      <t>シチョウソン</t>
    </rPh>
    <rPh sb="42" eb="44">
      <t>ジンコウ</t>
    </rPh>
    <rPh sb="48" eb="50">
      <t>ヒレイ</t>
    </rPh>
    <rPh sb="50" eb="52">
      <t>ハイブン</t>
    </rPh>
    <phoneticPr fontId="3"/>
  </si>
  <si>
    <t>　このように、調査対象（サンプル）は実際の地域別の人口構成比のとおりに割り振られていないことから、集計については、実際の市町村別の人口構成比を反映した結果となる集計方法を取っています。詳しくは、「４　集計方法」を参照してください。</t>
    <rPh sb="7" eb="9">
      <t>チョウサ</t>
    </rPh>
    <rPh sb="9" eb="11">
      <t>タイショウ</t>
    </rPh>
    <rPh sb="18" eb="20">
      <t>ジッサイ</t>
    </rPh>
    <rPh sb="21" eb="23">
      <t>チイキ</t>
    </rPh>
    <rPh sb="23" eb="24">
      <t>ベツ</t>
    </rPh>
    <rPh sb="25" eb="27">
      <t>ジンコウ</t>
    </rPh>
    <rPh sb="27" eb="29">
      <t>コウセイ</t>
    </rPh>
    <rPh sb="29" eb="30">
      <t>ヒ</t>
    </rPh>
    <rPh sb="35" eb="36">
      <t>ワ</t>
    </rPh>
    <rPh sb="37" eb="38">
      <t>フ</t>
    </rPh>
    <rPh sb="49" eb="51">
      <t>シュウケイ</t>
    </rPh>
    <rPh sb="57" eb="59">
      <t>ジッサイ</t>
    </rPh>
    <rPh sb="60" eb="63">
      <t>シチョウソン</t>
    </rPh>
    <rPh sb="63" eb="64">
      <t>ベツ</t>
    </rPh>
    <rPh sb="65" eb="67">
      <t>ジンコウ</t>
    </rPh>
    <rPh sb="67" eb="69">
      <t>コウセイ</t>
    </rPh>
    <rPh sb="69" eb="70">
      <t>ヒ</t>
    </rPh>
    <rPh sb="71" eb="73">
      <t>ハンエイ</t>
    </rPh>
    <rPh sb="75" eb="77">
      <t>ケッカ</t>
    </rPh>
    <rPh sb="80" eb="82">
      <t>シュウケイ</t>
    </rPh>
    <rPh sb="82" eb="84">
      <t>ホウホウ</t>
    </rPh>
    <rPh sb="85" eb="86">
      <t>ト</t>
    </rPh>
    <rPh sb="92" eb="93">
      <t>クワ</t>
    </rPh>
    <rPh sb="100" eb="102">
      <t>シュウケイ</t>
    </rPh>
    <rPh sb="102" eb="104">
      <t>ホウホウ</t>
    </rPh>
    <rPh sb="106" eb="108">
      <t>サンショウ</t>
    </rPh>
    <phoneticPr fontId="3"/>
  </si>
  <si>
    <t>４　集計方法</t>
    <rPh sb="2" eb="4">
      <t>シュウケイ</t>
    </rPh>
    <rPh sb="4" eb="6">
      <t>ホウホウ</t>
    </rPh>
    <phoneticPr fontId="3"/>
  </si>
  <si>
    <t>　前述の「３　調査対象数の配分方法」のとおり、広域振興圏での調査結果の利用を考慮し、調査対象数を地域別の人口構成比で割り振っていないことから、単純に集計された県全体等の調査結果は、本県の広域振興圏の人口構成比を反映していないものになります。</t>
    <rPh sb="1" eb="3">
      <t>ゼンジュツ</t>
    </rPh>
    <rPh sb="23" eb="25">
      <t>コウイキ</t>
    </rPh>
    <rPh sb="25" eb="27">
      <t>シンコウ</t>
    </rPh>
    <rPh sb="27" eb="28">
      <t>ケン</t>
    </rPh>
    <rPh sb="42" eb="44">
      <t>チョウサ</t>
    </rPh>
    <rPh sb="44" eb="46">
      <t>タイショウ</t>
    </rPh>
    <rPh sb="46" eb="47">
      <t>スウ</t>
    </rPh>
    <rPh sb="54" eb="56">
      <t>コウセイ</t>
    </rPh>
    <rPh sb="56" eb="57">
      <t>ヒ</t>
    </rPh>
    <rPh sb="58" eb="59">
      <t>ワ</t>
    </rPh>
    <rPh sb="60" eb="61">
      <t>フ</t>
    </rPh>
    <rPh sb="71" eb="73">
      <t>タンジュン</t>
    </rPh>
    <rPh sb="74" eb="76">
      <t>シュウケイ</t>
    </rPh>
    <rPh sb="79" eb="82">
      <t>ケンゼンタイ</t>
    </rPh>
    <rPh sb="82" eb="83">
      <t>トウ</t>
    </rPh>
    <rPh sb="84" eb="86">
      <t>チョウサ</t>
    </rPh>
    <rPh sb="86" eb="88">
      <t>ケッカ</t>
    </rPh>
    <rPh sb="90" eb="92">
      <t>ホンケン</t>
    </rPh>
    <rPh sb="93" eb="95">
      <t>コウイキ</t>
    </rPh>
    <rPh sb="95" eb="97">
      <t>シンコウ</t>
    </rPh>
    <rPh sb="97" eb="98">
      <t>ケン</t>
    </rPh>
    <rPh sb="99" eb="101">
      <t>ジンコウ</t>
    </rPh>
    <rPh sb="101" eb="103">
      <t>コウセイ</t>
    </rPh>
    <rPh sb="103" eb="104">
      <t>ヒ</t>
    </rPh>
    <rPh sb="105" eb="107">
      <t>ハンエイ</t>
    </rPh>
    <phoneticPr fontId="3"/>
  </si>
  <si>
    <t>　したがって、 集計については、実際の回答数に広域振興圏（市町村）別の人口構成比を考慮することによって、県全体の調査結果を実勢に近づける集計（母集団拡大集計）を行っています。</t>
    <rPh sb="19" eb="22">
      <t>カイトウスウ</t>
    </rPh>
    <rPh sb="23" eb="25">
      <t>コウイキ</t>
    </rPh>
    <rPh sb="25" eb="27">
      <t>シンコウ</t>
    </rPh>
    <rPh sb="27" eb="28">
      <t>ケン</t>
    </rPh>
    <rPh sb="29" eb="32">
      <t>シチョウソン</t>
    </rPh>
    <rPh sb="37" eb="39">
      <t>コウセイ</t>
    </rPh>
    <rPh sb="39" eb="40">
      <t>ヒ</t>
    </rPh>
    <rPh sb="52" eb="53">
      <t>ケン</t>
    </rPh>
    <rPh sb="53" eb="55">
      <t>ゼンタイ</t>
    </rPh>
    <rPh sb="56" eb="58">
      <t>チョウサ</t>
    </rPh>
    <rPh sb="58" eb="60">
      <t>ケッカ</t>
    </rPh>
    <rPh sb="61" eb="63">
      <t>ジッセイ</t>
    </rPh>
    <rPh sb="64" eb="65">
      <t>チカ</t>
    </rPh>
    <rPh sb="68" eb="70">
      <t>シュウケイ</t>
    </rPh>
    <rPh sb="71" eb="74">
      <t>ボシュウダン</t>
    </rPh>
    <rPh sb="74" eb="76">
      <t>カクダイ</t>
    </rPh>
    <rPh sb="76" eb="78">
      <t>シュウケイ</t>
    </rPh>
    <rPh sb="80" eb="81">
      <t>オコナ</t>
    </rPh>
    <phoneticPr fontId="3"/>
  </si>
  <si>
    <t>５　その他</t>
    <rPh sb="4" eb="5">
      <t>タ</t>
    </rPh>
    <phoneticPr fontId="3"/>
  </si>
  <si>
    <t>四捨五入の関係で合計と内訳の計とが一致しない場合があります。</t>
    <rPh sb="0" eb="4">
      <t>シシャゴニュウ</t>
    </rPh>
    <rPh sb="5" eb="7">
      <t>カンケイ</t>
    </rPh>
    <rPh sb="8" eb="10">
      <t>ゴウケイ</t>
    </rPh>
    <rPh sb="11" eb="13">
      <t>ウチワケ</t>
    </rPh>
    <rPh sb="14" eb="15">
      <t>ケイ</t>
    </rPh>
    <rPh sb="17" eb="19">
      <t>イッチ</t>
    </rPh>
    <rPh sb="22" eb="24">
      <t>バアイ</t>
    </rPh>
    <phoneticPr fontId="3"/>
  </si>
  <si>
    <t>１　県民生活基本調査について</t>
    <rPh sb="2" eb="4">
      <t>ケンミン</t>
    </rPh>
    <rPh sb="4" eb="6">
      <t>セイカツ</t>
    </rPh>
    <rPh sb="6" eb="8">
      <t>キホン</t>
    </rPh>
    <rPh sb="8" eb="10">
      <t>チョウサ</t>
    </rPh>
    <phoneticPr fontId="3"/>
  </si>
  <si>
    <t>　本調査結果は、岩手県調査統計課ホームページ「いわての統計情報～イーハトーブ・データ館～」からダウンロードできます。</t>
    <rPh sb="1" eb="2">
      <t>ホン</t>
    </rPh>
    <rPh sb="2" eb="4">
      <t>チョウサ</t>
    </rPh>
    <rPh sb="4" eb="6">
      <t>ケッカ</t>
    </rPh>
    <rPh sb="8" eb="11">
      <t>イワテケン</t>
    </rPh>
    <rPh sb="11" eb="13">
      <t>チョウサ</t>
    </rPh>
    <rPh sb="13" eb="15">
      <t>トウケイ</t>
    </rPh>
    <rPh sb="15" eb="16">
      <t>カ</t>
    </rPh>
    <rPh sb="27" eb="29">
      <t>トウケイ</t>
    </rPh>
    <rPh sb="29" eb="31">
      <t>ジョウホウ</t>
    </rPh>
    <rPh sb="42" eb="43">
      <t>カン</t>
    </rPh>
    <phoneticPr fontId="3"/>
  </si>
  <si>
    <t>50歳代</t>
    <rPh sb="2" eb="3">
      <t>サイ</t>
    </rPh>
    <rPh sb="3" eb="4">
      <t>ダイ</t>
    </rPh>
    <phoneticPr fontId="3"/>
  </si>
  <si>
    <t>P5</t>
    <phoneticPr fontId="3"/>
  </si>
  <si>
    <t>P7</t>
    <phoneticPr fontId="3"/>
  </si>
  <si>
    <t>P9</t>
    <phoneticPr fontId="3"/>
  </si>
  <si>
    <t>年代差が大きい項目</t>
    <rPh sb="0" eb="2">
      <t>ネンダイ</t>
    </rPh>
    <rPh sb="2" eb="3">
      <t>サ</t>
    </rPh>
    <rPh sb="4" eb="5">
      <t>オオ</t>
    </rPh>
    <rPh sb="7" eb="9">
      <t>コウモク</t>
    </rPh>
    <phoneticPr fontId="3"/>
  </si>
  <si>
    <t>（グラフは次ページ）</t>
    <rPh sb="5" eb="6">
      <t>ジ</t>
    </rPh>
    <phoneticPr fontId="3"/>
  </si>
  <si>
    <t>あなたは、普段、県内産の工芸品を利用していますか。</t>
    <rPh sb="5" eb="7">
      <t>フダン</t>
    </rPh>
    <rPh sb="8" eb="9">
      <t>ケン</t>
    </rPh>
    <rPh sb="9" eb="10">
      <t>ナイ</t>
    </rPh>
    <rPh sb="10" eb="11">
      <t>サン</t>
    </rPh>
    <rPh sb="12" eb="15">
      <t>コウゲイヒン</t>
    </rPh>
    <rPh sb="16" eb="18">
      <t>リヨウ</t>
    </rPh>
    <phoneticPr fontId="3"/>
  </si>
  <si>
    <t>設問３</t>
    <rPh sb="0" eb="2">
      <t>セツモン</t>
    </rPh>
    <phoneticPr fontId="3"/>
  </si>
  <si>
    <t>設問11</t>
    <phoneticPr fontId="3"/>
  </si>
  <si>
    <t>設問14</t>
    <phoneticPr fontId="3"/>
  </si>
  <si>
    <t>生物多様性保全への対応</t>
    <rPh sb="0" eb="2">
      <t>セイブツ</t>
    </rPh>
    <rPh sb="2" eb="5">
      <t>タヨウセイ</t>
    </rPh>
    <rPh sb="5" eb="7">
      <t>ホゼン</t>
    </rPh>
    <rPh sb="9" eb="11">
      <t>タイオウ</t>
    </rPh>
    <phoneticPr fontId="3"/>
  </si>
  <si>
    <t>県内産工芸品の利用</t>
    <rPh sb="0" eb="1">
      <t>ケン</t>
    </rPh>
    <rPh sb="1" eb="2">
      <t>ナイ</t>
    </rPh>
    <rPh sb="2" eb="3">
      <t>サン</t>
    </rPh>
    <rPh sb="3" eb="6">
      <t>コウゲイヒン</t>
    </rPh>
    <rPh sb="7" eb="9">
      <t>リヨウ</t>
    </rPh>
    <phoneticPr fontId="3"/>
  </si>
  <si>
    <t>P12</t>
    <phoneticPr fontId="3"/>
  </si>
  <si>
    <t>広域振興圏における調査結果に一定の精度を確保するため、東日本大震災津波の影響や管内人口の多寡を考慮し、全県の調査数5,000について、県央及び県南に300、沿岸に800、県北に600の計2,000を定数配分として割り振り、残り3,000を４広域振興圏の管内人口比で比例配分しています。</t>
    <rPh sb="0" eb="2">
      <t>コウイキ</t>
    </rPh>
    <rPh sb="2" eb="4">
      <t>シンコウ</t>
    </rPh>
    <rPh sb="4" eb="5">
      <t>ケン</t>
    </rPh>
    <rPh sb="9" eb="11">
      <t>チョウサ</t>
    </rPh>
    <rPh sb="11" eb="13">
      <t>ケッカ</t>
    </rPh>
    <rPh sb="14" eb="16">
      <t>イッテイ</t>
    </rPh>
    <rPh sb="17" eb="19">
      <t>セイド</t>
    </rPh>
    <rPh sb="20" eb="22">
      <t>カクホ</t>
    </rPh>
    <rPh sb="27" eb="28">
      <t>ヒガシ</t>
    </rPh>
    <rPh sb="28" eb="30">
      <t>ニホン</t>
    </rPh>
    <rPh sb="30" eb="31">
      <t>ダイ</t>
    </rPh>
    <rPh sb="31" eb="33">
      <t>シンサイ</t>
    </rPh>
    <rPh sb="33" eb="35">
      <t>ツナミ</t>
    </rPh>
    <rPh sb="36" eb="38">
      <t>エイキョウ</t>
    </rPh>
    <rPh sb="39" eb="41">
      <t>カンナイ</t>
    </rPh>
    <rPh sb="41" eb="43">
      <t>ジンコウ</t>
    </rPh>
    <rPh sb="44" eb="45">
      <t>タ</t>
    </rPh>
    <rPh sb="45" eb="46">
      <t>カ</t>
    </rPh>
    <rPh sb="47" eb="49">
      <t>コウリョ</t>
    </rPh>
    <rPh sb="51" eb="53">
      <t>ゼンケン</t>
    </rPh>
    <rPh sb="54" eb="56">
      <t>チョウサ</t>
    </rPh>
    <rPh sb="56" eb="57">
      <t>カズ</t>
    </rPh>
    <rPh sb="67" eb="69">
      <t>ケンオウ</t>
    </rPh>
    <rPh sb="69" eb="70">
      <t>オヨ</t>
    </rPh>
    <rPh sb="71" eb="73">
      <t>ケンナン</t>
    </rPh>
    <rPh sb="78" eb="80">
      <t>エンガン</t>
    </rPh>
    <rPh sb="85" eb="86">
      <t>ケン</t>
    </rPh>
    <rPh sb="86" eb="87">
      <t>キタ</t>
    </rPh>
    <rPh sb="92" eb="93">
      <t>ケイ</t>
    </rPh>
    <rPh sb="99" eb="101">
      <t>テイスウ</t>
    </rPh>
    <rPh sb="101" eb="103">
      <t>ハイブン</t>
    </rPh>
    <rPh sb="106" eb="107">
      <t>ワ</t>
    </rPh>
    <rPh sb="108" eb="109">
      <t>フ</t>
    </rPh>
    <rPh sb="111" eb="112">
      <t>ノコ</t>
    </rPh>
    <rPh sb="120" eb="122">
      <t>コウイキ</t>
    </rPh>
    <rPh sb="122" eb="124">
      <t>シンコウ</t>
    </rPh>
    <rPh sb="124" eb="125">
      <t>ケン</t>
    </rPh>
    <rPh sb="126" eb="128">
      <t>カンナイ</t>
    </rPh>
    <rPh sb="128" eb="130">
      <t>ジンコウ</t>
    </rPh>
    <rPh sb="130" eb="131">
      <t>ヒ</t>
    </rPh>
    <rPh sb="132" eb="134">
      <t>ヒレイ</t>
    </rPh>
    <rPh sb="134" eb="136">
      <t>ハイブン</t>
    </rPh>
    <phoneticPr fontId="3"/>
  </si>
  <si>
    <t>　会社役員・団体役員</t>
    <rPh sb="3" eb="5">
      <t>ヤクイン</t>
    </rPh>
    <phoneticPr fontId="3"/>
  </si>
  <si>
    <t>あなたは、生物多様性の保全につながる行動をしていますか。</t>
    <phoneticPr fontId="3"/>
  </si>
  <si>
    <t>13</t>
    <phoneticPr fontId="3"/>
  </si>
  <si>
    <t>調査票</t>
    <rPh sb="0" eb="3">
      <t>チョウサヒョウ</t>
    </rPh>
    <phoneticPr fontId="3"/>
  </si>
  <si>
    <t>　18～19歳</t>
    <phoneticPr fontId="3"/>
  </si>
  <si>
    <t>18.19歳</t>
    <rPh sb="5" eb="6">
      <t>サイ</t>
    </rPh>
    <phoneticPr fontId="3"/>
  </si>
  <si>
    <t>20歳代</t>
    <rPh sb="2" eb="4">
      <t>サイダイ</t>
    </rPh>
    <phoneticPr fontId="3"/>
  </si>
  <si>
    <t>30歳代</t>
    <rPh sb="2" eb="4">
      <t>サイダイ</t>
    </rPh>
    <phoneticPr fontId="3"/>
  </si>
  <si>
    <t>40歳代</t>
    <rPh sb="2" eb="4">
      <t>サイダイ</t>
    </rPh>
    <phoneticPr fontId="3"/>
  </si>
  <si>
    <t>60歳代</t>
    <rPh sb="2" eb="4">
      <t>サイダイ</t>
    </rPh>
    <phoneticPr fontId="3"/>
  </si>
  <si>
    <t>70歳代以上</t>
    <rPh sb="2" eb="4">
      <t>サイダイ</t>
    </rPh>
    <rPh sb="4" eb="6">
      <t>イジョウ</t>
    </rPh>
    <phoneticPr fontId="3"/>
  </si>
  <si>
    <t>前回行動者率</t>
    <rPh sb="0" eb="2">
      <t>ゼンカイ</t>
    </rPh>
    <rPh sb="2" eb="4">
      <t>コウドウ</t>
    </rPh>
    <rPh sb="4" eb="5">
      <t>シャ</t>
    </rPh>
    <rPh sb="5" eb="6">
      <t>リツ</t>
    </rPh>
    <phoneticPr fontId="3"/>
  </si>
  <si>
    <t>５</t>
    <phoneticPr fontId="3"/>
  </si>
  <si>
    <t>18・19歳</t>
    <rPh sb="5" eb="6">
      <t>サイ</t>
    </rPh>
    <phoneticPr fontId="3"/>
  </si>
  <si>
    <t>岩手県ふるさと振興部</t>
    <rPh sb="0" eb="3">
      <t>イワテケン</t>
    </rPh>
    <rPh sb="7" eb="9">
      <t>シンコウ</t>
    </rPh>
    <rPh sb="9" eb="10">
      <t>ブ</t>
    </rPh>
    <phoneticPr fontId="3"/>
  </si>
  <si>
    <t>　その他</t>
    <rPh sb="3" eb="4">
      <t>タ</t>
    </rPh>
    <phoneticPr fontId="3"/>
  </si>
  <si>
    <t>健康・余暇</t>
    <rPh sb="0" eb="2">
      <t>ケンコウ</t>
    </rPh>
    <rPh sb="3" eb="5">
      <t>ヨカ</t>
    </rPh>
    <phoneticPr fontId="3"/>
  </si>
  <si>
    <t>～健康寿命が長く、いきいきと暮らすことができ、
　また、自分らしく自由な時間を楽しむことができる岩手～</t>
    <rPh sb="1" eb="3">
      <t>ケンコウ</t>
    </rPh>
    <rPh sb="3" eb="5">
      <t>ジュミョウ</t>
    </rPh>
    <rPh sb="6" eb="7">
      <t>ナガ</t>
    </rPh>
    <rPh sb="14" eb="15">
      <t>ク</t>
    </rPh>
    <rPh sb="28" eb="30">
      <t>ジブン</t>
    </rPh>
    <rPh sb="33" eb="35">
      <t>ジユウ</t>
    </rPh>
    <rPh sb="36" eb="38">
      <t>ジカン</t>
    </rPh>
    <rPh sb="39" eb="40">
      <t>タノ</t>
    </rPh>
    <rPh sb="48" eb="50">
      <t>イワテ</t>
    </rPh>
    <phoneticPr fontId="3"/>
  </si>
  <si>
    <t>家族・子育て</t>
    <rPh sb="0" eb="2">
      <t>カゾク</t>
    </rPh>
    <rPh sb="3" eb="5">
      <t>コソダ</t>
    </rPh>
    <phoneticPr fontId="3"/>
  </si>
  <si>
    <t>～家族の形に応じたつながりや支え合いが育まれ、
　また、安心して子育てをすることができる岩手～</t>
    <rPh sb="1" eb="3">
      <t>カゾク</t>
    </rPh>
    <rPh sb="4" eb="5">
      <t>カタチ</t>
    </rPh>
    <rPh sb="6" eb="7">
      <t>オウ</t>
    </rPh>
    <rPh sb="14" eb="15">
      <t>ササ</t>
    </rPh>
    <rPh sb="16" eb="17">
      <t>ア</t>
    </rPh>
    <rPh sb="19" eb="20">
      <t>ハグク</t>
    </rPh>
    <rPh sb="28" eb="30">
      <t>アンシン</t>
    </rPh>
    <rPh sb="32" eb="34">
      <t>コソダ</t>
    </rPh>
    <rPh sb="44" eb="46">
      <t>イワテ</t>
    </rPh>
    <phoneticPr fontId="3"/>
  </si>
  <si>
    <t>教育</t>
    <rPh sb="0" eb="2">
      <t>キョウイク</t>
    </rPh>
    <phoneticPr fontId="3"/>
  </si>
  <si>
    <t>居住環境・コミュニティ</t>
    <rPh sb="0" eb="2">
      <t>キョジュウ</t>
    </rPh>
    <rPh sb="2" eb="4">
      <t>カンキョウ</t>
    </rPh>
    <phoneticPr fontId="3"/>
  </si>
  <si>
    <t>安全</t>
    <rPh sb="0" eb="2">
      <t>アンゼン</t>
    </rPh>
    <phoneticPr fontId="3"/>
  </si>
  <si>
    <t>設問７</t>
    <phoneticPr fontId="3"/>
  </si>
  <si>
    <t>設問８</t>
    <phoneticPr fontId="3"/>
  </si>
  <si>
    <t>設問12</t>
    <phoneticPr fontId="3"/>
  </si>
  <si>
    <t>あなたは、普段、県内産の農林水産物を利用していますか。</t>
    <rPh sb="5" eb="7">
      <t>フダン</t>
    </rPh>
    <rPh sb="8" eb="10">
      <t>ケンナイ</t>
    </rPh>
    <rPh sb="10" eb="11">
      <t>サン</t>
    </rPh>
    <rPh sb="12" eb="14">
      <t>ノウリン</t>
    </rPh>
    <rPh sb="14" eb="17">
      <t>スイサンブツ</t>
    </rPh>
    <rPh sb="18" eb="20">
      <t>リヨウ</t>
    </rPh>
    <phoneticPr fontId="3"/>
  </si>
  <si>
    <t>仕事・収入</t>
    <rPh sb="0" eb="2">
      <t>シゴト</t>
    </rPh>
    <rPh sb="3" eb="5">
      <t>シュウニュウ</t>
    </rPh>
    <phoneticPr fontId="3"/>
  </si>
  <si>
    <t>　この調査の設問は「いわて県民計画（2019～2028）」の10の政策分野に対応して作成しています。</t>
    <rPh sb="3" eb="5">
      <t>チョウサ</t>
    </rPh>
    <rPh sb="6" eb="8">
      <t>セツモン</t>
    </rPh>
    <rPh sb="13" eb="15">
      <t>ケンミン</t>
    </rPh>
    <rPh sb="15" eb="17">
      <t>ケイカク</t>
    </rPh>
    <rPh sb="33" eb="35">
      <t>セイサク</t>
    </rPh>
    <rPh sb="35" eb="37">
      <t>ブンヤ</t>
    </rPh>
    <rPh sb="38" eb="40">
      <t>タイオウ</t>
    </rPh>
    <rPh sb="42" eb="44">
      <t>サクセイ</t>
    </rPh>
    <phoneticPr fontId="3"/>
  </si>
  <si>
    <t>～不便を感じないで日常生活を送ることができ、
　また、人や地域の結び付きの中で、助け合って暮らすことができる岩手～</t>
    <rPh sb="1" eb="3">
      <t>フベン</t>
    </rPh>
    <rPh sb="4" eb="5">
      <t>カン</t>
    </rPh>
    <rPh sb="9" eb="11">
      <t>ニチジョウ</t>
    </rPh>
    <rPh sb="11" eb="13">
      <t>セイカツ</t>
    </rPh>
    <rPh sb="14" eb="15">
      <t>オク</t>
    </rPh>
    <rPh sb="27" eb="28">
      <t>ヒト</t>
    </rPh>
    <rPh sb="29" eb="31">
      <t>チイキ</t>
    </rPh>
    <rPh sb="32" eb="33">
      <t>ムス</t>
    </rPh>
    <rPh sb="34" eb="35">
      <t>ツ</t>
    </rPh>
    <rPh sb="37" eb="38">
      <t>ナカ</t>
    </rPh>
    <rPh sb="40" eb="41">
      <t>タス</t>
    </rPh>
    <rPh sb="42" eb="43">
      <t>ア</t>
    </rPh>
    <rPh sb="45" eb="46">
      <t>ク</t>
    </rPh>
    <rPh sb="54" eb="56">
      <t>イワテ</t>
    </rPh>
    <phoneticPr fontId="3"/>
  </si>
  <si>
    <t>～災害をはじめとした様々なリスクへの備えがあり、
　事故や犯罪が少なく、安全で、安心を実感することができる岩手～</t>
    <rPh sb="1" eb="3">
      <t>サイガイ</t>
    </rPh>
    <rPh sb="10" eb="12">
      <t>サマザマ</t>
    </rPh>
    <rPh sb="18" eb="19">
      <t>ソナ</t>
    </rPh>
    <rPh sb="26" eb="28">
      <t>ジコ</t>
    </rPh>
    <rPh sb="29" eb="31">
      <t>ハンザイ</t>
    </rPh>
    <rPh sb="32" eb="33">
      <t>スク</t>
    </rPh>
    <rPh sb="36" eb="38">
      <t>アンゼン</t>
    </rPh>
    <rPh sb="40" eb="42">
      <t>アンシン</t>
    </rPh>
    <rPh sb="43" eb="45">
      <t>ジッカン</t>
    </rPh>
    <rPh sb="53" eb="55">
      <t>イワテ</t>
    </rPh>
    <phoneticPr fontId="3"/>
  </si>
  <si>
    <t>設問13</t>
    <phoneticPr fontId="3"/>
  </si>
  <si>
    <t>歴史・文化</t>
    <rPh sb="0" eb="2">
      <t>レキシ</t>
    </rPh>
    <rPh sb="3" eb="5">
      <t>ブンカ</t>
    </rPh>
    <phoneticPr fontId="3"/>
  </si>
  <si>
    <t>～豊かな歴史や文化を受け継ぎ、愛着や誇りを育んでいる岩手～</t>
    <rPh sb="1" eb="2">
      <t>ユタ</t>
    </rPh>
    <rPh sb="4" eb="6">
      <t>レキシ</t>
    </rPh>
    <rPh sb="7" eb="9">
      <t>ブンカ</t>
    </rPh>
    <rPh sb="10" eb="11">
      <t>ウ</t>
    </rPh>
    <rPh sb="12" eb="13">
      <t>ツ</t>
    </rPh>
    <rPh sb="15" eb="17">
      <t>アイチャク</t>
    </rPh>
    <rPh sb="18" eb="19">
      <t>ホコ</t>
    </rPh>
    <rPh sb="21" eb="22">
      <t>ハグク</t>
    </rPh>
    <rPh sb="26" eb="28">
      <t>イワテ</t>
    </rPh>
    <phoneticPr fontId="3"/>
  </si>
  <si>
    <t>Ⅷ</t>
    <phoneticPr fontId="3"/>
  </si>
  <si>
    <t>自然環境</t>
    <rPh sb="0" eb="2">
      <t>シゼン</t>
    </rPh>
    <rPh sb="2" eb="4">
      <t>カンキョウ</t>
    </rPh>
    <phoneticPr fontId="3"/>
  </si>
  <si>
    <t>～一人ひとりが恵まれた自然環境を守り、自然の豊かさとともに暮らすことができる岩手～</t>
    <rPh sb="1" eb="3">
      <t>ヒトリ</t>
    </rPh>
    <rPh sb="7" eb="8">
      <t>メグ</t>
    </rPh>
    <rPh sb="11" eb="13">
      <t>シゼン</t>
    </rPh>
    <rPh sb="13" eb="15">
      <t>カンキョウ</t>
    </rPh>
    <rPh sb="16" eb="17">
      <t>マモ</t>
    </rPh>
    <rPh sb="19" eb="21">
      <t>シゼン</t>
    </rPh>
    <rPh sb="22" eb="23">
      <t>ユタ</t>
    </rPh>
    <rPh sb="29" eb="30">
      <t>ク</t>
    </rPh>
    <rPh sb="38" eb="40">
      <t>イワテ</t>
    </rPh>
    <phoneticPr fontId="3"/>
  </si>
  <si>
    <t>設問15</t>
    <phoneticPr fontId="3"/>
  </si>
  <si>
    <t>設問16</t>
    <phoneticPr fontId="3"/>
  </si>
  <si>
    <t>Ⅸ</t>
    <phoneticPr fontId="3"/>
  </si>
  <si>
    <t>社会基盤</t>
    <rPh sb="0" eb="2">
      <t>シャカイ</t>
    </rPh>
    <rPh sb="2" eb="4">
      <t>キバン</t>
    </rPh>
    <phoneticPr fontId="3"/>
  </si>
  <si>
    <t>～防災対策や産業振興など幸福の追求を支える社会基盤が整っている岩手～</t>
    <rPh sb="1" eb="3">
      <t>ボウサイ</t>
    </rPh>
    <rPh sb="3" eb="5">
      <t>タイサク</t>
    </rPh>
    <rPh sb="6" eb="8">
      <t>サンギョウ</t>
    </rPh>
    <rPh sb="8" eb="10">
      <t>シンコウ</t>
    </rPh>
    <rPh sb="12" eb="14">
      <t>コウフク</t>
    </rPh>
    <rPh sb="15" eb="17">
      <t>ツイキュウ</t>
    </rPh>
    <rPh sb="18" eb="19">
      <t>ササ</t>
    </rPh>
    <rPh sb="21" eb="23">
      <t>シャカイ</t>
    </rPh>
    <rPh sb="23" eb="25">
      <t>キバン</t>
    </rPh>
    <rPh sb="26" eb="27">
      <t>トトノ</t>
    </rPh>
    <rPh sb="31" eb="33">
      <t>イワテ</t>
    </rPh>
    <phoneticPr fontId="3"/>
  </si>
  <si>
    <t>Ⅹ</t>
    <phoneticPr fontId="3"/>
  </si>
  <si>
    <t>参画</t>
    <rPh sb="0" eb="2">
      <t>サンカク</t>
    </rPh>
    <phoneticPr fontId="3"/>
  </si>
  <si>
    <t>～男女共同参画や若者・女性、高齢者、障がい者などの活躍、
　幅広い市民活動や県民運動など幸福の追求を支える仕組みが整っている岩手～</t>
    <rPh sb="1" eb="3">
      <t>ダンジョ</t>
    </rPh>
    <rPh sb="3" eb="5">
      <t>キョウドウ</t>
    </rPh>
    <rPh sb="5" eb="7">
      <t>サンカク</t>
    </rPh>
    <rPh sb="8" eb="10">
      <t>ワカモノ</t>
    </rPh>
    <rPh sb="11" eb="13">
      <t>ジョセイ</t>
    </rPh>
    <rPh sb="14" eb="17">
      <t>コウレイシャ</t>
    </rPh>
    <rPh sb="18" eb="19">
      <t>ショウ</t>
    </rPh>
    <rPh sb="21" eb="22">
      <t>シャ</t>
    </rPh>
    <rPh sb="25" eb="27">
      <t>カツヤク</t>
    </rPh>
    <rPh sb="30" eb="32">
      <t>ハバヒロ</t>
    </rPh>
    <rPh sb="33" eb="35">
      <t>シミン</t>
    </rPh>
    <rPh sb="35" eb="37">
      <t>カツドウ</t>
    </rPh>
    <rPh sb="38" eb="40">
      <t>ケンミン</t>
    </rPh>
    <rPh sb="40" eb="42">
      <t>ウンドウ</t>
    </rPh>
    <rPh sb="44" eb="46">
      <t>コウフク</t>
    </rPh>
    <rPh sb="47" eb="49">
      <t>ツイキュウ</t>
    </rPh>
    <rPh sb="50" eb="51">
      <t>ササ</t>
    </rPh>
    <rPh sb="53" eb="55">
      <t>シク</t>
    </rPh>
    <rPh sb="57" eb="58">
      <t>トトノ</t>
    </rPh>
    <rPh sb="62" eb="64">
      <t>イワテ</t>
    </rPh>
    <phoneticPr fontId="3"/>
  </si>
  <si>
    <t>～学びや人づくりによって、将来に向かって可能性を伸ばし、自分の夢を実現できる岩手～</t>
    <rPh sb="1" eb="2">
      <t>マナ</t>
    </rPh>
    <rPh sb="4" eb="5">
      <t>ヒト</t>
    </rPh>
    <rPh sb="13" eb="15">
      <t>ショウライ</t>
    </rPh>
    <rPh sb="16" eb="17">
      <t>ム</t>
    </rPh>
    <rPh sb="20" eb="23">
      <t>カノウセイ</t>
    </rPh>
    <rPh sb="24" eb="25">
      <t>ノ</t>
    </rPh>
    <rPh sb="28" eb="30">
      <t>ジブン</t>
    </rPh>
    <rPh sb="31" eb="32">
      <t>ユメ</t>
    </rPh>
    <rPh sb="33" eb="35">
      <t>ジツゲン</t>
    </rPh>
    <rPh sb="38" eb="40">
      <t>イワテ</t>
    </rPh>
    <phoneticPr fontId="3"/>
  </si>
  <si>
    <t>～農林水産業やものづくり産業などの活力ある産業のもとで、安定した雇用が確保され、
　また、やりがいと生活を支える所得が得られる仕事につくことができる岩手～</t>
    <rPh sb="1" eb="3">
      <t>ノウリン</t>
    </rPh>
    <rPh sb="3" eb="6">
      <t>スイサンギョウ</t>
    </rPh>
    <rPh sb="12" eb="14">
      <t>サンギョウ</t>
    </rPh>
    <rPh sb="17" eb="19">
      <t>カツリョク</t>
    </rPh>
    <rPh sb="21" eb="23">
      <t>サンギョウ</t>
    </rPh>
    <rPh sb="28" eb="30">
      <t>アンテイ</t>
    </rPh>
    <rPh sb="32" eb="34">
      <t>コヨウ</t>
    </rPh>
    <rPh sb="35" eb="37">
      <t>カクホ</t>
    </rPh>
    <rPh sb="50" eb="52">
      <t>セイカツ</t>
    </rPh>
    <rPh sb="53" eb="54">
      <t>ササ</t>
    </rPh>
    <rPh sb="56" eb="58">
      <t>ショトク</t>
    </rPh>
    <rPh sb="59" eb="60">
      <t>エ</t>
    </rPh>
    <rPh sb="63" eb="65">
      <t>シゴト</t>
    </rPh>
    <rPh sb="74" eb="76">
      <t>イワテ</t>
    </rPh>
    <phoneticPr fontId="3"/>
  </si>
  <si>
    <t>８</t>
    <phoneticPr fontId="3"/>
  </si>
  <si>
    <t>行動している</t>
    <rPh sb="0" eb="2">
      <t>コウドウ</t>
    </rPh>
    <phoneticPr fontId="3"/>
  </si>
  <si>
    <t>割</t>
    <rPh sb="0" eb="1">
      <t>ワリ</t>
    </rPh>
    <phoneticPr fontId="3"/>
  </si>
  <si>
    <t>　県民の生活や行動に関し、その実態や質的変化を把握し、この調査結果を今後の政策評価や政策評価を踏まえた施策の企画・立案等に活用する。</t>
    <phoneticPr fontId="3"/>
  </si>
  <si>
    <t>有効回収率</t>
    <rPh sb="0" eb="4">
      <t>ユウコウカイシュウ</t>
    </rPh>
    <rPh sb="4" eb="5">
      <t>リツ</t>
    </rPh>
    <phoneticPr fontId="3"/>
  </si>
  <si>
    <t>年代差の大きい項目順</t>
    <rPh sb="0" eb="3">
      <t>ネンダイサ</t>
    </rPh>
    <rPh sb="4" eb="5">
      <t>オオ</t>
    </rPh>
    <rPh sb="7" eb="9">
      <t>コウモク</t>
    </rPh>
    <rPh sb="9" eb="10">
      <t>ジュン</t>
    </rPh>
    <phoneticPr fontId="3"/>
  </si>
  <si>
    <t>全体</t>
  </si>
  <si>
    <t>その他</t>
    <rPh sb="2" eb="3">
      <t>タ</t>
    </rPh>
    <phoneticPr fontId="7"/>
  </si>
  <si>
    <t>設問番号順テーブル</t>
    <rPh sb="0" eb="2">
      <t>セツモン</t>
    </rPh>
    <rPh sb="2" eb="4">
      <t>バンゴウ</t>
    </rPh>
    <rPh sb="4" eb="5">
      <t>ジュン</t>
    </rPh>
    <phoneticPr fontId="3"/>
  </si>
  <si>
    <t>順位</t>
    <rPh sb="0" eb="2">
      <t>ジュンイ</t>
    </rPh>
    <phoneticPr fontId="3"/>
  </si>
  <si>
    <t>男女別</t>
    <rPh sb="0" eb="2">
      <t>ダンジョ</t>
    </rPh>
    <rPh sb="2" eb="3">
      <t>ベツ</t>
    </rPh>
    <phoneticPr fontId="3"/>
  </si>
  <si>
    <t>年齢別</t>
    <rPh sb="0" eb="2">
      <t>ネンレイ</t>
    </rPh>
    <rPh sb="2" eb="3">
      <t>ベツ</t>
    </rPh>
    <phoneticPr fontId="3"/>
  </si>
  <si>
    <t>20代</t>
    <rPh sb="2" eb="3">
      <t>ダイ</t>
    </rPh>
    <phoneticPr fontId="3"/>
  </si>
  <si>
    <t>30代</t>
    <rPh sb="2" eb="3">
      <t>ダイ</t>
    </rPh>
    <phoneticPr fontId="3"/>
  </si>
  <si>
    <t>40代</t>
    <rPh sb="2" eb="3">
      <t>ダイ</t>
    </rPh>
    <phoneticPr fontId="3"/>
  </si>
  <si>
    <t>50代</t>
    <rPh sb="2" eb="3">
      <t>ダイ</t>
    </rPh>
    <phoneticPr fontId="3"/>
  </si>
  <si>
    <t>60代</t>
    <rPh sb="2" eb="3">
      <t>ダイ</t>
    </rPh>
    <phoneticPr fontId="3"/>
  </si>
  <si>
    <t>70代以上</t>
    <rPh sb="2" eb="3">
      <t>ダイ</t>
    </rPh>
    <rPh sb="3" eb="5">
      <t>イジョウ</t>
    </rPh>
    <phoneticPr fontId="3"/>
  </si>
  <si>
    <t>（参考）前回数値（％）</t>
    <rPh sb="1" eb="3">
      <t>サンコウ</t>
    </rPh>
    <rPh sb="4" eb="6">
      <t>ゼンカイ</t>
    </rPh>
    <rPh sb="6" eb="8">
      <t>スウチ</t>
    </rPh>
    <phoneticPr fontId="3"/>
  </si>
  <si>
    <t>20代</t>
    <rPh sb="2" eb="3">
      <t>ダイ</t>
    </rPh>
    <phoneticPr fontId="3"/>
  </si>
  <si>
    <t>30代</t>
    <rPh sb="2" eb="3">
      <t>ダイ</t>
    </rPh>
    <phoneticPr fontId="3"/>
  </si>
  <si>
    <t>40代</t>
    <rPh sb="2" eb="3">
      <t>ダイ</t>
    </rPh>
    <phoneticPr fontId="3"/>
  </si>
  <si>
    <t>50代</t>
    <rPh sb="2" eb="3">
      <t>ダイ</t>
    </rPh>
    <phoneticPr fontId="3"/>
  </si>
  <si>
    <t>60代</t>
    <rPh sb="2" eb="3">
      <t>ダイ</t>
    </rPh>
    <phoneticPr fontId="3"/>
  </si>
  <si>
    <t>70代以上</t>
    <rPh sb="2" eb="3">
      <t>ダイ</t>
    </rPh>
    <rPh sb="3" eb="5">
      <t>イジョウ</t>
    </rPh>
    <phoneticPr fontId="3"/>
  </si>
  <si>
    <t>〔設問１〕生涯学習についてお伺いします。</t>
    <rPh sb="5" eb="7">
      <t>ショウガイ</t>
    </rPh>
    <rPh sb="7" eb="9">
      <t>ガクシュウ</t>
    </rPh>
    <rPh sb="14" eb="15">
      <t>ウカガ</t>
    </rPh>
    <phoneticPr fontId="3"/>
  </si>
  <si>
    <t>【問１】あなたは、生涯学習に取り組んでいますか。（あてはまるもの１つに○印）</t>
    <rPh sb="1" eb="2">
      <t>ト</t>
    </rPh>
    <rPh sb="9" eb="11">
      <t>ショウガイ</t>
    </rPh>
    <rPh sb="11" eb="13">
      <t>ガクシュウ</t>
    </rPh>
    <rPh sb="14" eb="15">
      <t>ト</t>
    </rPh>
    <rPh sb="16" eb="17">
      <t>ク</t>
    </rPh>
    <rPh sb="35" eb="37">
      <t>マルイン</t>
    </rPh>
    <phoneticPr fontId="7"/>
  </si>
  <si>
    <t>合計</t>
    <rPh sb="0" eb="2">
      <t>ゴウケイ</t>
    </rPh>
    <phoneticPr fontId="3"/>
  </si>
  <si>
    <t>①取り組んでいる</t>
    <rPh sb="1" eb="2">
      <t>ト</t>
    </rPh>
    <rPh sb="3" eb="4">
      <t>ク</t>
    </rPh>
    <phoneticPr fontId="7"/>
  </si>
  <si>
    <t>②取り組んでいない</t>
    <rPh sb="1" eb="2">
      <t>ト</t>
    </rPh>
    <rPh sb="3" eb="4">
      <t>ク</t>
    </rPh>
    <phoneticPr fontId="7"/>
  </si>
  <si>
    <t>全体</t>
    <rPh sb="0" eb="2">
      <t>ゼンタイ</t>
    </rPh>
    <phoneticPr fontId="3"/>
  </si>
  <si>
    <t>県央広域振興圏</t>
    <rPh sb="0" eb="2">
      <t>ケンオウ</t>
    </rPh>
    <rPh sb="2" eb="4">
      <t>コウイキ</t>
    </rPh>
    <rPh sb="4" eb="6">
      <t>シンコウ</t>
    </rPh>
    <rPh sb="6" eb="7">
      <t>ケン</t>
    </rPh>
    <phoneticPr fontId="7"/>
  </si>
  <si>
    <t>県南広域振興圏</t>
    <rPh sb="0" eb="2">
      <t>ケンナン</t>
    </rPh>
    <rPh sb="2" eb="4">
      <t>コウイキ</t>
    </rPh>
    <rPh sb="4" eb="6">
      <t>シンコウ</t>
    </rPh>
    <rPh sb="6" eb="7">
      <t>ケン</t>
    </rPh>
    <phoneticPr fontId="7"/>
  </si>
  <si>
    <t>沿岸広域振興圏</t>
    <rPh sb="0" eb="2">
      <t>エンガン</t>
    </rPh>
    <rPh sb="2" eb="4">
      <t>コウイキ</t>
    </rPh>
    <rPh sb="4" eb="6">
      <t>シンコウ</t>
    </rPh>
    <rPh sb="6" eb="7">
      <t>ケン</t>
    </rPh>
    <phoneticPr fontId="7"/>
  </si>
  <si>
    <t>県北広域振興圏</t>
    <rPh sb="0" eb="2">
      <t>ケンホク</t>
    </rPh>
    <rPh sb="2" eb="4">
      <t>コウイキ</t>
    </rPh>
    <rPh sb="4" eb="6">
      <t>シンコウ</t>
    </rPh>
    <rPh sb="6" eb="7">
      <t>ケン</t>
    </rPh>
    <phoneticPr fontId="7"/>
  </si>
  <si>
    <t>男</t>
    <rPh sb="0" eb="1">
      <t>オトコ</t>
    </rPh>
    <phoneticPr fontId="7"/>
  </si>
  <si>
    <t>18～19歳</t>
    <rPh sb="5" eb="6">
      <t>サイ</t>
    </rPh>
    <phoneticPr fontId="7"/>
  </si>
  <si>
    <t>20～29歳</t>
    <rPh sb="5" eb="6">
      <t>サイ</t>
    </rPh>
    <phoneticPr fontId="7"/>
  </si>
  <si>
    <t>30～39歳</t>
    <rPh sb="5" eb="6">
      <t>サイ</t>
    </rPh>
    <phoneticPr fontId="7"/>
  </si>
  <si>
    <t>40～49歳</t>
    <rPh sb="5" eb="6">
      <t>サイ</t>
    </rPh>
    <phoneticPr fontId="7"/>
  </si>
  <si>
    <t>50～59歳</t>
    <rPh sb="5" eb="6">
      <t>サイ</t>
    </rPh>
    <phoneticPr fontId="7"/>
  </si>
  <si>
    <t>60～69歳</t>
    <rPh sb="5" eb="6">
      <t>サイ</t>
    </rPh>
    <phoneticPr fontId="7"/>
  </si>
  <si>
    <t>70歳以上</t>
    <rPh sb="2" eb="3">
      <t>サイ</t>
    </rPh>
    <rPh sb="3" eb="5">
      <t>イジョウ</t>
    </rPh>
    <phoneticPr fontId="7"/>
  </si>
  <si>
    <t>【問２】【問１】で「１．取り組んでいる」と回答した方にお聞きします。</t>
    <rPh sb="12" eb="13">
      <t>ト</t>
    </rPh>
    <rPh sb="14" eb="15">
      <t>ク</t>
    </rPh>
    <rPh sb="25" eb="26">
      <t>カタ</t>
    </rPh>
    <rPh sb="28" eb="29">
      <t>キ</t>
    </rPh>
    <phoneticPr fontId="7"/>
  </si>
  <si>
    <t>以下のそれぞれの内容と取組の頻度についてお答えください。</t>
    <rPh sb="0" eb="2">
      <t>イカ</t>
    </rPh>
    <rPh sb="8" eb="10">
      <t>ナイヨウ</t>
    </rPh>
    <rPh sb="11" eb="13">
      <t>トリクミ</t>
    </rPh>
    <rPh sb="14" eb="16">
      <t>ヒンド</t>
    </rPh>
    <rPh sb="21" eb="22">
      <t>コタ</t>
    </rPh>
    <phoneticPr fontId="7"/>
  </si>
  <si>
    <t>区分</t>
    <rPh sb="0" eb="2">
      <t>クブン</t>
    </rPh>
    <phoneticPr fontId="7"/>
  </si>
  <si>
    <t>週に数回程度</t>
    <rPh sb="0" eb="1">
      <t>シュウ</t>
    </rPh>
    <rPh sb="2" eb="4">
      <t>スウカイ</t>
    </rPh>
    <rPh sb="4" eb="6">
      <t>テイド</t>
    </rPh>
    <phoneticPr fontId="7"/>
  </si>
  <si>
    <t>月に数回程度</t>
    <rPh sb="0" eb="1">
      <t>ツキ</t>
    </rPh>
    <rPh sb="2" eb="4">
      <t>スウカイ</t>
    </rPh>
    <rPh sb="4" eb="6">
      <t>テイド</t>
    </rPh>
    <phoneticPr fontId="7"/>
  </si>
  <si>
    <t>年に数回程度</t>
    <rPh sb="0" eb="1">
      <t>ネン</t>
    </rPh>
    <rPh sb="2" eb="4">
      <t>スウカイ</t>
    </rPh>
    <rPh sb="4" eb="6">
      <t>テイド</t>
    </rPh>
    <phoneticPr fontId="7"/>
  </si>
  <si>
    <t>取り組んでいない</t>
    <rPh sb="0" eb="1">
      <t>ト</t>
    </rPh>
    <rPh sb="2" eb="3">
      <t>ク</t>
    </rPh>
    <phoneticPr fontId="7"/>
  </si>
  <si>
    <t>①文化・芸術（音楽・合唱、美術、舞踊、郷土史、伝統芸能など）</t>
  </si>
  <si>
    <t>②趣味や教養（パソコン、囲碁・将棋、語学、茶道・華道・着付けなど）</t>
    <rPh sb="21" eb="23">
      <t>サドウ</t>
    </rPh>
    <rPh sb="24" eb="26">
      <t>カドウ</t>
    </rPh>
    <rPh sb="27" eb="29">
      <t>キツ</t>
    </rPh>
    <phoneticPr fontId="3"/>
  </si>
  <si>
    <t>③スポーツ・レクリエーションや健康の維持・増進（ヨガ・山歩き・自然食など）</t>
    <rPh sb="27" eb="29">
      <t>ヤマアル</t>
    </rPh>
    <rPh sb="31" eb="34">
      <t>シゼンショク</t>
    </rPh>
    <phoneticPr fontId="3"/>
  </si>
  <si>
    <t>④職業上必要な知識・技能（パソコン技能や資格取得など）</t>
  </si>
  <si>
    <t>⑤家庭生活に役立つ技能（料理、手芸など）</t>
  </si>
  <si>
    <t>⑥子育て、しつけや家庭教育、読み聞かせ</t>
  </si>
  <si>
    <t>⑦社会問題（時事、政治、経済、環境など）</t>
  </si>
  <si>
    <t>⑧ボランティア活動に必要な知識・技能</t>
  </si>
  <si>
    <t>⑨その他（　　　　　　　　　　）</t>
    <phoneticPr fontId="3"/>
  </si>
  <si>
    <t>【問３】【問１】で「１．取り組んでいる」と回答した方にお聞きします。</t>
    <rPh sb="1" eb="2">
      <t>ト</t>
    </rPh>
    <phoneticPr fontId="7"/>
  </si>
  <si>
    <t>生涯学習によって身に着けた知識・技能や経験を、あなたはどのようなことに生かしていますか。（あてはまるものすべてに○印）</t>
    <phoneticPr fontId="3"/>
  </si>
  <si>
    <t>①仕事や職業、資格取得など</t>
  </si>
  <si>
    <t>②ボランティア活動や地域づくり活動、ＮＰＯ・ＰＴＡ・自治会等の各種団体活動</t>
    <rPh sb="7" eb="9">
      <t>カツドウ</t>
    </rPh>
    <rPh sb="10" eb="12">
      <t>チイキ</t>
    </rPh>
    <rPh sb="26" eb="29">
      <t>ジチカイ</t>
    </rPh>
    <rPh sb="29" eb="30">
      <t>トウ</t>
    </rPh>
    <rPh sb="31" eb="33">
      <t>カクシュ</t>
    </rPh>
    <rPh sb="33" eb="35">
      <t>ダンタイ</t>
    </rPh>
    <rPh sb="35" eb="37">
      <t>カツドウ</t>
    </rPh>
    <phoneticPr fontId="3"/>
  </si>
  <si>
    <t>③家庭生活</t>
  </si>
  <si>
    <t>④自分の人生をより豊かにすること</t>
  </si>
  <si>
    <t>⑤健康の維持・増進</t>
  </si>
  <si>
    <t>⑥他の人の学習やスポーツ活動、文化活動などの指導</t>
  </si>
  <si>
    <t>⑦その他</t>
  </si>
  <si>
    <t>【問４】【問１】で「２．取り組んでいない」と回答した方にお聞きします。</t>
    <rPh sb="12" eb="13">
      <t>ト</t>
    </rPh>
    <rPh sb="14" eb="15">
      <t>ク</t>
    </rPh>
    <rPh sb="26" eb="27">
      <t>カタ</t>
    </rPh>
    <rPh sb="29" eb="30">
      <t>キ</t>
    </rPh>
    <phoneticPr fontId="7"/>
  </si>
  <si>
    <t>取り組んでいない理由をお答えください。（あてはまるものすべてに○印）</t>
    <rPh sb="0" eb="1">
      <t>ト</t>
    </rPh>
    <rPh sb="2" eb="3">
      <t>ク</t>
    </rPh>
    <rPh sb="8" eb="10">
      <t>リユウ</t>
    </rPh>
    <rPh sb="12" eb="13">
      <t>コタ</t>
    </rPh>
    <rPh sb="31" eb="33">
      <t>マルイン</t>
    </rPh>
    <phoneticPr fontId="3"/>
  </si>
  <si>
    <t>①仕事や家事が忙しくて取り組む時間がないから</t>
  </si>
  <si>
    <t>②関心がないから</t>
  </si>
  <si>
    <t>③費用がかかるから</t>
  </si>
  <si>
    <t>④一緒に取り組む仲間がいないから</t>
  </si>
  <si>
    <t>⑤自分の希望に沿う内容の講座などがないから</t>
    <rPh sb="12" eb="14">
      <t>コウザ</t>
    </rPh>
    <phoneticPr fontId="3"/>
  </si>
  <si>
    <t>⑥身近なところに取り組むための場所や施設がないから</t>
  </si>
  <si>
    <t>⑦家族や職場など、周囲の理解が得られないから</t>
  </si>
  <si>
    <t>⑧どのようにして取り組めばよいのかわからないから</t>
  </si>
  <si>
    <t>⑨内容・時間・場所・費用など、必要な情報が十分に手に入らないから</t>
  </si>
  <si>
    <t>⑩その他</t>
    <rPh sb="3" eb="4">
      <t>タ</t>
    </rPh>
    <phoneticPr fontId="3"/>
  </si>
  <si>
    <t>【問１】あなたは、普段、健康に留意して生活していますか。（あてはまるもの１つに○印）</t>
    <rPh sb="1" eb="2">
      <t>ト</t>
    </rPh>
    <rPh sb="12" eb="14">
      <t>ケンコウ</t>
    </rPh>
    <rPh sb="15" eb="17">
      <t>リュウイ</t>
    </rPh>
    <rPh sb="19" eb="21">
      <t>セイカツ</t>
    </rPh>
    <rPh sb="40" eb="41">
      <t>イン</t>
    </rPh>
    <phoneticPr fontId="7"/>
  </si>
  <si>
    <t>①留意している</t>
    <rPh sb="1" eb="3">
      <t>リュウイ</t>
    </rPh>
    <phoneticPr fontId="7"/>
  </si>
  <si>
    <t>②特に留意していない</t>
    <rPh sb="1" eb="2">
      <t>トク</t>
    </rPh>
    <rPh sb="3" eb="5">
      <t>リュウイ</t>
    </rPh>
    <phoneticPr fontId="7"/>
  </si>
  <si>
    <t>【問２】【問１】で「１．留意している」と回答した方にお聞きします。</t>
    <rPh sb="1" eb="2">
      <t>トイ</t>
    </rPh>
    <rPh sb="5" eb="6">
      <t>トイ</t>
    </rPh>
    <rPh sb="12" eb="14">
      <t>リュウイ</t>
    </rPh>
    <rPh sb="20" eb="22">
      <t>カイトウ</t>
    </rPh>
    <rPh sb="24" eb="25">
      <t>カタ</t>
    </rPh>
    <rPh sb="27" eb="28">
      <t>キ</t>
    </rPh>
    <phoneticPr fontId="7"/>
  </si>
  <si>
    <t>健康のために努めているそれぞれの行動の状況についてあてはまるものを選択してください。</t>
    <rPh sb="0" eb="2">
      <t>ケンコウ</t>
    </rPh>
    <rPh sb="6" eb="7">
      <t>ツト</t>
    </rPh>
    <rPh sb="16" eb="18">
      <t>コウドウ</t>
    </rPh>
    <rPh sb="19" eb="21">
      <t>ジョウキョウ</t>
    </rPh>
    <rPh sb="33" eb="35">
      <t>センタク</t>
    </rPh>
    <phoneticPr fontId="7"/>
  </si>
  <si>
    <t>だいたい実行している</t>
  </si>
  <si>
    <t>ときどき実行している</t>
  </si>
  <si>
    <t>ほとんど実行していない</t>
  </si>
  <si>
    <t>①睡眠時間を十分にとる</t>
    <rPh sb="1" eb="3">
      <t>スイミン</t>
    </rPh>
    <rPh sb="3" eb="5">
      <t>ジカン</t>
    </rPh>
    <rPh sb="6" eb="8">
      <t>ジュウブン</t>
    </rPh>
    <phoneticPr fontId="7"/>
  </si>
  <si>
    <t>②自分にあった運動を心がけている</t>
    <rPh sb="1" eb="3">
      <t>ジブン</t>
    </rPh>
    <rPh sb="7" eb="9">
      <t>ウンドウ</t>
    </rPh>
    <rPh sb="10" eb="11">
      <t>ココロ</t>
    </rPh>
    <phoneticPr fontId="7"/>
  </si>
  <si>
    <t>③定期的に健康診断を受ける</t>
    <rPh sb="1" eb="4">
      <t>テイキテキ</t>
    </rPh>
    <rPh sb="5" eb="7">
      <t>ケンコウ</t>
    </rPh>
    <rPh sb="7" eb="9">
      <t>シンダン</t>
    </rPh>
    <rPh sb="10" eb="11">
      <t>ウ</t>
    </rPh>
    <phoneticPr fontId="7"/>
  </si>
  <si>
    <t>④ストレスをためないよう気分転換をする</t>
    <rPh sb="12" eb="14">
      <t>キブン</t>
    </rPh>
    <rPh sb="14" eb="16">
      <t>テンカン</t>
    </rPh>
    <phoneticPr fontId="7"/>
  </si>
  <si>
    <t>⑤食生活に注意している</t>
    <rPh sb="1" eb="4">
      <t>ショクセイカツ</t>
    </rPh>
    <rPh sb="5" eb="7">
      <t>チュウイ</t>
    </rPh>
    <phoneticPr fontId="7"/>
  </si>
  <si>
    <t>⑥タバコやアルコールを控える（喫煙・飲酒をする方のみ）</t>
    <rPh sb="11" eb="12">
      <t>ヒカ</t>
    </rPh>
    <rPh sb="15" eb="17">
      <t>キツエン</t>
    </rPh>
    <rPh sb="18" eb="20">
      <t>インシュ</t>
    </rPh>
    <rPh sb="23" eb="24">
      <t>カタ</t>
    </rPh>
    <phoneticPr fontId="7"/>
  </si>
  <si>
    <t>⑦その他（　　　　　　　　　　）</t>
    <rPh sb="3" eb="4">
      <t>タ</t>
    </rPh>
    <phoneticPr fontId="7"/>
  </si>
  <si>
    <t>【問３】【問２】で「⑤食生活に注意している」に「１．だいたい実行している」、「２．ときどき実行している」と回答した方にお聞きします。</t>
    <rPh sb="1" eb="2">
      <t>トイ</t>
    </rPh>
    <rPh sb="5" eb="6">
      <t>トイ</t>
    </rPh>
    <rPh sb="11" eb="14">
      <t>ショクセイカツ</t>
    </rPh>
    <rPh sb="15" eb="17">
      <t>チュウイ</t>
    </rPh>
    <rPh sb="30" eb="32">
      <t>ジッコウ</t>
    </rPh>
    <rPh sb="45" eb="47">
      <t>ジッコウ</t>
    </rPh>
    <rPh sb="53" eb="55">
      <t>カイトウ</t>
    </rPh>
    <rPh sb="57" eb="58">
      <t>カタ</t>
    </rPh>
    <rPh sb="60" eb="61">
      <t>キ</t>
    </rPh>
    <phoneticPr fontId="7"/>
  </si>
  <si>
    <t>食生活で注意しているそれぞれの行動の状況についてあてはまるものを選択してください。</t>
    <rPh sb="0" eb="3">
      <t>ショクセイカツ</t>
    </rPh>
    <rPh sb="4" eb="6">
      <t>チュウイ</t>
    </rPh>
    <rPh sb="15" eb="17">
      <t>コウドウ</t>
    </rPh>
    <rPh sb="18" eb="20">
      <t>ジョウキョウ</t>
    </rPh>
    <rPh sb="32" eb="34">
      <t>センタク</t>
    </rPh>
    <phoneticPr fontId="7"/>
  </si>
  <si>
    <t>①朝食をとる</t>
    <rPh sb="1" eb="3">
      <t>チョウショク</t>
    </rPh>
    <phoneticPr fontId="7"/>
  </si>
  <si>
    <t>②自分にあった適切なカロリーをとる</t>
    <rPh sb="1" eb="3">
      <t>ジブン</t>
    </rPh>
    <rPh sb="7" eb="9">
      <t>テキセツ</t>
    </rPh>
    <phoneticPr fontId="7"/>
  </si>
  <si>
    <t>③健康に配慮したメニューを心掛けている</t>
    <rPh sb="1" eb="3">
      <t>ケンコウ</t>
    </rPh>
    <rPh sb="4" eb="6">
      <t>ハイリョ</t>
    </rPh>
    <rPh sb="13" eb="15">
      <t>ココロガ</t>
    </rPh>
    <phoneticPr fontId="7"/>
  </si>
  <si>
    <t>④食べ物の安全性に配慮している</t>
    <rPh sb="1" eb="2">
      <t>タ</t>
    </rPh>
    <rPh sb="3" eb="4">
      <t>モノ</t>
    </rPh>
    <rPh sb="5" eb="8">
      <t>アンゼンセイ</t>
    </rPh>
    <rPh sb="9" eb="11">
      <t>ハイリョ</t>
    </rPh>
    <phoneticPr fontId="7"/>
  </si>
  <si>
    <t>⑤食事の時間を決め食べている</t>
    <rPh sb="1" eb="3">
      <t>ショクジ</t>
    </rPh>
    <rPh sb="4" eb="6">
      <t>ジカン</t>
    </rPh>
    <rPh sb="7" eb="8">
      <t>キ</t>
    </rPh>
    <rPh sb="9" eb="10">
      <t>タ</t>
    </rPh>
    <phoneticPr fontId="7"/>
  </si>
  <si>
    <t>⑥箸の持ち方、姿勢、配膳、食べ方など、食事のマナーに注意して食べている</t>
  </si>
  <si>
    <t>⑦自分で料理をする、又は手伝いをする</t>
  </si>
  <si>
    <t>【問１】あなたや家族が、病気やケガなどで医療機関を受診するとき、どのようにしていますか。（あてはまるもの１つに○印）</t>
    <rPh sb="1" eb="2">
      <t>ト</t>
    </rPh>
    <rPh sb="8" eb="10">
      <t>カゾク</t>
    </rPh>
    <rPh sb="12" eb="14">
      <t>ビョウキ</t>
    </rPh>
    <rPh sb="20" eb="22">
      <t>イリョウ</t>
    </rPh>
    <rPh sb="22" eb="24">
      <t>キカン</t>
    </rPh>
    <rPh sb="25" eb="27">
      <t>ジュシン</t>
    </rPh>
    <rPh sb="55" eb="57">
      <t>マルイン</t>
    </rPh>
    <phoneticPr fontId="7"/>
  </si>
  <si>
    <t>①どちらかと言えば、医師や診療科が多い大きな病院に行っている</t>
    <rPh sb="6" eb="7">
      <t>イ</t>
    </rPh>
    <rPh sb="10" eb="12">
      <t>イシ</t>
    </rPh>
    <rPh sb="13" eb="15">
      <t>シンリョウ</t>
    </rPh>
    <rPh sb="15" eb="16">
      <t>カ</t>
    </rPh>
    <rPh sb="17" eb="18">
      <t>オオ</t>
    </rPh>
    <rPh sb="19" eb="20">
      <t>オオ</t>
    </rPh>
    <rPh sb="22" eb="24">
      <t>ビョウイン</t>
    </rPh>
    <rPh sb="25" eb="26">
      <t>イ</t>
    </rPh>
    <phoneticPr fontId="7"/>
  </si>
  <si>
    <t>②どちらかと言えば、診療所（開業医）に行っている</t>
    <rPh sb="6" eb="7">
      <t>イ</t>
    </rPh>
    <rPh sb="10" eb="13">
      <t>シンリョウジョ</t>
    </rPh>
    <rPh sb="14" eb="16">
      <t>カイギョウ</t>
    </rPh>
    <rPh sb="16" eb="17">
      <t>イ</t>
    </rPh>
    <rPh sb="19" eb="20">
      <t>イ</t>
    </rPh>
    <phoneticPr fontId="7"/>
  </si>
  <si>
    <t>不明</t>
    <rPh sb="0" eb="2">
      <t>フメイ</t>
    </rPh>
    <phoneticPr fontId="7"/>
  </si>
  <si>
    <t>【問２】あなたは、大きな病院と診療所（開業医）の役割分担について知っていますか。（あてはまるもの１つに○印）</t>
    <rPh sb="1" eb="2">
      <t>トイ</t>
    </rPh>
    <rPh sb="9" eb="10">
      <t>オオ</t>
    </rPh>
    <rPh sb="12" eb="14">
      <t>ビョウイン</t>
    </rPh>
    <rPh sb="15" eb="18">
      <t>シンリョウジョ</t>
    </rPh>
    <rPh sb="19" eb="22">
      <t>カイギョウイ</t>
    </rPh>
    <rPh sb="24" eb="26">
      <t>ヤクワリ</t>
    </rPh>
    <rPh sb="26" eb="28">
      <t>ブンタン</t>
    </rPh>
    <rPh sb="32" eb="33">
      <t>シ</t>
    </rPh>
    <phoneticPr fontId="7"/>
  </si>
  <si>
    <t>①知っている</t>
    <rPh sb="1" eb="2">
      <t>シ</t>
    </rPh>
    <phoneticPr fontId="7"/>
  </si>
  <si>
    <t>②知らない</t>
    <rPh sb="1" eb="2">
      <t>シ</t>
    </rPh>
    <phoneticPr fontId="7"/>
  </si>
  <si>
    <t>【問１】あなたは、学校行事や地域において子どもを育てる活動に参加していますか。（あてはまるもの１つに○印）</t>
    <rPh sb="1" eb="2">
      <t>ト</t>
    </rPh>
    <phoneticPr fontId="7"/>
  </si>
  <si>
    <t>①参加している</t>
  </si>
  <si>
    <t>②ほとんど参加していない</t>
  </si>
  <si>
    <t>【問２】【問１】で「１．参加している」と回答した方にお聞きします。</t>
    <rPh sb="1" eb="2">
      <t>ト</t>
    </rPh>
    <rPh sb="5" eb="6">
      <t>ト</t>
    </rPh>
    <rPh sb="12" eb="14">
      <t>サンカ</t>
    </rPh>
    <rPh sb="20" eb="22">
      <t>カイトウ</t>
    </rPh>
    <rPh sb="24" eb="25">
      <t>カタ</t>
    </rPh>
    <rPh sb="27" eb="28">
      <t>キ</t>
    </rPh>
    <phoneticPr fontId="7"/>
  </si>
  <si>
    <t>以下のそれぞれの活動の状況についてお答えください。</t>
    <rPh sb="0" eb="2">
      <t>イカ</t>
    </rPh>
    <rPh sb="8" eb="10">
      <t>カツドウ</t>
    </rPh>
    <rPh sb="11" eb="13">
      <t>ジョウキョウ</t>
    </rPh>
    <rPh sb="18" eb="19">
      <t>コタ</t>
    </rPh>
    <phoneticPr fontId="7"/>
  </si>
  <si>
    <t>ほとんどない</t>
  </si>
  <si>
    <t>①あいさつなどの声かけ運動</t>
  </si>
  <si>
    <t>②ＰＴＡ活動や運動会などの学校行事</t>
    <rPh sb="7" eb="10">
      <t>ウンドウカイ</t>
    </rPh>
    <rPh sb="13" eb="15">
      <t>ガッコウ</t>
    </rPh>
    <rPh sb="15" eb="17">
      <t>ギョウジ</t>
    </rPh>
    <phoneticPr fontId="7"/>
  </si>
  <si>
    <t>③地区子ども会活動</t>
  </si>
  <si>
    <t>④スポーツ少年団などの地域活動</t>
    <rPh sb="5" eb="8">
      <t>ショウネンダン</t>
    </rPh>
    <rPh sb="11" eb="13">
      <t>チイキ</t>
    </rPh>
    <rPh sb="13" eb="15">
      <t>カツドウ</t>
    </rPh>
    <phoneticPr fontId="7"/>
  </si>
  <si>
    <t>⑤子育て支援ボランティアなどの育児支援活動</t>
    <rPh sb="1" eb="3">
      <t>コソダ</t>
    </rPh>
    <rPh sb="4" eb="6">
      <t>シエン</t>
    </rPh>
    <rPh sb="15" eb="17">
      <t>イクジ</t>
    </rPh>
    <rPh sb="17" eb="19">
      <t>シエン</t>
    </rPh>
    <rPh sb="19" eb="21">
      <t>カツドウ</t>
    </rPh>
    <phoneticPr fontId="7"/>
  </si>
  <si>
    <t>⑥登下校時の見守りなど子どもの安全を守る活動</t>
    <rPh sb="1" eb="4">
      <t>トウゲコウ</t>
    </rPh>
    <rPh sb="4" eb="5">
      <t>ジ</t>
    </rPh>
    <rPh sb="6" eb="8">
      <t>ミマモ</t>
    </rPh>
    <rPh sb="11" eb="12">
      <t>コ</t>
    </rPh>
    <rPh sb="15" eb="17">
      <t>アンゼン</t>
    </rPh>
    <rPh sb="18" eb="19">
      <t>マモ</t>
    </rPh>
    <rPh sb="20" eb="22">
      <t>カツドウ</t>
    </rPh>
    <phoneticPr fontId="7"/>
  </si>
  <si>
    <t>⑦その他（　　　　　　　　　　）</t>
    <phoneticPr fontId="3"/>
  </si>
  <si>
    <t>【問３】【問１】で「２．ほとんど参加していない」と回答した方にお聞きします。</t>
    <rPh sb="1" eb="2">
      <t>ト</t>
    </rPh>
    <rPh sb="5" eb="6">
      <t>ト</t>
    </rPh>
    <rPh sb="16" eb="18">
      <t>サンカ</t>
    </rPh>
    <rPh sb="25" eb="27">
      <t>カイトウ</t>
    </rPh>
    <rPh sb="29" eb="30">
      <t>カタ</t>
    </rPh>
    <rPh sb="32" eb="33">
      <t>キ</t>
    </rPh>
    <phoneticPr fontId="7"/>
  </si>
  <si>
    <t>（１）あなたは、今後、これらの活動に参加してみたいと思いますか。（あてはまるもの１つに○印）</t>
    <phoneticPr fontId="3"/>
  </si>
  <si>
    <t>①参加したいと思う</t>
  </si>
  <si>
    <t>②特に参加したいとは思わない</t>
  </si>
  <si>
    <t>（２）（（１）で「１．参加したいと思う」と回答した方）参加してみたい内容をお答えください。（あてはまるものすべてに○印）</t>
    <rPh sb="34" eb="36">
      <t>ナイヨウ</t>
    </rPh>
    <rPh sb="38" eb="39">
      <t>コタ</t>
    </rPh>
    <rPh sb="58" eb="59">
      <t>イン</t>
    </rPh>
    <phoneticPr fontId="7"/>
  </si>
  <si>
    <t>⑤子育て支援ボランティアなどの育児支援活動</t>
  </si>
  <si>
    <t>⑥登下校時の見守りなど子どもの安全を守る活動</t>
  </si>
  <si>
    <t>⑦その他</t>
    <rPh sb="3" eb="4">
      <t>タ</t>
    </rPh>
    <phoneticPr fontId="7"/>
  </si>
  <si>
    <t>（３）（（１）で「２．特に参加したいとは思わない」と回答した方）参加したいとは思わない理由をお答えください。（あてはまるものすべてに○印）</t>
    <rPh sb="43" eb="45">
      <t>リユウ</t>
    </rPh>
    <rPh sb="47" eb="48">
      <t>コタ</t>
    </rPh>
    <rPh sb="67" eb="68">
      <t>イン</t>
    </rPh>
    <phoneticPr fontId="7"/>
  </si>
  <si>
    <t>①忙しくて活動に参加する時間がないから</t>
  </si>
  <si>
    <t>②特に活動の必要性を感じないから</t>
  </si>
  <si>
    <t>③子どもへの教育は学校の役割だから</t>
  </si>
  <si>
    <t>④活動に関する情報が不十分だから</t>
  </si>
  <si>
    <t>⑤身近に子どもがいないから</t>
    <rPh sb="1" eb="3">
      <t>ミジカ</t>
    </rPh>
    <rPh sb="4" eb="5">
      <t>コ</t>
    </rPh>
    <phoneticPr fontId="7"/>
  </si>
  <si>
    <t>⑥その他</t>
    <rPh sb="3" eb="4">
      <t>タ</t>
    </rPh>
    <phoneticPr fontId="7"/>
  </si>
  <si>
    <t>【問１】あなたは、普段、バスや鉄道などの公共交通機関を利用していますか。（あてはまるもの１つに○印）</t>
    <rPh sb="1" eb="2">
      <t>ト</t>
    </rPh>
    <rPh sb="15" eb="17">
      <t>テツドウ</t>
    </rPh>
    <rPh sb="47" eb="49">
      <t>マルイン</t>
    </rPh>
    <phoneticPr fontId="7"/>
  </si>
  <si>
    <t>①利用している</t>
  </si>
  <si>
    <t>②ほとんど利用していない</t>
  </si>
  <si>
    <t>【問２】【問１】で「１．利用している」と回答した方にお聞きします。</t>
    <rPh sb="1" eb="2">
      <t>ト</t>
    </rPh>
    <rPh sb="5" eb="6">
      <t>ト</t>
    </rPh>
    <rPh sb="12" eb="14">
      <t>リヨウ</t>
    </rPh>
    <rPh sb="20" eb="22">
      <t>カイトウ</t>
    </rPh>
    <rPh sb="24" eb="25">
      <t>カタ</t>
    </rPh>
    <rPh sb="27" eb="28">
      <t>キ</t>
    </rPh>
    <phoneticPr fontId="7"/>
  </si>
  <si>
    <t>利用している目的・公共交通機関ごとに利用の頻度をお答えください。</t>
    <rPh sb="18" eb="20">
      <t>リヨウ</t>
    </rPh>
    <rPh sb="21" eb="23">
      <t>ヒンド</t>
    </rPh>
    <rPh sb="25" eb="26">
      <t>コタ</t>
    </rPh>
    <phoneticPr fontId="7"/>
  </si>
  <si>
    <t>ほぼ毎日</t>
    <rPh sb="2" eb="4">
      <t>マイニチ</t>
    </rPh>
    <phoneticPr fontId="7"/>
  </si>
  <si>
    <t>ほとんど利用しない</t>
    <rPh sb="4" eb="6">
      <t>リヨウ</t>
    </rPh>
    <phoneticPr fontId="7"/>
  </si>
  <si>
    <t>①通勤・通学</t>
  </si>
  <si>
    <t>鉄道</t>
    <rPh sb="0" eb="1">
      <t>テツ</t>
    </rPh>
    <rPh sb="1" eb="2">
      <t>ミチ</t>
    </rPh>
    <phoneticPr fontId="7"/>
  </si>
  <si>
    <t>バス</t>
    <phoneticPr fontId="3"/>
  </si>
  <si>
    <t>②買い物</t>
  </si>
  <si>
    <t>③通院</t>
    <phoneticPr fontId="3"/>
  </si>
  <si>
    <t>④その他</t>
    <phoneticPr fontId="3"/>
  </si>
  <si>
    <t>【問３】【問１】で「２．ほとんど利用していない」と回答した方にお聞きします。</t>
    <rPh sb="1" eb="2">
      <t>ト</t>
    </rPh>
    <rPh sb="5" eb="6">
      <t>ト</t>
    </rPh>
    <rPh sb="16" eb="18">
      <t>リヨウ</t>
    </rPh>
    <rPh sb="25" eb="27">
      <t>カイトウ</t>
    </rPh>
    <rPh sb="29" eb="30">
      <t>カタ</t>
    </rPh>
    <rPh sb="32" eb="33">
      <t>キ</t>
    </rPh>
    <phoneticPr fontId="7"/>
  </si>
  <si>
    <t>利用していない理由をお答えください。（あてはまるものすべてに○印）</t>
    <rPh sb="7" eb="9">
      <t>リユウ</t>
    </rPh>
    <rPh sb="11" eb="12">
      <t>コタ</t>
    </rPh>
    <rPh sb="30" eb="32">
      <t>マルイン</t>
    </rPh>
    <phoneticPr fontId="7"/>
  </si>
  <si>
    <t>全体</t>
    <rPh sb="0" eb="2">
      <t>ゼンタイ</t>
    </rPh>
    <phoneticPr fontId="7"/>
  </si>
  <si>
    <t>①自宅から駅、バス停が遠いから</t>
    <rPh sb="1" eb="3">
      <t>ジタク</t>
    </rPh>
    <rPh sb="5" eb="6">
      <t>エキ</t>
    </rPh>
    <rPh sb="9" eb="10">
      <t>テイ</t>
    </rPh>
    <rPh sb="11" eb="12">
      <t>トオ</t>
    </rPh>
    <phoneticPr fontId="7"/>
  </si>
  <si>
    <t>②目的地が駅、バス停から遠いから</t>
    <rPh sb="1" eb="4">
      <t>モクテキチ</t>
    </rPh>
    <rPh sb="5" eb="6">
      <t>エキ</t>
    </rPh>
    <rPh sb="9" eb="10">
      <t>テイ</t>
    </rPh>
    <rPh sb="12" eb="13">
      <t>トオ</t>
    </rPh>
    <phoneticPr fontId="7"/>
  </si>
  <si>
    <t>③公共交通機関の便数が少ないから</t>
    <rPh sb="1" eb="3">
      <t>コウキョウ</t>
    </rPh>
    <rPh sb="3" eb="5">
      <t>コウツウ</t>
    </rPh>
    <rPh sb="5" eb="7">
      <t>キカン</t>
    </rPh>
    <rPh sb="8" eb="10">
      <t>ビンスウ</t>
    </rPh>
    <rPh sb="11" eb="12">
      <t>スク</t>
    </rPh>
    <phoneticPr fontId="7"/>
  </si>
  <si>
    <t>④乗継ぎが不便だから</t>
    <rPh sb="1" eb="2">
      <t>ノ</t>
    </rPh>
    <rPh sb="2" eb="3">
      <t>ツ</t>
    </rPh>
    <rPh sb="5" eb="7">
      <t>フベン</t>
    </rPh>
    <phoneticPr fontId="7"/>
  </si>
  <si>
    <t>⑤公共交通機関に関する情報が不十分だから</t>
    <rPh sb="1" eb="3">
      <t>コウキョウ</t>
    </rPh>
    <rPh sb="3" eb="5">
      <t>コウツウ</t>
    </rPh>
    <rPh sb="5" eb="7">
      <t>キカン</t>
    </rPh>
    <rPh sb="8" eb="9">
      <t>カン</t>
    </rPh>
    <rPh sb="11" eb="13">
      <t>ジョウホウ</t>
    </rPh>
    <rPh sb="14" eb="17">
      <t>フジュウブン</t>
    </rPh>
    <phoneticPr fontId="7"/>
  </si>
  <si>
    <t>⑥運賃が高いから</t>
    <rPh sb="1" eb="3">
      <t>ウンチン</t>
    </rPh>
    <rPh sb="4" eb="5">
      <t>タカ</t>
    </rPh>
    <phoneticPr fontId="7"/>
  </si>
  <si>
    <t>⑦公共交通機関の社員の態度が悪いから</t>
    <rPh sb="1" eb="3">
      <t>コウキョウ</t>
    </rPh>
    <rPh sb="3" eb="5">
      <t>コウツウ</t>
    </rPh>
    <rPh sb="5" eb="7">
      <t>キカン</t>
    </rPh>
    <rPh sb="8" eb="10">
      <t>シャイン</t>
    </rPh>
    <rPh sb="11" eb="13">
      <t>タイド</t>
    </rPh>
    <rPh sb="14" eb="15">
      <t>ワル</t>
    </rPh>
    <phoneticPr fontId="7"/>
  </si>
  <si>
    <t>⑧自家用車のほうが便利だから</t>
    <rPh sb="1" eb="5">
      <t>ジカヨウシャ</t>
    </rPh>
    <rPh sb="9" eb="11">
      <t>ベンリ</t>
    </rPh>
    <phoneticPr fontId="7"/>
  </si>
  <si>
    <t>⑨その他</t>
    <rPh sb="3" eb="4">
      <t>タ</t>
    </rPh>
    <phoneticPr fontId="7"/>
  </si>
  <si>
    <t>【問１】あなたは、普段から災害に備え、何らかの準備をしていますか。（あてはまるもの１つに○印）</t>
    <rPh sb="1" eb="2">
      <t>ト</t>
    </rPh>
    <rPh sb="19" eb="20">
      <t>ナン</t>
    </rPh>
    <rPh sb="45" eb="46">
      <t>イン</t>
    </rPh>
    <phoneticPr fontId="7"/>
  </si>
  <si>
    <t>①準備している</t>
  </si>
  <si>
    <t>②特に準備していない</t>
  </si>
  <si>
    <t>【問２】【問１】で「１．準備している」と回答した方にお聞きします。</t>
    <rPh sb="1" eb="2">
      <t>ト</t>
    </rPh>
    <rPh sb="5" eb="6">
      <t>ト</t>
    </rPh>
    <rPh sb="12" eb="14">
      <t>ジュンビ</t>
    </rPh>
    <rPh sb="20" eb="22">
      <t>カイトウ</t>
    </rPh>
    <rPh sb="24" eb="25">
      <t>カタ</t>
    </rPh>
    <rPh sb="27" eb="28">
      <t>キ</t>
    </rPh>
    <phoneticPr fontId="7"/>
  </si>
  <si>
    <t>準備している内容すべてに○印を付けてください。</t>
    <rPh sb="6" eb="8">
      <t>ナイヨウ</t>
    </rPh>
    <rPh sb="13" eb="14">
      <t>シルシ</t>
    </rPh>
    <rPh sb="15" eb="16">
      <t>ツ</t>
    </rPh>
    <phoneticPr fontId="7"/>
  </si>
  <si>
    <t>①家族で、自分の住む地域の避難所・避難路や危険箇所などを実際に歩いて確認している</t>
    <rPh sb="1" eb="3">
      <t>カゾク</t>
    </rPh>
    <rPh sb="5" eb="7">
      <t>ジブン</t>
    </rPh>
    <rPh sb="8" eb="9">
      <t>ス</t>
    </rPh>
    <rPh sb="10" eb="12">
      <t>チイキ</t>
    </rPh>
    <rPh sb="13" eb="15">
      <t>ヒナン</t>
    </rPh>
    <rPh sb="17" eb="20">
      <t>ヒナンロ</t>
    </rPh>
    <rPh sb="21" eb="23">
      <t>キケン</t>
    </rPh>
    <rPh sb="23" eb="25">
      <t>カショ</t>
    </rPh>
    <rPh sb="28" eb="30">
      <t>ジッサイ</t>
    </rPh>
    <rPh sb="31" eb="32">
      <t>アル</t>
    </rPh>
    <rPh sb="34" eb="36">
      <t>カクニン</t>
    </rPh>
    <phoneticPr fontId="7"/>
  </si>
  <si>
    <t>②地域で実施される防災訓練に年１回以上参加している</t>
    <rPh sb="1" eb="3">
      <t>チイキ</t>
    </rPh>
    <rPh sb="4" eb="6">
      <t>ジッシ</t>
    </rPh>
    <rPh sb="9" eb="11">
      <t>ボウサイ</t>
    </rPh>
    <rPh sb="11" eb="13">
      <t>クンレン</t>
    </rPh>
    <rPh sb="14" eb="15">
      <t>ネン</t>
    </rPh>
    <rPh sb="16" eb="19">
      <t>カイイジョウ</t>
    </rPh>
    <rPh sb="19" eb="21">
      <t>サンカ</t>
    </rPh>
    <phoneticPr fontId="7"/>
  </si>
  <si>
    <t>③家族分の食料や水、懐中電灯などの非常持出品を常に確保している</t>
    <rPh sb="1" eb="3">
      <t>カゾク</t>
    </rPh>
    <rPh sb="3" eb="4">
      <t>ブン</t>
    </rPh>
    <rPh sb="5" eb="7">
      <t>ショクリョウ</t>
    </rPh>
    <rPh sb="8" eb="9">
      <t>ミズ</t>
    </rPh>
    <rPh sb="10" eb="12">
      <t>カイチュウ</t>
    </rPh>
    <rPh sb="12" eb="14">
      <t>デントウ</t>
    </rPh>
    <rPh sb="17" eb="19">
      <t>ヒジョウ</t>
    </rPh>
    <rPh sb="19" eb="20">
      <t>モ</t>
    </rPh>
    <rPh sb="20" eb="21">
      <t>ダ</t>
    </rPh>
    <rPh sb="21" eb="22">
      <t>ヒン</t>
    </rPh>
    <rPh sb="23" eb="24">
      <t>ツネ</t>
    </rPh>
    <rPh sb="25" eb="27">
      <t>カクホ</t>
    </rPh>
    <phoneticPr fontId="7"/>
  </si>
  <si>
    <t>④家族で年１回以上、災害が起きた場合の具体的対応（連絡方法、集合場所）などを話し合っている</t>
    <rPh sb="4" eb="5">
      <t>ネン</t>
    </rPh>
    <rPh sb="6" eb="9">
      <t>カイイジョウ</t>
    </rPh>
    <rPh sb="19" eb="22">
      <t>グタイテキ</t>
    </rPh>
    <rPh sb="25" eb="27">
      <t>レンラク</t>
    </rPh>
    <rPh sb="27" eb="29">
      <t>ホウホウ</t>
    </rPh>
    <rPh sb="30" eb="32">
      <t>シュウゴウ</t>
    </rPh>
    <rPh sb="32" eb="34">
      <t>バショ</t>
    </rPh>
    <phoneticPr fontId="7"/>
  </si>
  <si>
    <t>⑤地域の自主防災組織に加入している</t>
    <rPh sb="1" eb="3">
      <t>チイキ</t>
    </rPh>
    <rPh sb="4" eb="6">
      <t>ジシュ</t>
    </rPh>
    <rPh sb="6" eb="8">
      <t>ボウサイ</t>
    </rPh>
    <rPh sb="8" eb="10">
      <t>ソシキ</t>
    </rPh>
    <rPh sb="11" eb="13">
      <t>カニュウ</t>
    </rPh>
    <phoneticPr fontId="7"/>
  </si>
  <si>
    <t>⑥家具などの転倒防止措置を行っている</t>
    <rPh sb="1" eb="3">
      <t>カグ</t>
    </rPh>
    <rPh sb="6" eb="8">
      <t>テントウ</t>
    </rPh>
    <rPh sb="8" eb="10">
      <t>ボウシ</t>
    </rPh>
    <rPh sb="10" eb="12">
      <t>ソチ</t>
    </rPh>
    <rPh sb="13" eb="14">
      <t>オコナ</t>
    </rPh>
    <phoneticPr fontId="7"/>
  </si>
  <si>
    <t>⑦自分が住む住宅の耐震化について措置を行っている</t>
    <rPh sb="1" eb="3">
      <t>ジブン</t>
    </rPh>
    <rPh sb="4" eb="5">
      <t>ス</t>
    </rPh>
    <rPh sb="6" eb="8">
      <t>ジュウタク</t>
    </rPh>
    <rPh sb="9" eb="12">
      <t>タイシンカ</t>
    </rPh>
    <rPh sb="16" eb="18">
      <t>ソチ</t>
    </rPh>
    <rPh sb="19" eb="20">
      <t>オコナ</t>
    </rPh>
    <phoneticPr fontId="7"/>
  </si>
  <si>
    <t>⑧その他</t>
    <rPh sb="3" eb="4">
      <t>ホカ</t>
    </rPh>
    <phoneticPr fontId="7"/>
  </si>
  <si>
    <t>【問３】【問１】で「２．特に準備していない」と回答した方にお聞きします。</t>
    <rPh sb="1" eb="2">
      <t>ト</t>
    </rPh>
    <rPh sb="5" eb="6">
      <t>ト</t>
    </rPh>
    <rPh sb="12" eb="13">
      <t>トク</t>
    </rPh>
    <rPh sb="14" eb="16">
      <t>ジュンビ</t>
    </rPh>
    <rPh sb="23" eb="25">
      <t>カイトウ</t>
    </rPh>
    <rPh sb="27" eb="28">
      <t>カタ</t>
    </rPh>
    <rPh sb="30" eb="31">
      <t>キ</t>
    </rPh>
    <phoneticPr fontId="7"/>
  </si>
  <si>
    <t>（１）準備していない理由をお答えください。（あてはまるもの１つに○印）</t>
    <rPh sb="3" eb="5">
      <t>ジュンビ</t>
    </rPh>
    <rPh sb="10" eb="12">
      <t>リユウ</t>
    </rPh>
    <rPh sb="14" eb="15">
      <t>コタ</t>
    </rPh>
    <rPh sb="32" eb="34">
      <t>マルイン</t>
    </rPh>
    <phoneticPr fontId="7"/>
  </si>
  <si>
    <t>①そもそも準備の必要がないと思うから</t>
  </si>
  <si>
    <t>②準備は必要だと思うが、準備に至っていない</t>
    <rPh sb="1" eb="3">
      <t>ジュンビ</t>
    </rPh>
    <rPh sb="4" eb="6">
      <t>ヒツヨウ</t>
    </rPh>
    <rPh sb="8" eb="9">
      <t>オモ</t>
    </rPh>
    <rPh sb="12" eb="14">
      <t>ジュンビ</t>
    </rPh>
    <rPh sb="15" eb="16">
      <t>イタ</t>
    </rPh>
    <phoneticPr fontId="7"/>
  </si>
  <si>
    <t>（２）（１）で「２．準備は必要だと思うが、準備に至っていない」と回答した方は以下について理由をお答えください。（あてはまるものすべてに</t>
    <rPh sb="10" eb="12">
      <t>ジュンビ</t>
    </rPh>
    <rPh sb="13" eb="15">
      <t>ヒツヨウ</t>
    </rPh>
    <rPh sb="17" eb="18">
      <t>オモ</t>
    </rPh>
    <rPh sb="21" eb="23">
      <t>ジュンビ</t>
    </rPh>
    <rPh sb="24" eb="25">
      <t>イタ</t>
    </rPh>
    <rPh sb="32" eb="34">
      <t>カイトウ</t>
    </rPh>
    <rPh sb="36" eb="37">
      <t>カタ</t>
    </rPh>
    <rPh sb="38" eb="40">
      <t>イカ</t>
    </rPh>
    <rPh sb="44" eb="46">
      <t>リユウ</t>
    </rPh>
    <rPh sb="48" eb="49">
      <t>コタ</t>
    </rPh>
    <phoneticPr fontId="7"/>
  </si>
  <si>
    <t>○印）</t>
    <rPh sb="0" eb="2">
      <t>マルイン</t>
    </rPh>
    <phoneticPr fontId="7"/>
  </si>
  <si>
    <t>①どのような危険があるかわからないから、何を準備したらよいかわからない</t>
    <rPh sb="6" eb="8">
      <t>キケン</t>
    </rPh>
    <rPh sb="20" eb="21">
      <t>ナニ</t>
    </rPh>
    <rPh sb="22" eb="24">
      <t>ジュンビ</t>
    </rPh>
    <phoneticPr fontId="7"/>
  </si>
  <si>
    <t>②手間がかかってわずらわしいから</t>
    <rPh sb="1" eb="3">
      <t>テマ</t>
    </rPh>
    <phoneticPr fontId="7"/>
  </si>
  <si>
    <t>③周囲の人も準備していないから</t>
    <rPh sb="1" eb="3">
      <t>シュウイ</t>
    </rPh>
    <rPh sb="4" eb="5">
      <t>ヒト</t>
    </rPh>
    <rPh sb="6" eb="8">
      <t>ジュンビ</t>
    </rPh>
    <phoneticPr fontId="7"/>
  </si>
  <si>
    <t>④準備に費用がかかるから</t>
    <rPh sb="1" eb="3">
      <t>ジュンビ</t>
    </rPh>
    <rPh sb="4" eb="6">
      <t>ヒヨウ</t>
    </rPh>
    <phoneticPr fontId="7"/>
  </si>
  <si>
    <t>⑤被災体験や、災害の場面などを見たことがないから</t>
    <rPh sb="1" eb="3">
      <t>ヒサイ</t>
    </rPh>
    <rPh sb="3" eb="5">
      <t>タイケン</t>
    </rPh>
    <rPh sb="7" eb="9">
      <t>サイガイ</t>
    </rPh>
    <rPh sb="10" eb="12">
      <t>バメン</t>
    </rPh>
    <rPh sb="15" eb="16">
      <t>ミ</t>
    </rPh>
    <phoneticPr fontId="7"/>
  </si>
  <si>
    <t>⑥準備しても災害が起きないと無駄になるから</t>
    <rPh sb="1" eb="3">
      <t>ジュンビ</t>
    </rPh>
    <rPh sb="6" eb="8">
      <t>サイガイ</t>
    </rPh>
    <rPh sb="9" eb="10">
      <t>オ</t>
    </rPh>
    <rPh sb="14" eb="16">
      <t>ムダ</t>
    </rPh>
    <phoneticPr fontId="7"/>
  </si>
  <si>
    <t>あなたは、犯罪の被害にあわないために、普段どのような行動に努めていますか。</t>
    <phoneticPr fontId="3"/>
  </si>
  <si>
    <t>以下のそれぞれの行動の状況についてお答えください。</t>
    <rPh sb="0" eb="2">
      <t>イカ</t>
    </rPh>
    <rPh sb="8" eb="10">
      <t>コウドウ</t>
    </rPh>
    <rPh sb="11" eb="13">
      <t>ジョウキョウ</t>
    </rPh>
    <rPh sb="18" eb="19">
      <t>コタ</t>
    </rPh>
    <phoneticPr fontId="3"/>
  </si>
  <si>
    <t>①だいたい実行している</t>
    <rPh sb="5" eb="7">
      <t>ジッコウ</t>
    </rPh>
    <phoneticPr fontId="3"/>
  </si>
  <si>
    <t>②ときどき実行している</t>
    <rPh sb="5" eb="7">
      <t>ジッコウ</t>
    </rPh>
    <phoneticPr fontId="3"/>
  </si>
  <si>
    <t>③ほとんど実行していない</t>
    <rPh sb="5" eb="7">
      <t>ジッコウ</t>
    </rPh>
    <phoneticPr fontId="3"/>
  </si>
  <si>
    <t>行動者率（①＋②）</t>
    <rPh sb="0" eb="2">
      <t>コウドウ</t>
    </rPh>
    <rPh sb="2" eb="3">
      <t>シャ</t>
    </rPh>
    <rPh sb="3" eb="4">
      <t>リツ</t>
    </rPh>
    <phoneticPr fontId="3"/>
  </si>
  <si>
    <t>運転しない</t>
    <rPh sb="0" eb="2">
      <t>ウンテン</t>
    </rPh>
    <phoneticPr fontId="7"/>
  </si>
  <si>
    <t>①外出時はカギをかけている</t>
    <rPh sb="1" eb="3">
      <t>ガイシュツ</t>
    </rPh>
    <rPh sb="3" eb="4">
      <t>ジ</t>
    </rPh>
    <phoneticPr fontId="3"/>
  </si>
  <si>
    <t>②家に人がいるときも、用心のためにカギをかけている</t>
    <rPh sb="1" eb="2">
      <t>イエ</t>
    </rPh>
    <rPh sb="3" eb="4">
      <t>ヒト</t>
    </rPh>
    <rPh sb="11" eb="13">
      <t>ヨウジン</t>
    </rPh>
    <phoneticPr fontId="3"/>
  </si>
  <si>
    <t>③隣近所と声をかけ合うようにしている</t>
    <phoneticPr fontId="3"/>
  </si>
  <si>
    <t>④自転車・自動車にカギをかけている</t>
    <rPh sb="1" eb="4">
      <t>ジテンシャ</t>
    </rPh>
    <rPh sb="5" eb="8">
      <t>ジドウシャ</t>
    </rPh>
    <phoneticPr fontId="7"/>
  </si>
  <si>
    <t>⑤住宅に防犯性能の高いカギやサッシ、補助錠などを取り付けている</t>
    <rPh sb="6" eb="8">
      <t>セイノウ</t>
    </rPh>
    <phoneticPr fontId="3"/>
  </si>
  <si>
    <t>⑥特殊詐欺被害防止対策について、家族で話し合っている</t>
    <rPh sb="1" eb="5">
      <t>トクシュサギ</t>
    </rPh>
    <rPh sb="5" eb="7">
      <t>ヒガイ</t>
    </rPh>
    <rPh sb="7" eb="9">
      <t>ボウシ</t>
    </rPh>
    <rPh sb="9" eb="11">
      <t>タイサク</t>
    </rPh>
    <rPh sb="16" eb="18">
      <t>カゾク</t>
    </rPh>
    <rPh sb="19" eb="20">
      <t>ハナ</t>
    </rPh>
    <rPh sb="21" eb="22">
      <t>ア</t>
    </rPh>
    <phoneticPr fontId="7"/>
  </si>
  <si>
    <t>⑦特殊詐欺被害防止対策で有効と言われる留守番電話機能を設定し活用している　　　　</t>
    <phoneticPr fontId="3"/>
  </si>
  <si>
    <t>⑧自身（あなた）や家族が、防犯ブザーやホイッスルなどを持ち歩いている</t>
    <phoneticPr fontId="3"/>
  </si>
  <si>
    <t>⑨夜、一人の外出を控えている</t>
    <phoneticPr fontId="3"/>
  </si>
  <si>
    <t>⑩防犯パトロールや買物・散歩など日常生活を通じて防犯の視点で見る「ながら見守り」を行い、地域の防犯活動に参画している</t>
    <rPh sb="9" eb="11">
      <t>カイモノ</t>
    </rPh>
    <rPh sb="12" eb="14">
      <t>サンポ</t>
    </rPh>
    <rPh sb="16" eb="18">
      <t>ニチジョウ</t>
    </rPh>
    <rPh sb="18" eb="20">
      <t>セイカツ</t>
    </rPh>
    <rPh sb="21" eb="22">
      <t>ツウ</t>
    </rPh>
    <rPh sb="24" eb="26">
      <t>ボウハン</t>
    </rPh>
    <rPh sb="27" eb="29">
      <t>シテン</t>
    </rPh>
    <rPh sb="30" eb="31">
      <t>ミ</t>
    </rPh>
    <rPh sb="36" eb="38">
      <t>ミマモ</t>
    </rPh>
    <rPh sb="41" eb="42">
      <t>オコナ</t>
    </rPh>
    <rPh sb="52" eb="54">
      <t>サンカク</t>
    </rPh>
    <phoneticPr fontId="3"/>
  </si>
  <si>
    <t>⑪ぴかぽメールや警察の広報紙などで、地域の犯罪情報や危険な場所に関心を持ち、把握に努めている</t>
    <rPh sb="8" eb="10">
      <t>ケイサツ</t>
    </rPh>
    <rPh sb="11" eb="14">
      <t>コウホウシ</t>
    </rPh>
    <rPh sb="18" eb="20">
      <t>チイキ</t>
    </rPh>
    <rPh sb="21" eb="23">
      <t>ハンザイ</t>
    </rPh>
    <rPh sb="23" eb="25">
      <t>ジョウホウ</t>
    </rPh>
    <rPh sb="26" eb="28">
      <t>キケン</t>
    </rPh>
    <rPh sb="29" eb="31">
      <t>バショ</t>
    </rPh>
    <rPh sb="32" eb="34">
      <t>カンシン</t>
    </rPh>
    <rPh sb="35" eb="36">
      <t>モ</t>
    </rPh>
    <rPh sb="38" eb="40">
      <t>ハアク</t>
    </rPh>
    <rPh sb="41" eb="42">
      <t>ツト</t>
    </rPh>
    <phoneticPr fontId="3"/>
  </si>
  <si>
    <t>あなたは、交通安全のために、普段どのような行動に努めていますか。</t>
    <rPh sb="5" eb="7">
      <t>コウツウ</t>
    </rPh>
    <rPh sb="7" eb="9">
      <t>アンゼン</t>
    </rPh>
    <rPh sb="14" eb="16">
      <t>フダン</t>
    </rPh>
    <rPh sb="21" eb="23">
      <t>コウドウ</t>
    </rPh>
    <rPh sb="24" eb="25">
      <t>ツト</t>
    </rPh>
    <phoneticPr fontId="7"/>
  </si>
  <si>
    <t>以下のそれぞれの場合の行動の状況についてお答えください。</t>
    <rPh sb="0" eb="2">
      <t>イカ</t>
    </rPh>
    <rPh sb="8" eb="10">
      <t>バアイ</t>
    </rPh>
    <rPh sb="11" eb="13">
      <t>コウドウ</t>
    </rPh>
    <rPh sb="14" eb="16">
      <t>ジョウキョウ</t>
    </rPh>
    <rPh sb="21" eb="22">
      <t>コタ</t>
    </rPh>
    <phoneticPr fontId="7"/>
  </si>
  <si>
    <t>家庭において</t>
    <rPh sb="0" eb="2">
      <t>カテイ</t>
    </rPh>
    <phoneticPr fontId="7"/>
  </si>
  <si>
    <t>①交通安全について話し合っている</t>
    <rPh sb="1" eb="3">
      <t>コウツウ</t>
    </rPh>
    <rPh sb="3" eb="5">
      <t>アンゼン</t>
    </rPh>
    <rPh sb="9" eb="10">
      <t>ハナ</t>
    </rPh>
    <rPh sb="11" eb="12">
      <t>ア</t>
    </rPh>
    <phoneticPr fontId="7"/>
  </si>
  <si>
    <t>②交通事故に気をつけるよう声をかけている</t>
    <rPh sb="1" eb="3">
      <t>コウツウ</t>
    </rPh>
    <rPh sb="3" eb="5">
      <t>ジコ</t>
    </rPh>
    <rPh sb="6" eb="7">
      <t>キ</t>
    </rPh>
    <rPh sb="13" eb="14">
      <t>コエ</t>
    </rPh>
    <phoneticPr fontId="7"/>
  </si>
  <si>
    <t>③運転免許の自主返納について話し合っている</t>
    <rPh sb="1" eb="3">
      <t>ウンテン</t>
    </rPh>
    <rPh sb="3" eb="5">
      <t>メンキョ</t>
    </rPh>
    <rPh sb="6" eb="8">
      <t>ジシュ</t>
    </rPh>
    <rPh sb="8" eb="10">
      <t>ヘンノウ</t>
    </rPh>
    <rPh sb="14" eb="15">
      <t>ハナ</t>
    </rPh>
    <rPh sb="16" eb="17">
      <t>ア</t>
    </rPh>
    <phoneticPr fontId="7"/>
  </si>
  <si>
    <t>歩行者として</t>
    <rPh sb="0" eb="3">
      <t>ホコウシャ</t>
    </rPh>
    <phoneticPr fontId="7"/>
  </si>
  <si>
    <t>④夕暮れ時や夜間は、反射材などをつけている</t>
    <rPh sb="1" eb="3">
      <t>ユウグ</t>
    </rPh>
    <rPh sb="4" eb="5">
      <t>ドキ</t>
    </rPh>
    <rPh sb="6" eb="8">
      <t>ヤカン</t>
    </rPh>
    <rPh sb="10" eb="12">
      <t>ハンシャ</t>
    </rPh>
    <rPh sb="12" eb="13">
      <t>ザイ</t>
    </rPh>
    <phoneticPr fontId="7"/>
  </si>
  <si>
    <t>自転車を運転するとき</t>
    <rPh sb="0" eb="3">
      <t>ジテンシャ</t>
    </rPh>
    <rPh sb="4" eb="6">
      <t>ウンテン</t>
    </rPh>
    <phoneticPr fontId="7"/>
  </si>
  <si>
    <t>自動車を運転するとき</t>
    <rPh sb="0" eb="3">
      <t>ジドウシャ</t>
    </rPh>
    <rPh sb="4" eb="6">
      <t>ウンテン</t>
    </rPh>
    <phoneticPr fontId="7"/>
  </si>
  <si>
    <t>【問１】あなたは、普段のお買い物の際に、食品の表示を確認していますか。（あてはまるもの１つに○印）</t>
    <rPh sb="9" eb="11">
      <t>フダン</t>
    </rPh>
    <rPh sb="46" eb="48">
      <t>マルイン</t>
    </rPh>
    <phoneticPr fontId="3"/>
  </si>
  <si>
    <t>①確認している</t>
    <rPh sb="1" eb="3">
      <t>カクニン</t>
    </rPh>
    <phoneticPr fontId="7"/>
  </si>
  <si>
    <t>②確認していない</t>
    <rPh sb="1" eb="3">
      <t>カクニン</t>
    </rPh>
    <phoneticPr fontId="7"/>
  </si>
  <si>
    <t>【問２】【問１】で「１．確認している」と回答した方にお聞きします。</t>
    <rPh sb="12" eb="14">
      <t>カクニン</t>
    </rPh>
    <rPh sb="24" eb="25">
      <t>カタ</t>
    </rPh>
    <rPh sb="27" eb="28">
      <t>キ</t>
    </rPh>
    <phoneticPr fontId="7"/>
  </si>
  <si>
    <t>確認している表示の内容についてあてはまるものを選択してください。</t>
    <rPh sb="0" eb="2">
      <t>カクニン</t>
    </rPh>
    <rPh sb="6" eb="8">
      <t>ヒョウジ</t>
    </rPh>
    <rPh sb="9" eb="11">
      <t>ナイヨウ</t>
    </rPh>
    <rPh sb="23" eb="25">
      <t>センタク</t>
    </rPh>
    <phoneticPr fontId="7"/>
  </si>
  <si>
    <t>だいたい確認している</t>
    <rPh sb="4" eb="6">
      <t>カクニン</t>
    </rPh>
    <phoneticPr fontId="7"/>
  </si>
  <si>
    <t>ときどき確認している</t>
    <rPh sb="4" eb="6">
      <t>カクニン</t>
    </rPh>
    <phoneticPr fontId="7"/>
  </si>
  <si>
    <t>ほとんど確認していない</t>
    <rPh sb="4" eb="6">
      <t>カクニン</t>
    </rPh>
    <phoneticPr fontId="7"/>
  </si>
  <si>
    <t>①日付（消費期限、賞味期限など）</t>
    <rPh sb="1" eb="3">
      <t>ヒヅケ</t>
    </rPh>
    <rPh sb="4" eb="6">
      <t>ショウヒ</t>
    </rPh>
    <rPh sb="6" eb="8">
      <t>キゲン</t>
    </rPh>
    <rPh sb="9" eb="11">
      <t>ショウミ</t>
    </rPh>
    <rPh sb="11" eb="13">
      <t>キゲン</t>
    </rPh>
    <phoneticPr fontId="7"/>
  </si>
  <si>
    <t>②保存方法</t>
    <rPh sb="1" eb="3">
      <t>ホゾン</t>
    </rPh>
    <rPh sb="3" eb="5">
      <t>ホウホウ</t>
    </rPh>
    <phoneticPr fontId="3"/>
  </si>
  <si>
    <t>③原産地、原産国</t>
    <rPh sb="1" eb="4">
      <t>ゲンサンチ</t>
    </rPh>
    <rPh sb="5" eb="7">
      <t>ゲンサン</t>
    </rPh>
    <rPh sb="7" eb="8">
      <t>コク</t>
    </rPh>
    <phoneticPr fontId="3"/>
  </si>
  <si>
    <t>④原材料名、食品添加物名、アレルギー物質名</t>
    <rPh sb="1" eb="4">
      <t>ゲンザイリョウ</t>
    </rPh>
    <rPh sb="4" eb="5">
      <t>メイ</t>
    </rPh>
    <rPh sb="6" eb="8">
      <t>ショクヒン</t>
    </rPh>
    <rPh sb="8" eb="11">
      <t>テンカブツ</t>
    </rPh>
    <rPh sb="11" eb="12">
      <t>メイ</t>
    </rPh>
    <rPh sb="18" eb="20">
      <t>ブッシツ</t>
    </rPh>
    <rPh sb="20" eb="21">
      <t>メイ</t>
    </rPh>
    <phoneticPr fontId="3"/>
  </si>
  <si>
    <t>⑤遺伝子組換え食品であるかどうか</t>
    <rPh sb="1" eb="4">
      <t>イデンシ</t>
    </rPh>
    <rPh sb="4" eb="6">
      <t>クミカエ</t>
    </rPh>
    <rPh sb="7" eb="9">
      <t>ショクヒン</t>
    </rPh>
    <phoneticPr fontId="3"/>
  </si>
  <si>
    <t>⑥製造業者名、販売業者名</t>
    <rPh sb="1" eb="3">
      <t>セイゾウ</t>
    </rPh>
    <rPh sb="3" eb="5">
      <t>ギョウシャ</t>
    </rPh>
    <rPh sb="5" eb="6">
      <t>メイ</t>
    </rPh>
    <rPh sb="7" eb="9">
      <t>ハンバイ</t>
    </rPh>
    <rPh sb="9" eb="11">
      <t>ギョウシャ</t>
    </rPh>
    <rPh sb="11" eb="12">
      <t>メイ</t>
    </rPh>
    <phoneticPr fontId="7"/>
  </si>
  <si>
    <t>【問３】【問１】で「２．確認していない」と回答した方にお聞きします。</t>
    <rPh sb="12" eb="14">
      <t>カクニン</t>
    </rPh>
    <rPh sb="25" eb="26">
      <t>カタ</t>
    </rPh>
    <rPh sb="28" eb="29">
      <t>キ</t>
    </rPh>
    <phoneticPr fontId="7"/>
  </si>
  <si>
    <t>確認していない理由をお答えください。（あてはまるものすべてに○印）</t>
    <rPh sb="0" eb="2">
      <t>カクニン</t>
    </rPh>
    <rPh sb="7" eb="9">
      <t>リユウ</t>
    </rPh>
    <rPh sb="11" eb="12">
      <t>コタ</t>
    </rPh>
    <rPh sb="30" eb="32">
      <t>マルイン</t>
    </rPh>
    <phoneticPr fontId="7"/>
  </si>
  <si>
    <t>①表示が判りにくいから</t>
    <rPh sb="1" eb="3">
      <t>ヒョウジ</t>
    </rPh>
    <rPh sb="4" eb="5">
      <t>ワカ</t>
    </rPh>
    <phoneticPr fontId="7"/>
  </si>
  <si>
    <t>②表示が信用できないから</t>
    <rPh sb="1" eb="3">
      <t>ヒョウジ</t>
    </rPh>
    <rPh sb="4" eb="6">
      <t>シンヨウ</t>
    </rPh>
    <phoneticPr fontId="7"/>
  </si>
  <si>
    <t>③表示を確認することが面倒くさいから</t>
    <rPh sb="1" eb="3">
      <t>ヒョウジ</t>
    </rPh>
    <rPh sb="4" eb="6">
      <t>カクニン</t>
    </rPh>
    <rPh sb="11" eb="13">
      <t>メンドウ</t>
    </rPh>
    <phoneticPr fontId="7"/>
  </si>
  <si>
    <t>④表示に関心がないから</t>
    <rPh sb="1" eb="3">
      <t>ヒョウジ</t>
    </rPh>
    <rPh sb="4" eb="6">
      <t>カンシン</t>
    </rPh>
    <phoneticPr fontId="7"/>
  </si>
  <si>
    <t>⑤表示内容より価格を重視しているから</t>
    <rPh sb="1" eb="3">
      <t>ヒョウジ</t>
    </rPh>
    <rPh sb="3" eb="5">
      <t>ナイヨウ</t>
    </rPh>
    <rPh sb="7" eb="9">
      <t>カカク</t>
    </rPh>
    <rPh sb="10" eb="12">
      <t>ジュウシ</t>
    </rPh>
    <phoneticPr fontId="7"/>
  </si>
  <si>
    <t>⑥表示内容より手軽さを重視しているから</t>
    <rPh sb="1" eb="3">
      <t>ヒョウジ</t>
    </rPh>
    <rPh sb="3" eb="5">
      <t>ナイヨウ</t>
    </rPh>
    <rPh sb="7" eb="9">
      <t>テガル</t>
    </rPh>
    <rPh sb="11" eb="13">
      <t>ジュウシ</t>
    </rPh>
    <phoneticPr fontId="7"/>
  </si>
  <si>
    <t>【問１】あなたは、普段、県内産の工芸品を利用していますか。（あてはまるもの１つに○印）</t>
    <rPh sb="1" eb="2">
      <t>ト</t>
    </rPh>
    <rPh sb="9" eb="11">
      <t>フダン</t>
    </rPh>
    <rPh sb="12" eb="13">
      <t>ケン</t>
    </rPh>
    <rPh sb="13" eb="14">
      <t>ナイ</t>
    </rPh>
    <rPh sb="14" eb="15">
      <t>サン</t>
    </rPh>
    <rPh sb="16" eb="19">
      <t>コウゲイヒン</t>
    </rPh>
    <rPh sb="20" eb="22">
      <t>リヨウ</t>
    </rPh>
    <rPh sb="41" eb="42">
      <t>イン</t>
    </rPh>
    <phoneticPr fontId="7"/>
  </si>
  <si>
    <t>①利用している</t>
    <rPh sb="1" eb="3">
      <t>リヨウ</t>
    </rPh>
    <phoneticPr fontId="7"/>
  </si>
  <si>
    <t>②特に利用していない（県内産か分からず利用している場合も含む）</t>
    <rPh sb="1" eb="2">
      <t>トク</t>
    </rPh>
    <rPh sb="3" eb="5">
      <t>リヨウ</t>
    </rPh>
    <phoneticPr fontId="7"/>
  </si>
  <si>
    <t>【問２】【問１】で「１．利用している」と回答した方にお聞きします。</t>
    <rPh sb="1" eb="2">
      <t>ト</t>
    </rPh>
    <rPh sb="12" eb="14">
      <t>リヨウ</t>
    </rPh>
    <phoneticPr fontId="7"/>
  </si>
  <si>
    <t>以下のそれぞれの利用している品目と頻度についてお答えください。</t>
    <phoneticPr fontId="3"/>
  </si>
  <si>
    <t>（１）利用の頻度は</t>
    <rPh sb="3" eb="5">
      <t>リヨウ</t>
    </rPh>
    <rPh sb="6" eb="8">
      <t>ヒンド</t>
    </rPh>
    <phoneticPr fontId="7"/>
  </si>
  <si>
    <t>ほとんど利用していない</t>
    <rPh sb="4" eb="6">
      <t>リヨウ</t>
    </rPh>
    <phoneticPr fontId="7"/>
  </si>
  <si>
    <t>①南部鉄器</t>
    <rPh sb="1" eb="3">
      <t>ナンブ</t>
    </rPh>
    <rPh sb="3" eb="5">
      <t>テッキ</t>
    </rPh>
    <phoneticPr fontId="3"/>
  </si>
  <si>
    <t>②岩谷堂箪笥</t>
    <rPh sb="1" eb="2">
      <t>イワ</t>
    </rPh>
    <rPh sb="2" eb="3">
      <t>タニ</t>
    </rPh>
    <rPh sb="3" eb="4">
      <t>ドウ</t>
    </rPh>
    <rPh sb="4" eb="6">
      <t>タンス</t>
    </rPh>
    <phoneticPr fontId="3"/>
  </si>
  <si>
    <t>③秀衡塗</t>
    <rPh sb="1" eb="3">
      <t>ヒデヒラ</t>
    </rPh>
    <rPh sb="3" eb="4">
      <t>ヌリ</t>
    </rPh>
    <phoneticPr fontId="7"/>
  </si>
  <si>
    <t>④浄法寺塗</t>
    <rPh sb="1" eb="4">
      <t>ジョウボウジ</t>
    </rPh>
    <rPh sb="4" eb="5">
      <t>ヌリ</t>
    </rPh>
    <phoneticPr fontId="7"/>
  </si>
  <si>
    <t>⑤南部古代型染</t>
    <rPh sb="1" eb="3">
      <t>ナンブ</t>
    </rPh>
    <rPh sb="3" eb="5">
      <t>コダイ</t>
    </rPh>
    <rPh sb="5" eb="6">
      <t>カタ</t>
    </rPh>
    <rPh sb="6" eb="7">
      <t>ゾ</t>
    </rPh>
    <phoneticPr fontId="7"/>
  </si>
  <si>
    <t>⑥紫根染</t>
    <rPh sb="1" eb="2">
      <t>ムラサキ</t>
    </rPh>
    <rPh sb="2" eb="3">
      <t>ネ</t>
    </rPh>
    <rPh sb="3" eb="4">
      <t>ソ</t>
    </rPh>
    <phoneticPr fontId="7"/>
  </si>
  <si>
    <t>⑦南部裂織</t>
    <rPh sb="1" eb="3">
      <t>ナンブ</t>
    </rPh>
    <rPh sb="3" eb="4">
      <t>サ</t>
    </rPh>
    <rPh sb="4" eb="5">
      <t>オ</t>
    </rPh>
    <phoneticPr fontId="7"/>
  </si>
  <si>
    <t>⑧ホームスパン</t>
  </si>
  <si>
    <t>⑨木工品</t>
    <rPh sb="1" eb="3">
      <t>モッコウ</t>
    </rPh>
    <rPh sb="3" eb="4">
      <t>ヒン</t>
    </rPh>
    <phoneticPr fontId="3"/>
  </si>
  <si>
    <t>⑩竹細工</t>
    <rPh sb="1" eb="2">
      <t>タケ</t>
    </rPh>
    <rPh sb="2" eb="4">
      <t>ザイク</t>
    </rPh>
    <phoneticPr fontId="7"/>
  </si>
  <si>
    <t>⑪琥珀</t>
    <rPh sb="1" eb="3">
      <t>コハク</t>
    </rPh>
    <phoneticPr fontId="7"/>
  </si>
  <si>
    <t>⑫その他（　　　　　　）</t>
  </si>
  <si>
    <t>（２）利用している理由は（あてはまるものすべてに○印）</t>
    <rPh sb="25" eb="26">
      <t>イン</t>
    </rPh>
    <phoneticPr fontId="3"/>
  </si>
  <si>
    <t>①品質が良いから</t>
    <rPh sb="1" eb="3">
      <t>ヒンシツ</t>
    </rPh>
    <rPh sb="4" eb="5">
      <t>ヨ</t>
    </rPh>
    <phoneticPr fontId="3"/>
  </si>
  <si>
    <t>②使い勝手がいいから</t>
    <rPh sb="1" eb="2">
      <t>ツカ</t>
    </rPh>
    <rPh sb="3" eb="5">
      <t>カッテ</t>
    </rPh>
    <phoneticPr fontId="3"/>
  </si>
  <si>
    <t>③デザインが良いから</t>
    <rPh sb="6" eb="7">
      <t>ヨ</t>
    </rPh>
    <phoneticPr fontId="3"/>
  </si>
  <si>
    <t>④県産品だから</t>
    <rPh sb="1" eb="4">
      <t>ケンサンヒン</t>
    </rPh>
    <phoneticPr fontId="3"/>
  </si>
  <si>
    <t>⑤代々愛用しているから</t>
    <rPh sb="1" eb="3">
      <t>ダイダイ</t>
    </rPh>
    <rPh sb="3" eb="5">
      <t>アイヨウ</t>
    </rPh>
    <phoneticPr fontId="7"/>
  </si>
  <si>
    <t>⑥お土産に向いているから</t>
    <rPh sb="2" eb="4">
      <t>ミヤゲ</t>
    </rPh>
    <rPh sb="5" eb="6">
      <t>ム</t>
    </rPh>
    <phoneticPr fontId="7"/>
  </si>
  <si>
    <t>【問３】【問１】で「２．特に利用していない」と回答した方にお聞きします。</t>
    <rPh sb="1" eb="2">
      <t>ト</t>
    </rPh>
    <rPh sb="5" eb="6">
      <t>トイ</t>
    </rPh>
    <rPh sb="12" eb="13">
      <t>トク</t>
    </rPh>
    <rPh sb="14" eb="16">
      <t>リヨウ</t>
    </rPh>
    <rPh sb="23" eb="25">
      <t>カイトウ</t>
    </rPh>
    <rPh sb="27" eb="28">
      <t>カタ</t>
    </rPh>
    <rPh sb="30" eb="31">
      <t>キ</t>
    </rPh>
    <phoneticPr fontId="7"/>
  </si>
  <si>
    <t>利用していない理由をお答えください。（あてはまるものすべてに○印）</t>
    <rPh sb="0" eb="2">
      <t>リヨウ</t>
    </rPh>
    <rPh sb="7" eb="9">
      <t>リユウ</t>
    </rPh>
    <rPh sb="11" eb="12">
      <t>コタ</t>
    </rPh>
    <rPh sb="31" eb="32">
      <t>イン</t>
    </rPh>
    <phoneticPr fontId="3"/>
  </si>
  <si>
    <t>①値段が高いから</t>
    <rPh sb="1" eb="3">
      <t>ネダン</t>
    </rPh>
    <rPh sb="4" eb="5">
      <t>タカ</t>
    </rPh>
    <phoneticPr fontId="3"/>
  </si>
  <si>
    <t>②使い勝手が悪いから</t>
    <rPh sb="1" eb="2">
      <t>ツカ</t>
    </rPh>
    <rPh sb="3" eb="5">
      <t>ガッテ</t>
    </rPh>
    <rPh sb="6" eb="7">
      <t>ワル</t>
    </rPh>
    <phoneticPr fontId="3"/>
  </si>
  <si>
    <t>③デザインが好ましくないから</t>
    <rPh sb="6" eb="7">
      <t>コノ</t>
    </rPh>
    <phoneticPr fontId="3"/>
  </si>
  <si>
    <t>④身近で利用していないから</t>
    <rPh sb="1" eb="3">
      <t>ミジカ</t>
    </rPh>
    <rPh sb="4" eb="6">
      <t>リヨウ</t>
    </rPh>
    <phoneticPr fontId="3"/>
  </si>
  <si>
    <t>⑤興味がないから</t>
    <rPh sb="1" eb="3">
      <t>キョウミ</t>
    </rPh>
    <phoneticPr fontId="7"/>
  </si>
  <si>
    <t>【問１】あなたは、普段、県内産の農林水産物を利用していますか。（あてはまるもの１つに○印）</t>
    <rPh sb="1" eb="2">
      <t>ト</t>
    </rPh>
    <rPh sb="43" eb="44">
      <t>イン</t>
    </rPh>
    <phoneticPr fontId="7"/>
  </si>
  <si>
    <t>①利用している</t>
    <phoneticPr fontId="3"/>
  </si>
  <si>
    <t>②特に利用していない（県内産か分からず利用している場合も含む）</t>
    <rPh sb="11" eb="13">
      <t>ケンナイ</t>
    </rPh>
    <rPh sb="13" eb="14">
      <t>サン</t>
    </rPh>
    <rPh sb="15" eb="16">
      <t>ワ</t>
    </rPh>
    <rPh sb="19" eb="21">
      <t>リヨウ</t>
    </rPh>
    <rPh sb="25" eb="27">
      <t>バアイ</t>
    </rPh>
    <rPh sb="28" eb="29">
      <t>フク</t>
    </rPh>
    <phoneticPr fontId="3"/>
  </si>
  <si>
    <t>【問２】以下のそれぞれの利用している種類と頻度についてお答えください。</t>
    <rPh sb="1" eb="2">
      <t>ト</t>
    </rPh>
    <rPh sb="4" eb="6">
      <t>イカ</t>
    </rPh>
    <rPh sb="21" eb="23">
      <t>ヒンド</t>
    </rPh>
    <rPh sb="28" eb="29">
      <t>コタ</t>
    </rPh>
    <phoneticPr fontId="7"/>
  </si>
  <si>
    <t>①米などの穀物</t>
  </si>
  <si>
    <t>②野菜</t>
  </si>
  <si>
    <t>③りんごなどの果物</t>
    <rPh sb="7" eb="9">
      <t>クダモノ</t>
    </rPh>
    <phoneticPr fontId="3"/>
  </si>
  <si>
    <t>④しいたけなどの林産物</t>
  </si>
  <si>
    <t>⑤卵</t>
  </si>
  <si>
    <t>⑥牛乳</t>
  </si>
  <si>
    <t>⑦牛肉や豚肉などの肉類</t>
    <rPh sb="1" eb="3">
      <t>ギュウニク</t>
    </rPh>
    <rPh sb="4" eb="6">
      <t>ブタニク</t>
    </rPh>
    <phoneticPr fontId="7"/>
  </si>
  <si>
    <t>⑧魚類・貝類</t>
  </si>
  <si>
    <t>⑨海藻類</t>
  </si>
  <si>
    <t>⑩花類</t>
    <rPh sb="1" eb="2">
      <t>ハナ</t>
    </rPh>
    <rPh sb="2" eb="3">
      <t>ルイ</t>
    </rPh>
    <phoneticPr fontId="7"/>
  </si>
  <si>
    <t>⑪その他（　　　　　　　　　　）</t>
    <phoneticPr fontId="3"/>
  </si>
  <si>
    <t>（２）利用している理由は（あてはまるものすべてに○印）</t>
    <phoneticPr fontId="3"/>
  </si>
  <si>
    <t>①新鮮だから</t>
  </si>
  <si>
    <t>②価格が安いから</t>
  </si>
  <si>
    <t>③安全・安心だから</t>
  </si>
  <si>
    <t>④季節感があるから</t>
  </si>
  <si>
    <t>⑤おいしいから</t>
  </si>
  <si>
    <t>【問３】【問１】で「２．特に利用していない」と回答した方にお聞きします。</t>
    <rPh sb="1" eb="2">
      <t>ト</t>
    </rPh>
    <rPh sb="5" eb="6">
      <t>ト</t>
    </rPh>
    <rPh sb="12" eb="13">
      <t>トク</t>
    </rPh>
    <rPh sb="14" eb="16">
      <t>リヨウ</t>
    </rPh>
    <rPh sb="23" eb="25">
      <t>カイトウ</t>
    </rPh>
    <rPh sb="27" eb="28">
      <t>カタ</t>
    </rPh>
    <rPh sb="30" eb="31">
      <t>キ</t>
    </rPh>
    <phoneticPr fontId="7"/>
  </si>
  <si>
    <t>（１）今後、県内産の農林水産物を利用したいと思いますか。（あてはまるもの１つに○印）</t>
    <rPh sb="40" eb="41">
      <t>イン</t>
    </rPh>
    <phoneticPr fontId="3"/>
  </si>
  <si>
    <t>①利用したいと思う</t>
  </si>
  <si>
    <t>②特に利用したいとは思わない</t>
  </si>
  <si>
    <t>（２）（１）で「１．利用したいと思う」と回答した方にお聞きします。</t>
    <rPh sb="10" eb="12">
      <t>リヨウ</t>
    </rPh>
    <rPh sb="16" eb="17">
      <t>オモ</t>
    </rPh>
    <rPh sb="20" eb="22">
      <t>カイトウ</t>
    </rPh>
    <rPh sb="24" eb="25">
      <t>カタ</t>
    </rPh>
    <rPh sb="27" eb="28">
      <t>キ</t>
    </rPh>
    <phoneticPr fontId="7"/>
  </si>
  <si>
    <t>①利用したい種類はどのようなものですか。（あてはまるものすべてに○印）</t>
    <rPh sb="6" eb="8">
      <t>シュルイ</t>
    </rPh>
    <phoneticPr fontId="7"/>
  </si>
  <si>
    <t>④しいたけなどの林産物</t>
    <rPh sb="8" eb="10">
      <t>リンサン</t>
    </rPh>
    <rPh sb="10" eb="11">
      <t>ブツ</t>
    </rPh>
    <phoneticPr fontId="7"/>
  </si>
  <si>
    <t>⑤卵</t>
    <rPh sb="1" eb="2">
      <t>タマゴ</t>
    </rPh>
    <phoneticPr fontId="7"/>
  </si>
  <si>
    <t>⑥牛乳</t>
    <rPh sb="1" eb="3">
      <t>ギュウニュウ</t>
    </rPh>
    <phoneticPr fontId="7"/>
  </si>
  <si>
    <t>⑦牛肉や豚肉などの肉類</t>
    <rPh sb="1" eb="3">
      <t>ギュウニク</t>
    </rPh>
    <rPh sb="4" eb="6">
      <t>ブタニク</t>
    </rPh>
    <rPh sb="9" eb="11">
      <t>ニクルイ</t>
    </rPh>
    <phoneticPr fontId="7"/>
  </si>
  <si>
    <t>⑪その他</t>
  </si>
  <si>
    <t>②利用する条件は何ですか。（あてはまるもの３つ以内に○印）</t>
    <rPh sb="8" eb="9">
      <t>ナン</t>
    </rPh>
    <rPh sb="23" eb="25">
      <t>イナイ</t>
    </rPh>
    <rPh sb="27" eb="28">
      <t>イン</t>
    </rPh>
    <phoneticPr fontId="3"/>
  </si>
  <si>
    <t>①新鮮であること</t>
    <rPh sb="1" eb="3">
      <t>シンセン</t>
    </rPh>
    <phoneticPr fontId="7"/>
  </si>
  <si>
    <t>②価格が安いこと</t>
    <rPh sb="1" eb="3">
      <t>カカク</t>
    </rPh>
    <rPh sb="4" eb="5">
      <t>ヤス</t>
    </rPh>
    <phoneticPr fontId="7"/>
  </si>
  <si>
    <t>③身近な商店などで販売していること</t>
    <rPh sb="1" eb="3">
      <t>ミジカ</t>
    </rPh>
    <rPh sb="4" eb="6">
      <t>ショウテン</t>
    </rPh>
    <rPh sb="9" eb="11">
      <t>ハンバイ</t>
    </rPh>
    <phoneticPr fontId="7"/>
  </si>
  <si>
    <t>④安全・安心であること</t>
    <rPh sb="1" eb="3">
      <t>アンゼン</t>
    </rPh>
    <rPh sb="4" eb="6">
      <t>アンシン</t>
    </rPh>
    <phoneticPr fontId="7"/>
  </si>
  <si>
    <t>⑤おいしいこと</t>
  </si>
  <si>
    <t>⑥県産品とわかりやすく表示されていること</t>
    <rPh sb="1" eb="2">
      <t>ケン</t>
    </rPh>
    <rPh sb="2" eb="4">
      <t>サンピン</t>
    </rPh>
    <rPh sb="11" eb="13">
      <t>ヒョウジ</t>
    </rPh>
    <phoneticPr fontId="7"/>
  </si>
  <si>
    <t>【問１】あなたは、地域の伝統芸能活動に参加していますか。（あてはまるもの１つに○印）</t>
    <rPh sb="1" eb="2">
      <t>ト</t>
    </rPh>
    <rPh sb="9" eb="11">
      <t>チイキ</t>
    </rPh>
    <rPh sb="12" eb="14">
      <t>デントウ</t>
    </rPh>
    <rPh sb="14" eb="16">
      <t>ゲイノウ</t>
    </rPh>
    <rPh sb="16" eb="18">
      <t>カツドウ</t>
    </rPh>
    <rPh sb="39" eb="41">
      <t>マルイン</t>
    </rPh>
    <phoneticPr fontId="7"/>
  </si>
  <si>
    <t>以下のそれぞれの活動の参加の頻度についてお答えください。</t>
    <rPh sb="0" eb="2">
      <t>イカ</t>
    </rPh>
    <rPh sb="11" eb="13">
      <t>サンカ</t>
    </rPh>
    <rPh sb="14" eb="16">
      <t>ヒンド</t>
    </rPh>
    <rPh sb="21" eb="22">
      <t>コタ</t>
    </rPh>
    <phoneticPr fontId="7"/>
  </si>
  <si>
    <t>ほぼ毎回参加</t>
    <rPh sb="2" eb="4">
      <t>マイカイ</t>
    </rPh>
    <rPh sb="4" eb="6">
      <t>サンカ</t>
    </rPh>
    <phoneticPr fontId="7"/>
  </si>
  <si>
    <t>たまに参加</t>
    <rPh sb="3" eb="5">
      <t>サンカ</t>
    </rPh>
    <phoneticPr fontId="7"/>
  </si>
  <si>
    <t>参加していない</t>
    <rPh sb="0" eb="2">
      <t>サンカ</t>
    </rPh>
    <phoneticPr fontId="7"/>
  </si>
  <si>
    <t>①地域の伝統芸能の担い手として活動</t>
    <rPh sb="1" eb="3">
      <t>チイキ</t>
    </rPh>
    <rPh sb="4" eb="6">
      <t>デントウ</t>
    </rPh>
    <rPh sb="6" eb="8">
      <t>ゲイノウ</t>
    </rPh>
    <rPh sb="9" eb="10">
      <t>ニナ</t>
    </rPh>
    <rPh sb="11" eb="12">
      <t>テ</t>
    </rPh>
    <rPh sb="15" eb="17">
      <t>カツドウ</t>
    </rPh>
    <phoneticPr fontId="7"/>
  </si>
  <si>
    <t>②地域の伝統芸能の支援活動（活動の手伝いや寄付などを含む）</t>
    <rPh sb="1" eb="3">
      <t>チイキ</t>
    </rPh>
    <rPh sb="4" eb="6">
      <t>デントウ</t>
    </rPh>
    <rPh sb="6" eb="8">
      <t>ゲイノウ</t>
    </rPh>
    <rPh sb="9" eb="11">
      <t>シエン</t>
    </rPh>
    <rPh sb="11" eb="12">
      <t>カツ</t>
    </rPh>
    <rPh sb="12" eb="13">
      <t>ドウ</t>
    </rPh>
    <rPh sb="14" eb="16">
      <t>カツドウ</t>
    </rPh>
    <rPh sb="17" eb="19">
      <t>テツダ</t>
    </rPh>
    <rPh sb="21" eb="23">
      <t>キフ</t>
    </rPh>
    <rPh sb="26" eb="27">
      <t>フク</t>
    </rPh>
    <phoneticPr fontId="7"/>
  </si>
  <si>
    <t>③地域の伝統的行事や祭り</t>
    <rPh sb="1" eb="3">
      <t>チイキ</t>
    </rPh>
    <rPh sb="4" eb="7">
      <t>デントウテキ</t>
    </rPh>
    <rPh sb="7" eb="9">
      <t>ギョウジ</t>
    </rPh>
    <rPh sb="10" eb="11">
      <t>マツ</t>
    </rPh>
    <phoneticPr fontId="7"/>
  </si>
  <si>
    <t>④その他（　　　　　　　　　　）</t>
    <rPh sb="3" eb="4">
      <t>タ</t>
    </rPh>
    <phoneticPr fontId="7"/>
  </si>
  <si>
    <t>地域の伝統芸能に参加しない理由をお答えください。（あてはまるものすべてに○印）</t>
    <rPh sb="0" eb="2">
      <t>チイキ</t>
    </rPh>
    <rPh sb="3" eb="5">
      <t>デントウ</t>
    </rPh>
    <rPh sb="5" eb="7">
      <t>ゲイノウ</t>
    </rPh>
    <rPh sb="8" eb="10">
      <t>サンカ</t>
    </rPh>
    <rPh sb="13" eb="15">
      <t>リユウ</t>
    </rPh>
    <rPh sb="17" eb="18">
      <t>コタ</t>
    </rPh>
    <rPh sb="36" eb="38">
      <t>マルイン</t>
    </rPh>
    <phoneticPr fontId="7"/>
  </si>
  <si>
    <t>①活動にはあまり関心がないから</t>
  </si>
  <si>
    <t>②忙しくて活動に参加する時間がないから</t>
  </si>
  <si>
    <t>③近くに活動している団体がないから</t>
    <rPh sb="4" eb="6">
      <t>カツドウ</t>
    </rPh>
    <rPh sb="10" eb="12">
      <t>ダンタイ</t>
    </rPh>
    <phoneticPr fontId="7"/>
  </si>
  <si>
    <t>④一緒に参加する仲間がいないから</t>
    <rPh sb="1" eb="3">
      <t>イッショ</t>
    </rPh>
    <rPh sb="4" eb="6">
      <t>サンカ</t>
    </rPh>
    <rPh sb="8" eb="10">
      <t>ナカマ</t>
    </rPh>
    <phoneticPr fontId="7"/>
  </si>
  <si>
    <t>⑤どのようにして活動に参加すればよいのかわからないから　　　　　　　　　　　　　　　　　　　</t>
    <rPh sb="8" eb="10">
      <t>カツドウ</t>
    </rPh>
    <rPh sb="11" eb="13">
      <t>サンカ</t>
    </rPh>
    <phoneticPr fontId="7"/>
  </si>
  <si>
    <t>⑥活動に関する情報が不十分だから</t>
    <rPh sb="1" eb="3">
      <t>カツドウ</t>
    </rPh>
    <phoneticPr fontId="7"/>
  </si>
  <si>
    <t>【問４】あなたは、本県の歴史遺産や伝統文化に誇りや愛着を持っていますか。（あてはまるもの１つに○印）</t>
    <rPh sb="1" eb="2">
      <t>ト</t>
    </rPh>
    <rPh sb="9" eb="11">
      <t>ホンケン</t>
    </rPh>
    <rPh sb="12" eb="14">
      <t>レキシ</t>
    </rPh>
    <rPh sb="14" eb="16">
      <t>イサン</t>
    </rPh>
    <rPh sb="17" eb="19">
      <t>デントウ</t>
    </rPh>
    <rPh sb="19" eb="21">
      <t>ブンカ</t>
    </rPh>
    <rPh sb="22" eb="23">
      <t>ホコ</t>
    </rPh>
    <rPh sb="25" eb="27">
      <t>アイチャク</t>
    </rPh>
    <rPh sb="28" eb="29">
      <t>モ</t>
    </rPh>
    <rPh sb="47" eb="49">
      <t>マルイン</t>
    </rPh>
    <phoneticPr fontId="7"/>
  </si>
  <si>
    <t>①誇りや愛着を持っている</t>
    <rPh sb="1" eb="2">
      <t>ホコ</t>
    </rPh>
    <rPh sb="4" eb="6">
      <t>アイチャク</t>
    </rPh>
    <rPh sb="7" eb="8">
      <t>モ</t>
    </rPh>
    <phoneticPr fontId="7"/>
  </si>
  <si>
    <t>②特に誇りや愛着は持っていない</t>
    <rPh sb="1" eb="2">
      <t>トク</t>
    </rPh>
    <rPh sb="3" eb="4">
      <t>ホコ</t>
    </rPh>
    <rPh sb="6" eb="8">
      <t>アイチャク</t>
    </rPh>
    <rPh sb="9" eb="10">
      <t>モ</t>
    </rPh>
    <phoneticPr fontId="7"/>
  </si>
  <si>
    <t>【問１】あなたは、生物多様性という言葉を聞いたことがありますか。（あてはまるもの１つに○印）</t>
    <rPh sb="1" eb="2">
      <t>ト</t>
    </rPh>
    <rPh sb="9" eb="11">
      <t>セイブツ</t>
    </rPh>
    <rPh sb="11" eb="14">
      <t>タヨウセイ</t>
    </rPh>
    <rPh sb="17" eb="19">
      <t>コトバ</t>
    </rPh>
    <rPh sb="20" eb="21">
      <t>キ</t>
    </rPh>
    <rPh sb="43" eb="45">
      <t>マルイン</t>
    </rPh>
    <phoneticPr fontId="7"/>
  </si>
  <si>
    <t>①言葉の意味を知っている</t>
    <rPh sb="1" eb="3">
      <t>コトバ</t>
    </rPh>
    <rPh sb="4" eb="6">
      <t>イミ</t>
    </rPh>
    <rPh sb="7" eb="8">
      <t>シ</t>
    </rPh>
    <phoneticPr fontId="3"/>
  </si>
  <si>
    <t>②意味は知らないが言葉は聞いたことがある</t>
    <rPh sb="1" eb="3">
      <t>イミ</t>
    </rPh>
    <rPh sb="4" eb="5">
      <t>シ</t>
    </rPh>
    <rPh sb="9" eb="11">
      <t>コトバ</t>
    </rPh>
    <rPh sb="12" eb="13">
      <t>キ</t>
    </rPh>
    <phoneticPr fontId="3"/>
  </si>
  <si>
    <t>③聞いたこともない</t>
    <rPh sb="1" eb="2">
      <t>キ</t>
    </rPh>
    <phoneticPr fontId="3"/>
  </si>
  <si>
    <t>聞いたことがある（①＋②）</t>
    <rPh sb="0" eb="1">
      <t>キ</t>
    </rPh>
    <phoneticPr fontId="3"/>
  </si>
  <si>
    <t>【問２】以下の行動は、生物多様性の保全につながるものですが、あなたが実際に行っている（参加した）ものはありますか。</t>
    <rPh sb="1" eb="2">
      <t>ト</t>
    </rPh>
    <rPh sb="4" eb="6">
      <t>イカ</t>
    </rPh>
    <rPh sb="7" eb="9">
      <t>コウドウ</t>
    </rPh>
    <rPh sb="11" eb="13">
      <t>セイブツ</t>
    </rPh>
    <rPh sb="13" eb="16">
      <t>タヨウセイ</t>
    </rPh>
    <rPh sb="17" eb="19">
      <t>ホゼン</t>
    </rPh>
    <rPh sb="34" eb="36">
      <t>ジッサイ</t>
    </rPh>
    <rPh sb="37" eb="38">
      <t>オコナ</t>
    </rPh>
    <rPh sb="43" eb="45">
      <t>サンカ</t>
    </rPh>
    <phoneticPr fontId="7"/>
  </si>
  <si>
    <t>以下のそれぞれの行動の状況についてお答えください。</t>
    <rPh sb="0" eb="2">
      <t>イカ</t>
    </rPh>
    <rPh sb="8" eb="10">
      <t>コウドウ</t>
    </rPh>
    <rPh sb="11" eb="13">
      <t>ジョウキョウ</t>
    </rPh>
    <rPh sb="18" eb="19">
      <t>コタ</t>
    </rPh>
    <phoneticPr fontId="7"/>
  </si>
  <si>
    <t>①いつも取り組んでいる</t>
    <rPh sb="4" eb="5">
      <t>ト</t>
    </rPh>
    <rPh sb="6" eb="7">
      <t>ク</t>
    </rPh>
    <phoneticPr fontId="7"/>
  </si>
  <si>
    <t>②ときどき取り組んでいる</t>
    <rPh sb="5" eb="6">
      <t>ト</t>
    </rPh>
    <rPh sb="7" eb="8">
      <t>ク</t>
    </rPh>
    <phoneticPr fontId="7"/>
  </si>
  <si>
    <t>③取り組んでいない</t>
    <rPh sb="1" eb="2">
      <t>ト</t>
    </rPh>
    <rPh sb="3" eb="4">
      <t>ク</t>
    </rPh>
    <phoneticPr fontId="7"/>
  </si>
  <si>
    <t>いつも取り組んでいる</t>
    <rPh sb="3" eb="4">
      <t>ト</t>
    </rPh>
    <rPh sb="5" eb="6">
      <t>ク</t>
    </rPh>
    <phoneticPr fontId="7"/>
  </si>
  <si>
    <t>ときどき取り組んでいる</t>
    <rPh sb="4" eb="5">
      <t>ト</t>
    </rPh>
    <rPh sb="6" eb="7">
      <t>ク</t>
    </rPh>
    <phoneticPr fontId="7"/>
  </si>
  <si>
    <t>①ハイキングなどにおけるごみの持ち帰りや希少な動植物を持ち帰らないなどのマナー遵守</t>
  </si>
  <si>
    <t>②自然観察会又は自然環境体験活動への参加</t>
  </si>
  <si>
    <t>③ペットを野外に放さないなど責任を持って飼育</t>
  </si>
  <si>
    <t>④森・川・海・里等におけるごみ拾いなどの生物が住みやすい環境の整備</t>
    <rPh sb="1" eb="2">
      <t>モリ</t>
    </rPh>
    <rPh sb="3" eb="4">
      <t>カワ</t>
    </rPh>
    <rPh sb="5" eb="6">
      <t>ウミ</t>
    </rPh>
    <rPh sb="7" eb="8">
      <t>サト</t>
    </rPh>
    <rPh sb="8" eb="9">
      <t>トウ</t>
    </rPh>
    <rPh sb="15" eb="16">
      <t>ビロ</t>
    </rPh>
    <rPh sb="20" eb="22">
      <t>セイブツ</t>
    </rPh>
    <rPh sb="23" eb="24">
      <t>ス</t>
    </rPh>
    <rPh sb="28" eb="30">
      <t>カンキョウ</t>
    </rPh>
    <rPh sb="31" eb="33">
      <t>セイビ</t>
    </rPh>
    <phoneticPr fontId="7"/>
  </si>
  <si>
    <t>⑤植樹や下草刈りなどの森林づくり</t>
    <rPh sb="1" eb="3">
      <t>ショクジュ</t>
    </rPh>
    <rPh sb="4" eb="5">
      <t>シタ</t>
    </rPh>
    <rPh sb="5" eb="7">
      <t>クサカ</t>
    </rPh>
    <rPh sb="11" eb="13">
      <t>シンリン</t>
    </rPh>
    <phoneticPr fontId="7"/>
  </si>
  <si>
    <t>あなたは、ごみの減量化などのため、普段どのような行動に努めていますか。</t>
    <rPh sb="8" eb="11">
      <t>ゲンリョウカ</t>
    </rPh>
    <rPh sb="17" eb="19">
      <t>フダン</t>
    </rPh>
    <rPh sb="24" eb="26">
      <t>コウドウ</t>
    </rPh>
    <rPh sb="27" eb="28">
      <t>ツト</t>
    </rPh>
    <phoneticPr fontId="7"/>
  </si>
  <si>
    <t>①買い物のときは買い物袋（マイバッグ）を持参し、レジ袋は辞退している</t>
  </si>
  <si>
    <t>②使い捨てプラスチック製品（ストロー、スプーン等）の使用を控えている</t>
    <phoneticPr fontId="3"/>
  </si>
  <si>
    <t>③過剰な包装を断ったり、簡易な包装の商品を選んでいる</t>
    <phoneticPr fontId="3"/>
  </si>
  <si>
    <t>④コンポストなどにより生ごみを再資源化したり、水切りネットを使用して、生ごみの量を減らしている</t>
    <phoneticPr fontId="3"/>
  </si>
  <si>
    <t>⑤買い物の際に使いきれる食材だけを購入する、外食の際に食べ切れる量を注文するなど食品ロスを減らすよう努めている。</t>
    <rPh sb="1" eb="2">
      <t>カ</t>
    </rPh>
    <rPh sb="7" eb="8">
      <t>ツカ</t>
    </rPh>
    <rPh sb="12" eb="14">
      <t>ショクザイ</t>
    </rPh>
    <rPh sb="17" eb="19">
      <t>コウニュウ</t>
    </rPh>
    <rPh sb="22" eb="24">
      <t>ガイショク</t>
    </rPh>
    <rPh sb="25" eb="26">
      <t>サイ</t>
    </rPh>
    <rPh sb="27" eb="28">
      <t>タ</t>
    </rPh>
    <rPh sb="29" eb="30">
      <t>キ</t>
    </rPh>
    <rPh sb="32" eb="33">
      <t>リョウ</t>
    </rPh>
    <rPh sb="34" eb="36">
      <t>チュウモン</t>
    </rPh>
    <rPh sb="40" eb="42">
      <t>ショクヒン</t>
    </rPh>
    <rPh sb="45" eb="46">
      <t>ヘ</t>
    </rPh>
    <rPh sb="50" eb="51">
      <t>ツト</t>
    </rPh>
    <phoneticPr fontId="3"/>
  </si>
  <si>
    <t>⑥再生品（リサイクル商品）を積極的に購入している</t>
    <phoneticPr fontId="3"/>
  </si>
  <si>
    <t>⑦使い捨て商品の購入を控えている</t>
    <phoneticPr fontId="3"/>
  </si>
  <si>
    <t>⑧リターナブル容器（繰り返し使用される容器）や詰め替え商品を利用している</t>
    <rPh sb="10" eb="11">
      <t>ク</t>
    </rPh>
    <rPh sb="12" eb="13">
      <t>カエ</t>
    </rPh>
    <rPh sb="14" eb="16">
      <t>シヨウ</t>
    </rPh>
    <rPh sb="19" eb="21">
      <t>ヨウキ</t>
    </rPh>
    <phoneticPr fontId="3"/>
  </si>
  <si>
    <t>⑩リサイクルやごみの分別収集に協力している（例えば、古紙、ビン、カン、牛乳パック、発泡トレイ、ペットボトル）</t>
    <phoneticPr fontId="3"/>
  </si>
  <si>
    <t>あなたは、地球温暖化防止のため、普段どのような行動に努めていますか。</t>
    <rPh sb="5" eb="7">
      <t>チキュウ</t>
    </rPh>
    <rPh sb="7" eb="10">
      <t>オンダンカ</t>
    </rPh>
    <rPh sb="10" eb="12">
      <t>ボウシ</t>
    </rPh>
    <rPh sb="16" eb="18">
      <t>フダン</t>
    </rPh>
    <rPh sb="23" eb="25">
      <t>コウドウ</t>
    </rPh>
    <rPh sb="26" eb="27">
      <t>ツト</t>
    </rPh>
    <phoneticPr fontId="7"/>
  </si>
  <si>
    <t>運転しない</t>
    <rPh sb="0" eb="2">
      <t>ウンテン</t>
    </rPh>
    <phoneticPr fontId="3"/>
  </si>
  <si>
    <t>①冷暖房時の室温は適切な温度に設定している（冷房時28℃以上、暖房時20℃以下）</t>
    <rPh sb="4" eb="5">
      <t>トキ</t>
    </rPh>
    <rPh sb="6" eb="8">
      <t>シツオン</t>
    </rPh>
    <rPh sb="24" eb="25">
      <t>ジ</t>
    </rPh>
    <rPh sb="33" eb="34">
      <t>ジ</t>
    </rPh>
    <phoneticPr fontId="7"/>
  </si>
  <si>
    <t>②不要なときはテレビや照明などのスイッチを切る</t>
  </si>
  <si>
    <t>③食事は残さず食べるなど生ごみを減らす</t>
    <phoneticPr fontId="3"/>
  </si>
  <si>
    <t>④火力調節を行うなど省エネを心がけて調理する</t>
    <rPh sb="1" eb="3">
      <t>カリョク</t>
    </rPh>
    <rPh sb="3" eb="5">
      <t>チョウセツ</t>
    </rPh>
    <rPh sb="6" eb="7">
      <t>オコナ</t>
    </rPh>
    <rPh sb="10" eb="11">
      <t>ショウ</t>
    </rPh>
    <rPh sb="14" eb="15">
      <t>ココロ</t>
    </rPh>
    <rPh sb="18" eb="20">
      <t>チョウリ</t>
    </rPh>
    <phoneticPr fontId="7"/>
  </si>
  <si>
    <t>⑤詰め替え用洗剤や古紙を再利用した紙製品など環境に配慮した商品を利用する</t>
  </si>
  <si>
    <t>⑥洗顔や食器洗いのときに水を流したままにしない</t>
  </si>
  <si>
    <t>⑦外出はできるだけ自動車の利用を控え、自転車や公共交通機関を利用する</t>
    <rPh sb="1" eb="3">
      <t>ガイシュツ</t>
    </rPh>
    <rPh sb="9" eb="12">
      <t>ジドウシャ</t>
    </rPh>
    <rPh sb="13" eb="15">
      <t>リヨウ</t>
    </rPh>
    <rPh sb="16" eb="17">
      <t>ヒカ</t>
    </rPh>
    <rPh sb="19" eb="22">
      <t>ジテンシャ</t>
    </rPh>
    <rPh sb="23" eb="25">
      <t>コウキョウ</t>
    </rPh>
    <rPh sb="25" eb="27">
      <t>コウツウ</t>
    </rPh>
    <rPh sb="27" eb="29">
      <t>キカン</t>
    </rPh>
    <rPh sb="30" eb="32">
      <t>リヨウ</t>
    </rPh>
    <phoneticPr fontId="7"/>
  </si>
  <si>
    <t>⑧自動車を運転するときに、少しゆるやかな発進や、加減速の少ない運転など燃費向上を心がけている</t>
    <rPh sb="1" eb="4">
      <t>ジドウシャ</t>
    </rPh>
    <rPh sb="5" eb="7">
      <t>ウンテン</t>
    </rPh>
    <rPh sb="13" eb="14">
      <t>スコ</t>
    </rPh>
    <rPh sb="20" eb="22">
      <t>ハッシン</t>
    </rPh>
    <rPh sb="24" eb="26">
      <t>カゲン</t>
    </rPh>
    <rPh sb="26" eb="27">
      <t>ハヤ</t>
    </rPh>
    <rPh sb="28" eb="29">
      <t>スク</t>
    </rPh>
    <rPh sb="31" eb="33">
      <t>ウンテン</t>
    </rPh>
    <rPh sb="35" eb="37">
      <t>ネンピ</t>
    </rPh>
    <rPh sb="37" eb="39">
      <t>コウジョウ</t>
    </rPh>
    <rPh sb="40" eb="41">
      <t>ココロ</t>
    </rPh>
    <phoneticPr fontId="7"/>
  </si>
  <si>
    <t>【問２】あなたは、過去１年間にどのような市民活動に参加しましたか。</t>
    <rPh sb="1" eb="2">
      <t>ト</t>
    </rPh>
    <rPh sb="9" eb="11">
      <t>カコ</t>
    </rPh>
    <rPh sb="12" eb="14">
      <t>ネンカン</t>
    </rPh>
    <rPh sb="20" eb="22">
      <t>シミン</t>
    </rPh>
    <rPh sb="25" eb="27">
      <t>サンカ</t>
    </rPh>
    <phoneticPr fontId="7"/>
  </si>
  <si>
    <t>以下のそれぞれの活動の参加の状況についてお答えください。</t>
    <rPh sb="0" eb="2">
      <t>イカ</t>
    </rPh>
    <rPh sb="8" eb="10">
      <t>カツドウ</t>
    </rPh>
    <rPh sb="11" eb="13">
      <t>サンカ</t>
    </rPh>
    <rPh sb="14" eb="16">
      <t>ジョウキョウ</t>
    </rPh>
    <rPh sb="21" eb="22">
      <t>コタ</t>
    </rPh>
    <phoneticPr fontId="7"/>
  </si>
  <si>
    <t>①企画段階から自主的に参加</t>
    <rPh sb="1" eb="3">
      <t>キカク</t>
    </rPh>
    <rPh sb="3" eb="5">
      <t>ダンカイ</t>
    </rPh>
    <rPh sb="7" eb="10">
      <t>ジシュテキ</t>
    </rPh>
    <rPh sb="11" eb="13">
      <t>サンカ</t>
    </rPh>
    <phoneticPr fontId="3"/>
  </si>
  <si>
    <t>②興味ある活動に誘われた場合に参加</t>
    <rPh sb="1" eb="3">
      <t>キョウミ</t>
    </rPh>
    <rPh sb="5" eb="7">
      <t>カツドウ</t>
    </rPh>
    <rPh sb="8" eb="9">
      <t>サソ</t>
    </rPh>
    <rPh sb="12" eb="14">
      <t>バアイ</t>
    </rPh>
    <rPh sb="15" eb="17">
      <t>サンカ</t>
    </rPh>
    <phoneticPr fontId="3"/>
  </si>
  <si>
    <t>行動者率（①＋②＋③）</t>
    <rPh sb="0" eb="2">
      <t>コウドウ</t>
    </rPh>
    <rPh sb="2" eb="3">
      <t>シャ</t>
    </rPh>
    <rPh sb="3" eb="4">
      <t>リツ</t>
    </rPh>
    <phoneticPr fontId="3"/>
  </si>
  <si>
    <t>65歳以上</t>
    <rPh sb="2" eb="3">
      <t>サイ</t>
    </rPh>
    <rPh sb="3" eb="5">
      <t>イジョウ</t>
    </rPh>
    <phoneticPr fontId="7"/>
  </si>
  <si>
    <t>企画段階から自主的に参加</t>
    <rPh sb="0" eb="2">
      <t>キカク</t>
    </rPh>
    <rPh sb="2" eb="4">
      <t>ダンカイ</t>
    </rPh>
    <rPh sb="6" eb="9">
      <t>ジシュテキ</t>
    </rPh>
    <rPh sb="10" eb="12">
      <t>サンカ</t>
    </rPh>
    <phoneticPr fontId="7"/>
  </si>
  <si>
    <t>興味ある活動に誘われた場合に参加</t>
    <rPh sb="0" eb="2">
      <t>キョウミ</t>
    </rPh>
    <rPh sb="4" eb="6">
      <t>カツドウ</t>
    </rPh>
    <rPh sb="7" eb="8">
      <t>サソ</t>
    </rPh>
    <rPh sb="11" eb="13">
      <t>バアイ</t>
    </rPh>
    <rPh sb="14" eb="16">
      <t>サンカ</t>
    </rPh>
    <phoneticPr fontId="7"/>
  </si>
  <si>
    <t>義務的に参加</t>
    <rPh sb="0" eb="3">
      <t>ギムテキ</t>
    </rPh>
    <rPh sb="4" eb="6">
      <t>サンカ</t>
    </rPh>
    <phoneticPr fontId="7"/>
  </si>
  <si>
    <t>①青少年の健全育成を目的とした活動</t>
    <rPh sb="1" eb="4">
      <t>セイショウネン</t>
    </rPh>
    <rPh sb="5" eb="7">
      <t>ケンゼン</t>
    </rPh>
    <rPh sb="7" eb="9">
      <t>イクセイ</t>
    </rPh>
    <rPh sb="10" eb="12">
      <t>モクテキ</t>
    </rPh>
    <rPh sb="15" eb="17">
      <t>カツドウ</t>
    </rPh>
    <phoneticPr fontId="7"/>
  </si>
  <si>
    <t>②自然や環境を守る活動</t>
    <rPh sb="1" eb="3">
      <t>シゼン</t>
    </rPh>
    <rPh sb="4" eb="6">
      <t>カンキョウ</t>
    </rPh>
    <rPh sb="7" eb="8">
      <t>マモ</t>
    </rPh>
    <rPh sb="9" eb="11">
      <t>カツドウ</t>
    </rPh>
    <phoneticPr fontId="7"/>
  </si>
  <si>
    <t>③健康、医療、福祉に関係した活動</t>
    <rPh sb="1" eb="3">
      <t>ケンコウ</t>
    </rPh>
    <rPh sb="4" eb="6">
      <t>イリョウ</t>
    </rPh>
    <rPh sb="7" eb="9">
      <t>フクシ</t>
    </rPh>
    <rPh sb="10" eb="12">
      <t>カンケイ</t>
    </rPh>
    <phoneticPr fontId="7"/>
  </si>
  <si>
    <t>④地域づくりのための活動</t>
    <rPh sb="1" eb="3">
      <t>チイキ</t>
    </rPh>
    <phoneticPr fontId="7"/>
  </si>
  <si>
    <t>⑤防災、防犯、交通安全の活動</t>
    <rPh sb="1" eb="3">
      <t>ボウサイ</t>
    </rPh>
    <rPh sb="4" eb="6">
      <t>ボウハン</t>
    </rPh>
    <rPh sb="7" eb="9">
      <t>コウツウ</t>
    </rPh>
    <rPh sb="9" eb="11">
      <t>アンゼン</t>
    </rPh>
    <rPh sb="12" eb="14">
      <t>カツドウ</t>
    </rPh>
    <phoneticPr fontId="7"/>
  </si>
  <si>
    <t>⑥学術、文化、芸術、スポーツに関係した活動</t>
    <rPh sb="1" eb="3">
      <t>ガクジュツ</t>
    </rPh>
    <rPh sb="4" eb="6">
      <t>ブンカ</t>
    </rPh>
    <rPh sb="7" eb="9">
      <t>ゲイジュツ</t>
    </rPh>
    <rPh sb="15" eb="17">
      <t>カンケイ</t>
    </rPh>
    <rPh sb="19" eb="21">
      <t>カツドウ</t>
    </rPh>
    <phoneticPr fontId="7"/>
  </si>
  <si>
    <t>【問３】【問２】で全ての活動に「４．参加していない」と回答した方にお聞きします。</t>
    <rPh sb="1" eb="2">
      <t>ト</t>
    </rPh>
    <rPh sb="5" eb="6">
      <t>ト</t>
    </rPh>
    <rPh sb="9" eb="10">
      <t>スベ</t>
    </rPh>
    <rPh sb="12" eb="14">
      <t>カツドウ</t>
    </rPh>
    <rPh sb="18" eb="20">
      <t>サンカ</t>
    </rPh>
    <rPh sb="27" eb="29">
      <t>カイトウ</t>
    </rPh>
    <rPh sb="31" eb="32">
      <t>カタ</t>
    </rPh>
    <rPh sb="34" eb="35">
      <t>キ</t>
    </rPh>
    <phoneticPr fontId="7"/>
  </si>
  <si>
    <t>（１）あなたは、今後、市民活動に参加したいと思いますか。（あてはまるもの１つに○印）</t>
    <rPh sb="11" eb="13">
      <t>シミン</t>
    </rPh>
    <rPh sb="39" eb="41">
      <t>マルイン</t>
    </rPh>
    <phoneticPr fontId="7"/>
  </si>
  <si>
    <t>（２）（（１）で「１．参加したいと思う」と回答した方）参加してみたい内容をお答えください。（あてはまるものすべてに○印）</t>
    <rPh sb="34" eb="36">
      <t>ナイヨウ</t>
    </rPh>
    <rPh sb="38" eb="39">
      <t>コタ</t>
    </rPh>
    <rPh sb="57" eb="59">
      <t>マルイン</t>
    </rPh>
    <phoneticPr fontId="7"/>
  </si>
  <si>
    <t>③健康、医療、福祉に関係した活動</t>
    <rPh sb="1" eb="3">
      <t>ケンコウ</t>
    </rPh>
    <rPh sb="4" eb="6">
      <t>イリョウ</t>
    </rPh>
    <rPh sb="7" eb="9">
      <t>フクシ</t>
    </rPh>
    <rPh sb="10" eb="12">
      <t>カンケイ</t>
    </rPh>
    <rPh sb="14" eb="16">
      <t>カツドウ</t>
    </rPh>
    <phoneticPr fontId="7"/>
  </si>
  <si>
    <t>（３）（（１）で「２．特に参加したいとは思わない」と回答した方）参加したいとは思わない理由をお答えください。（あてはまるものすべてに○印）</t>
    <rPh sb="43" eb="45">
      <t>リユウ</t>
    </rPh>
    <rPh sb="47" eb="48">
      <t>コタ</t>
    </rPh>
    <phoneticPr fontId="7"/>
  </si>
  <si>
    <t>主な属性</t>
    <rPh sb="0" eb="1">
      <t>オモ</t>
    </rPh>
    <rPh sb="2" eb="4">
      <t>ゾクセイ</t>
    </rPh>
    <phoneticPr fontId="7"/>
  </si>
  <si>
    <t>性別</t>
    <rPh sb="0" eb="2">
      <t>セイベツ</t>
    </rPh>
    <phoneticPr fontId="7"/>
  </si>
  <si>
    <t>男性</t>
    <phoneticPr fontId="3"/>
  </si>
  <si>
    <t>女性</t>
    <phoneticPr fontId="3"/>
  </si>
  <si>
    <t>その他</t>
    <rPh sb="2" eb="3">
      <t>タ</t>
    </rPh>
    <phoneticPr fontId="3"/>
  </si>
  <si>
    <t>年齢</t>
    <rPh sb="0" eb="2">
      <t>ネンレイ</t>
    </rPh>
    <phoneticPr fontId="7"/>
  </si>
  <si>
    <t>18～19歳</t>
    <phoneticPr fontId="3"/>
  </si>
  <si>
    <t>20～29歳</t>
    <phoneticPr fontId="3"/>
  </si>
  <si>
    <t>30～39歳</t>
    <phoneticPr fontId="3"/>
  </si>
  <si>
    <t>40～49歳</t>
    <phoneticPr fontId="3"/>
  </si>
  <si>
    <t>50～59歳</t>
    <phoneticPr fontId="3"/>
  </si>
  <si>
    <t>60～69歳</t>
    <phoneticPr fontId="3"/>
  </si>
  <si>
    <t>70歳以上</t>
    <phoneticPr fontId="3"/>
  </si>
  <si>
    <t>主な職業</t>
    <rPh sb="0" eb="1">
      <t>オモ</t>
    </rPh>
    <rPh sb="2" eb="4">
      <t>ショクギョウ</t>
    </rPh>
    <phoneticPr fontId="7"/>
  </si>
  <si>
    <t>自営業主</t>
    <phoneticPr fontId="3"/>
  </si>
  <si>
    <t>家族従業者</t>
    <phoneticPr fontId="3"/>
  </si>
  <si>
    <t>会社役員・団体役員</t>
    <rPh sb="2" eb="4">
      <t>ヤクイン</t>
    </rPh>
    <phoneticPr fontId="3"/>
  </si>
  <si>
    <t>常用雇用者</t>
    <rPh sb="0" eb="2">
      <t>ジョウヨウ</t>
    </rPh>
    <rPh sb="2" eb="5">
      <t>コヨウシャ</t>
    </rPh>
    <phoneticPr fontId="7"/>
  </si>
  <si>
    <t>臨時雇用者（パート、アルバイトなど）</t>
    <rPh sb="0" eb="2">
      <t>リンジ</t>
    </rPh>
    <rPh sb="2" eb="5">
      <t>コヨウシャ</t>
    </rPh>
    <phoneticPr fontId="7"/>
  </si>
  <si>
    <t>学生</t>
    <phoneticPr fontId="3"/>
  </si>
  <si>
    <t>専業主婦（主夫）</t>
    <phoneticPr fontId="3"/>
  </si>
  <si>
    <t>無職</t>
    <phoneticPr fontId="3"/>
  </si>
  <si>
    <t>その他</t>
    <phoneticPr fontId="3"/>
  </si>
  <si>
    <t>行列入替</t>
    <rPh sb="0" eb="2">
      <t>ギョウレツ</t>
    </rPh>
    <rPh sb="2" eb="4">
      <t>イレカエ</t>
    </rPh>
    <phoneticPr fontId="43"/>
  </si>
  <si>
    <t>県央</t>
    <rPh sb="0" eb="2">
      <t>ケンオウ</t>
    </rPh>
    <phoneticPr fontId="43"/>
  </si>
  <si>
    <t>県南</t>
    <rPh sb="0" eb="2">
      <t>ケンナン</t>
    </rPh>
    <phoneticPr fontId="43"/>
  </si>
  <si>
    <t>沿岸</t>
    <rPh sb="0" eb="2">
      <t>エンガン</t>
    </rPh>
    <phoneticPr fontId="43"/>
  </si>
  <si>
    <t>県北</t>
    <rPh sb="0" eb="2">
      <t>ケンホク</t>
    </rPh>
    <phoneticPr fontId="43"/>
  </si>
  <si>
    <t>男</t>
    <rPh sb="0" eb="1">
      <t>オトコ</t>
    </rPh>
    <phoneticPr fontId="43"/>
  </si>
  <si>
    <t>女</t>
    <rPh sb="0" eb="1">
      <t>オンナ</t>
    </rPh>
    <phoneticPr fontId="43"/>
  </si>
  <si>
    <t>18.19歳</t>
    <rPh sb="5" eb="6">
      <t>サイ</t>
    </rPh>
    <phoneticPr fontId="43"/>
  </si>
  <si>
    <t>20代</t>
    <rPh sb="2" eb="3">
      <t>ダイ</t>
    </rPh>
    <phoneticPr fontId="43"/>
  </si>
  <si>
    <t>30代</t>
    <rPh sb="2" eb="3">
      <t>ダイ</t>
    </rPh>
    <phoneticPr fontId="43"/>
  </si>
  <si>
    <t>40代</t>
    <rPh sb="2" eb="3">
      <t>ダイ</t>
    </rPh>
    <phoneticPr fontId="43"/>
  </si>
  <si>
    <t>50代</t>
    <rPh sb="2" eb="3">
      <t>ダイ</t>
    </rPh>
    <phoneticPr fontId="43"/>
  </si>
  <si>
    <t>60代</t>
    <rPh sb="2" eb="3">
      <t>ダイ</t>
    </rPh>
    <phoneticPr fontId="43"/>
  </si>
  <si>
    <t>70代以上</t>
    <rPh sb="2" eb="3">
      <t>ダイ</t>
    </rPh>
    <rPh sb="3" eb="5">
      <t>イジョウ</t>
    </rPh>
    <phoneticPr fontId="43"/>
  </si>
  <si>
    <t>差</t>
    <rPh sb="0" eb="1">
      <t>サ</t>
    </rPh>
    <phoneticPr fontId="43"/>
  </si>
  <si>
    <t>絶対値</t>
    <rPh sb="0" eb="3">
      <t>ゼッタイチ</t>
    </rPh>
    <phoneticPr fontId="43"/>
  </si>
  <si>
    <t>順位</t>
    <rPh sb="0" eb="2">
      <t>ジュンイ</t>
    </rPh>
    <phoneticPr fontId="43"/>
  </si>
  <si>
    <t>男-女</t>
    <rPh sb="0" eb="1">
      <t>オトコ</t>
    </rPh>
    <rPh sb="2" eb="3">
      <t>オンナ</t>
    </rPh>
    <phoneticPr fontId="43"/>
  </si>
  <si>
    <t>女-男</t>
    <rPh sb="0" eb="1">
      <t>オンナ</t>
    </rPh>
    <rPh sb="2" eb="3">
      <t>オトコ</t>
    </rPh>
    <phoneticPr fontId="43"/>
  </si>
  <si>
    <t>地域一体となった子育て</t>
    <phoneticPr fontId="3"/>
  </si>
  <si>
    <t>https://www2.pref.iwate.jp/~stat</t>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</si>
  <si>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</si>
  <si>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</si>
  <si>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</si>
  <si>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</si>
  <si>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</si>
  <si>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</si>
  <si>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</si>
  <si>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</si>
  <si>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</si>
  <si>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回収者数</t>
    <rPh sb="0" eb="2">
      <t>カイシュウ</t>
    </rPh>
    <rPh sb="2" eb="3">
      <t>シャ</t>
    </rPh>
    <rPh sb="3" eb="4">
      <t>スウ</t>
    </rPh>
    <phoneticPr fontId="3"/>
  </si>
  <si>
    <t>⑤道路を横断するときは、左右の安全を確認し、横断歩道を利用している</t>
    <rPh sb="1" eb="3">
      <t>ドウロ</t>
    </rPh>
    <rPh sb="4" eb="6">
      <t>オウダン</t>
    </rPh>
    <rPh sb="12" eb="14">
      <t>サユウ</t>
    </rPh>
    <rPh sb="15" eb="17">
      <t>アンゼン</t>
    </rPh>
    <rPh sb="18" eb="20">
      <t>カクニン</t>
    </rPh>
    <rPh sb="22" eb="24">
      <t>オウダン</t>
    </rPh>
    <rPh sb="24" eb="26">
      <t>ホドウ</t>
    </rPh>
    <rPh sb="27" eb="29">
      <t>リヨウ</t>
    </rPh>
    <phoneticPr fontId="7"/>
  </si>
  <si>
    <t>⑥車が見えるときは、通り過ぎるのを待ってから横断している</t>
    <rPh sb="1" eb="2">
      <t>クルマ</t>
    </rPh>
    <rPh sb="3" eb="4">
      <t>ミ</t>
    </rPh>
    <rPh sb="10" eb="11">
      <t>トオ</t>
    </rPh>
    <rPh sb="12" eb="13">
      <t>ス</t>
    </rPh>
    <rPh sb="17" eb="18">
      <t>マ</t>
    </rPh>
    <rPh sb="22" eb="24">
      <t>オウダン</t>
    </rPh>
    <phoneticPr fontId="7"/>
  </si>
  <si>
    <t>⑦交差点では、信号や一時停止標識を守って、安全を確認している</t>
    <rPh sb="1" eb="4">
      <t>コウサテン</t>
    </rPh>
    <rPh sb="7" eb="9">
      <t>シンゴウ</t>
    </rPh>
    <rPh sb="10" eb="12">
      <t>イチジ</t>
    </rPh>
    <rPh sb="12" eb="14">
      <t>テイシ</t>
    </rPh>
    <rPh sb="14" eb="16">
      <t>ヒョウシキ</t>
    </rPh>
    <rPh sb="17" eb="18">
      <t>マモ</t>
    </rPh>
    <rPh sb="21" eb="23">
      <t>アンゼン</t>
    </rPh>
    <rPh sb="24" eb="26">
      <t>カクニン</t>
    </rPh>
    <phoneticPr fontId="7"/>
  </si>
  <si>
    <t>⑧夕暮れ時や夜間は、ライトや反射材を活用している</t>
    <rPh sb="1" eb="3">
      <t>ユウグ</t>
    </rPh>
    <rPh sb="4" eb="5">
      <t>ジ</t>
    </rPh>
    <rPh sb="6" eb="8">
      <t>ヤカン</t>
    </rPh>
    <rPh sb="14" eb="16">
      <t>ハンシャ</t>
    </rPh>
    <rPh sb="16" eb="17">
      <t>ザイ</t>
    </rPh>
    <rPh sb="18" eb="20">
      <t>カツヨウ</t>
    </rPh>
    <phoneticPr fontId="7"/>
  </si>
  <si>
    <t>⑨ヘルメットを着用している</t>
    <rPh sb="7" eb="9">
      <t>チャクヨウ</t>
    </rPh>
    <phoneticPr fontId="7"/>
  </si>
  <si>
    <t>⑩運転中にイヤホンや携帯電話は使用していない</t>
    <rPh sb="1" eb="3">
      <t>ウンテン</t>
    </rPh>
    <rPh sb="3" eb="4">
      <t>チュウ</t>
    </rPh>
    <rPh sb="10" eb="12">
      <t>ケイタイ</t>
    </rPh>
    <rPh sb="12" eb="14">
      <t>デンワ</t>
    </rPh>
    <rPh sb="15" eb="17">
      <t>シヨウ</t>
    </rPh>
    <phoneticPr fontId="7"/>
  </si>
  <si>
    <t>⑪自転車損害賠償保険等（注２）に加入している</t>
    <rPh sb="1" eb="4">
      <t>ジテンシャ</t>
    </rPh>
    <rPh sb="4" eb="8">
      <t>ソンガイバイショウ</t>
    </rPh>
    <rPh sb="8" eb="11">
      <t>ホケントウ</t>
    </rPh>
    <rPh sb="12" eb="13">
      <t>チュウ</t>
    </rPh>
    <rPh sb="16" eb="18">
      <t>カニュウ</t>
    </rPh>
    <phoneticPr fontId="7"/>
  </si>
  <si>
    <t>⑫全ての座席のシートベルト・チャイルドシートを正しく着用させている</t>
    <rPh sb="1" eb="2">
      <t>スベ</t>
    </rPh>
    <rPh sb="4" eb="6">
      <t>ザセキ</t>
    </rPh>
    <rPh sb="23" eb="24">
      <t>タダ</t>
    </rPh>
    <rPh sb="26" eb="28">
      <t>チャクヨウ</t>
    </rPh>
    <phoneticPr fontId="7"/>
  </si>
  <si>
    <t>⑬横断歩道に歩行者がいたら、止まって渡らせている</t>
    <rPh sb="1" eb="3">
      <t>オウダン</t>
    </rPh>
    <rPh sb="3" eb="5">
      <t>ホドウ</t>
    </rPh>
    <rPh sb="6" eb="9">
      <t>ホコウシャ</t>
    </rPh>
    <rPh sb="14" eb="15">
      <t>ト</t>
    </rPh>
    <rPh sb="18" eb="19">
      <t>ワタ</t>
    </rPh>
    <phoneticPr fontId="3"/>
  </si>
  <si>
    <t>⑭通学路など歩行者が多く利用する生活道路では速度を抑え安全に注意している</t>
    <rPh sb="25" eb="26">
      <t>オサ</t>
    </rPh>
    <phoneticPr fontId="7"/>
  </si>
  <si>
    <t>⑮夕暮れ時のライトの早め点灯を行っている</t>
    <rPh sb="1" eb="3">
      <t>ユウグ</t>
    </rPh>
    <rPh sb="4" eb="5">
      <t>ドキ</t>
    </rPh>
    <rPh sb="10" eb="11">
      <t>ハヤ</t>
    </rPh>
    <rPh sb="12" eb="14">
      <t>テントウ</t>
    </rPh>
    <rPh sb="15" eb="16">
      <t>オコナ</t>
    </rPh>
    <phoneticPr fontId="7"/>
  </si>
  <si>
    <t>⑨リサイクルショップやフリマアプリを利用している</t>
    <rPh sb="18" eb="20">
      <t>リヨウ</t>
    </rPh>
    <phoneticPr fontId="3"/>
  </si>
  <si>
    <t>③義務的に参加</t>
    <rPh sb="1" eb="4">
      <t>ギムテキ</t>
    </rPh>
    <rPh sb="5" eb="7">
      <t>サンカ</t>
    </rPh>
    <phoneticPr fontId="3"/>
  </si>
  <si>
    <t>④参加していない</t>
    <rPh sb="1" eb="3">
      <t>サンカ</t>
    </rPh>
    <phoneticPr fontId="3"/>
  </si>
  <si>
    <t>不明</t>
    <rPh sb="0" eb="2">
      <t>フメイ</t>
    </rPh>
    <phoneticPr fontId="3"/>
  </si>
  <si>
    <t>①青少年の健全育成を目的とした活動</t>
    <rPh sb="1" eb="4">
      <t>セイショウネン</t>
    </rPh>
    <rPh sb="5" eb="9">
      <t>ケンゼンイクセイ</t>
    </rPh>
    <rPh sb="10" eb="12">
      <t>モクテキ</t>
    </rPh>
    <rPh sb="15" eb="17">
      <t>カツドウ</t>
    </rPh>
    <phoneticPr fontId="7"/>
  </si>
  <si>
    <t>④地域づくりのための活動</t>
    <rPh sb="1" eb="3">
      <t>チイキ</t>
    </rPh>
    <rPh sb="10" eb="12">
      <t>カツドウ</t>
    </rPh>
    <phoneticPr fontId="7"/>
  </si>
  <si>
    <t>⑤防災、防犯、交通安全の活動</t>
    <rPh sb="1" eb="3">
      <t>ボウサイ</t>
    </rPh>
    <rPh sb="4" eb="6">
      <t>ボウハン</t>
    </rPh>
    <rPh sb="7" eb="11">
      <t>コウツウアンゼン</t>
    </rPh>
    <rPh sb="12" eb="14">
      <t>カツドウ</t>
    </rPh>
    <phoneticPr fontId="7"/>
  </si>
  <si>
    <t>①忙しくて活動に参加する時間がないから</t>
    <rPh sb="1" eb="2">
      <t>イソガ</t>
    </rPh>
    <rPh sb="5" eb="7">
      <t>カツドウ</t>
    </rPh>
    <rPh sb="8" eb="10">
      <t>サンカ</t>
    </rPh>
    <rPh sb="12" eb="14">
      <t>ジカン</t>
    </rPh>
    <phoneticPr fontId="3"/>
  </si>
  <si>
    <t>②活動にはあまり関心がないから</t>
    <rPh sb="1" eb="3">
      <t>カツドウ</t>
    </rPh>
    <rPh sb="8" eb="10">
      <t>カンシン</t>
    </rPh>
    <phoneticPr fontId="7"/>
  </si>
  <si>
    <t>③近くに活動している団体がないから</t>
    <rPh sb="1" eb="2">
      <t>チカ</t>
    </rPh>
    <rPh sb="4" eb="6">
      <t>カツドウ</t>
    </rPh>
    <rPh sb="10" eb="12">
      <t>ダンタイ</t>
    </rPh>
    <phoneticPr fontId="7"/>
  </si>
  <si>
    <t>⑤どのようにして活動に参加すれば良いのかわからないから</t>
    <rPh sb="8" eb="10">
      <t>カツドウ</t>
    </rPh>
    <rPh sb="11" eb="13">
      <t>サンカ</t>
    </rPh>
    <rPh sb="16" eb="17">
      <t>ヨ</t>
    </rPh>
    <phoneticPr fontId="7"/>
  </si>
  <si>
    <t>⑥活動に関する情報が不十分だから</t>
    <rPh sb="1" eb="3">
      <t>カツドウ</t>
    </rPh>
    <rPh sb="4" eb="5">
      <t>カン</t>
    </rPh>
    <rPh sb="7" eb="9">
      <t>ジョウホウ</t>
    </rPh>
    <rPh sb="10" eb="13">
      <t>フジュウブン</t>
    </rPh>
    <phoneticPr fontId="7"/>
  </si>
  <si>
    <t>生活習慣病の罹患認知度</t>
    <phoneticPr fontId="3"/>
  </si>
  <si>
    <t>(R6順位)</t>
    <rPh sb="3" eb="5">
      <t>ジュンイ</t>
    </rPh>
    <phoneticPr fontId="3"/>
  </si>
  <si>
    <t>(R6行動率)</t>
    <rPh sb="3" eb="5">
      <t>コウドウ</t>
    </rPh>
    <rPh sb="5" eb="6">
      <t>リツ</t>
    </rPh>
    <phoneticPr fontId="24"/>
  </si>
  <si>
    <t>(Ｒ6順位)</t>
    <rPh sb="3" eb="5">
      <t>ジュンイ</t>
    </rPh>
    <phoneticPr fontId="3"/>
  </si>
  <si>
    <t>(Ｒ6行動率)</t>
    <rPh sb="3" eb="5">
      <t>コウドウ</t>
    </rPh>
    <rPh sb="5" eb="6">
      <t>リツ</t>
    </rPh>
    <phoneticPr fontId="24"/>
  </si>
  <si>
    <t>(Ｒ6差)</t>
    <rPh sb="3" eb="4">
      <t>サ</t>
    </rPh>
    <phoneticPr fontId="3"/>
  </si>
  <si>
    <t>※ピンクセルの前回調査結果＝R７意識調査結果（生活基本調査結果は隔年実施のため）</t>
    <rPh sb="7" eb="9">
      <t>ゼンカイ</t>
    </rPh>
    <rPh sb="9" eb="11">
      <t>チョウサ</t>
    </rPh>
    <rPh sb="11" eb="13">
      <t>ケッカ</t>
    </rPh>
    <rPh sb="16" eb="18">
      <t>イシキ</t>
    </rPh>
    <rPh sb="18" eb="20">
      <t>チョウサ</t>
    </rPh>
    <rPh sb="20" eb="22">
      <t>ケッカ</t>
    </rPh>
    <rPh sb="23" eb="25">
      <t>セイカツ</t>
    </rPh>
    <rPh sb="25" eb="27">
      <t>キホン</t>
    </rPh>
    <rPh sb="27" eb="29">
      <t>チョウサ</t>
    </rPh>
    <rPh sb="29" eb="31">
      <t>ケッカ</t>
    </rPh>
    <rPh sb="32" eb="34">
      <t>カクネン</t>
    </rPh>
    <rPh sb="34" eb="36">
      <t>ジッシ</t>
    </rPh>
    <phoneticPr fontId="3"/>
  </si>
  <si>
    <t>〔設問２〕大きな病院と診療所（開業医）の役割分担についてお伺いします。</t>
    <rPh sb="5" eb="6">
      <t>オオ</t>
    </rPh>
    <rPh sb="8" eb="10">
      <t>ビョウイン</t>
    </rPh>
    <rPh sb="11" eb="14">
      <t>シンリョウジョ</t>
    </rPh>
    <rPh sb="15" eb="18">
      <t>カイギョウイ</t>
    </rPh>
    <rPh sb="20" eb="22">
      <t>ヤクワリ</t>
    </rPh>
    <rPh sb="22" eb="24">
      <t>ブンタン</t>
    </rPh>
    <rPh sb="29" eb="30">
      <t>ウカガ</t>
    </rPh>
    <phoneticPr fontId="7"/>
  </si>
  <si>
    <t>〔設問３〕健康に留意した生活についてお伺いします。</t>
    <rPh sb="5" eb="7">
      <t>ケンコウ</t>
    </rPh>
    <rPh sb="8" eb="10">
      <t>リュウイ</t>
    </rPh>
    <rPh sb="12" eb="14">
      <t>セイカツ</t>
    </rPh>
    <rPh sb="19" eb="20">
      <t>ウカガ</t>
    </rPh>
    <phoneticPr fontId="7"/>
  </si>
  <si>
    <t>〔設問４〕脳卒中（脳梗塞・脳出血・くも膜下出血）による死亡率についてお伺いします。</t>
    <rPh sb="5" eb="6">
      <t>ノウ</t>
    </rPh>
    <rPh sb="6" eb="8">
      <t>ソッチュウ</t>
    </rPh>
    <rPh sb="9" eb="10">
      <t>ノウ</t>
    </rPh>
    <rPh sb="10" eb="12">
      <t>コウソク</t>
    </rPh>
    <rPh sb="13" eb="14">
      <t>ノウ</t>
    </rPh>
    <rPh sb="14" eb="16">
      <t>シュッケツ</t>
    </rPh>
    <rPh sb="19" eb="20">
      <t>マク</t>
    </rPh>
    <rPh sb="20" eb="21">
      <t>シタ</t>
    </rPh>
    <rPh sb="21" eb="23">
      <t>シュッケツ</t>
    </rPh>
    <rPh sb="27" eb="30">
      <t>シボウリツ</t>
    </rPh>
    <rPh sb="35" eb="36">
      <t>ウカガ</t>
    </rPh>
    <phoneticPr fontId="7"/>
  </si>
  <si>
    <t>あなたは、岩手県が脳卒中（脳梗塞・脳出血・くも膜下出血）による死亡率が」全国に比べて高いことを知っていますか。（あてはまるもの１つに○印）</t>
    <rPh sb="5" eb="8">
      <t>イワテケン</t>
    </rPh>
    <rPh sb="9" eb="10">
      <t>ノウ</t>
    </rPh>
    <rPh sb="10" eb="12">
      <t>ソッチュウ</t>
    </rPh>
    <rPh sb="13" eb="14">
      <t>ノウ</t>
    </rPh>
    <rPh sb="14" eb="16">
      <t>コウソク</t>
    </rPh>
    <rPh sb="17" eb="18">
      <t>ノウ</t>
    </rPh>
    <rPh sb="18" eb="20">
      <t>シュッケツ</t>
    </rPh>
    <rPh sb="23" eb="24">
      <t>マク</t>
    </rPh>
    <rPh sb="24" eb="25">
      <t>シタ</t>
    </rPh>
    <rPh sb="25" eb="27">
      <t>シュッケツ</t>
    </rPh>
    <rPh sb="31" eb="34">
      <t>シボウリツ</t>
    </rPh>
    <rPh sb="36" eb="38">
      <t>ゼンコク</t>
    </rPh>
    <rPh sb="39" eb="40">
      <t>クラ</t>
    </rPh>
    <rPh sb="42" eb="43">
      <t>タカ</t>
    </rPh>
    <rPh sb="47" eb="48">
      <t>シ</t>
    </rPh>
    <rPh sb="66" eb="68">
      <t>マルイン</t>
    </rPh>
    <phoneticPr fontId="7"/>
  </si>
  <si>
    <t>〔設問５〕地域が一体となって子どもを育てることについてお伺いします。</t>
    <rPh sb="28" eb="29">
      <t>ウカガ</t>
    </rPh>
    <phoneticPr fontId="3"/>
  </si>
  <si>
    <t>〔設問６〕公共交通機関の利用についてお伺いします。</t>
    <rPh sb="19" eb="20">
      <t>ウカガ</t>
    </rPh>
    <phoneticPr fontId="3"/>
  </si>
  <si>
    <t>〔設問７〕災害への対応についてお伺いします。</t>
    <rPh sb="16" eb="17">
      <t>ウカガ</t>
    </rPh>
    <phoneticPr fontId="3"/>
  </si>
  <si>
    <t>〔設問８〕防犯への対応についてお伺いします。</t>
    <rPh sb="9" eb="11">
      <t>タイオウ</t>
    </rPh>
    <rPh sb="16" eb="17">
      <t>ウカガ</t>
    </rPh>
    <phoneticPr fontId="3"/>
  </si>
  <si>
    <t>〔設問９〕交通安全への対応についてお伺いします。</t>
    <rPh sb="5" eb="7">
      <t>コウツウ</t>
    </rPh>
    <rPh sb="7" eb="9">
      <t>アンゼン</t>
    </rPh>
    <rPh sb="11" eb="13">
      <t>タイオウ</t>
    </rPh>
    <rPh sb="18" eb="19">
      <t>ウカガ</t>
    </rPh>
    <phoneticPr fontId="7"/>
  </si>
  <si>
    <t>〔設問10〕食品の表示の確認についてお伺いします。</t>
    <rPh sb="6" eb="8">
      <t>ショクヒン</t>
    </rPh>
    <rPh sb="9" eb="11">
      <t>ヒョウジ</t>
    </rPh>
    <rPh sb="12" eb="14">
      <t>カクニン</t>
    </rPh>
    <rPh sb="19" eb="20">
      <t>ウカガ</t>
    </rPh>
    <phoneticPr fontId="7"/>
  </si>
  <si>
    <t>〔設問11〕県内産の工芸品の利用についてお伺いします。</t>
    <rPh sb="6" eb="7">
      <t>ケン</t>
    </rPh>
    <rPh sb="7" eb="8">
      <t>ナイ</t>
    </rPh>
    <rPh sb="8" eb="9">
      <t>サン</t>
    </rPh>
    <rPh sb="10" eb="13">
      <t>コウゲイヒン</t>
    </rPh>
    <rPh sb="14" eb="16">
      <t>リヨウ</t>
    </rPh>
    <rPh sb="21" eb="22">
      <t>ウカガ</t>
    </rPh>
    <phoneticPr fontId="3"/>
  </si>
  <si>
    <t>〔設問12〕県内産の農林水産物の利用についてお伺いします。</t>
    <rPh sb="23" eb="24">
      <t>ウカガ</t>
    </rPh>
    <phoneticPr fontId="3"/>
  </si>
  <si>
    <t>〔設問13〕伝統芸能や歴史遺産についてお伺いします。</t>
    <rPh sb="6" eb="8">
      <t>デントウ</t>
    </rPh>
    <rPh sb="8" eb="10">
      <t>ゲイノウ</t>
    </rPh>
    <rPh sb="11" eb="13">
      <t>レキシ</t>
    </rPh>
    <rPh sb="13" eb="15">
      <t>イサン</t>
    </rPh>
    <rPh sb="20" eb="21">
      <t>ウカガ</t>
    </rPh>
    <phoneticPr fontId="7"/>
  </si>
  <si>
    <t>〔設問15〕ごみの減量化への対応についてお伺いします。</t>
    <rPh sb="9" eb="12">
      <t>ゲンリョウカ</t>
    </rPh>
    <rPh sb="14" eb="16">
      <t>タイオウ</t>
    </rPh>
    <rPh sb="21" eb="22">
      <t>ウカガ</t>
    </rPh>
    <phoneticPr fontId="7"/>
  </si>
  <si>
    <t>〔設問16〕地球温暖化防止への対応についてお伺いします。</t>
    <rPh sb="6" eb="8">
      <t>チキュウ</t>
    </rPh>
    <rPh sb="8" eb="11">
      <t>オンダンカ</t>
    </rPh>
    <rPh sb="11" eb="13">
      <t>ボウシ</t>
    </rPh>
    <rPh sb="15" eb="17">
      <t>タイオウ</t>
    </rPh>
    <rPh sb="22" eb="23">
      <t>ウカガ</t>
    </rPh>
    <phoneticPr fontId="7"/>
  </si>
  <si>
    <t>〔設問17〕市民活動についてお伺いします。</t>
    <rPh sb="6" eb="8">
      <t>シミン</t>
    </rPh>
    <rPh sb="15" eb="16">
      <t>ウカガ</t>
    </rPh>
    <phoneticPr fontId="7"/>
  </si>
  <si>
    <t>〔設問14〕生物多様性についてお伺いします。</t>
    <rPh sb="6" eb="8">
      <t>セイブツ</t>
    </rPh>
    <rPh sb="8" eb="11">
      <t>タヨウセイ</t>
    </rPh>
    <rPh sb="16" eb="17">
      <t>ウカガ</t>
    </rPh>
    <phoneticPr fontId="7"/>
  </si>
  <si>
    <t>生活習慣病の罹患認知度</t>
  </si>
  <si>
    <t>令和８年</t>
    <rPh sb="0" eb="2">
      <t>レイワ</t>
    </rPh>
    <rPh sb="3" eb="4">
      <t>ネン</t>
    </rPh>
    <phoneticPr fontId="3"/>
  </si>
  <si>
    <t>　これを具体的に説明すると、市町村別の回答数（選択肢ごと）に、「令和７年人口移動報告年報による市町村別18歳以上人口÷市町村別の標本数（有効回答数）」で求められるウェイトを乗じて集計するものです。（したがって、集計結果の分母は18歳以上人口に一致します。）</t>
    <rPh sb="4" eb="7">
      <t>グタイテキ</t>
    </rPh>
    <rPh sb="8" eb="10">
      <t>セツメイ</t>
    </rPh>
    <rPh sb="14" eb="17">
      <t>シチョウソン</t>
    </rPh>
    <rPh sb="17" eb="18">
      <t>ベツ</t>
    </rPh>
    <rPh sb="19" eb="21">
      <t>カイトウ</t>
    </rPh>
    <rPh sb="21" eb="22">
      <t>スウ</t>
    </rPh>
    <rPh sb="23" eb="26">
      <t>センタクシ</t>
    </rPh>
    <rPh sb="35" eb="36">
      <t>ネン</t>
    </rPh>
    <rPh sb="36" eb="38">
      <t>ジンコウ</t>
    </rPh>
    <rPh sb="38" eb="40">
      <t>イドウ</t>
    </rPh>
    <rPh sb="40" eb="42">
      <t>ホウコク</t>
    </rPh>
    <rPh sb="42" eb="44">
      <t>ネンポウ</t>
    </rPh>
    <rPh sb="47" eb="50">
      <t>シチョウソン</t>
    </rPh>
    <rPh sb="50" eb="51">
      <t>ベツ</t>
    </rPh>
    <rPh sb="53" eb="54">
      <t>サイ</t>
    </rPh>
    <rPh sb="54" eb="56">
      <t>イジョウ</t>
    </rPh>
    <rPh sb="56" eb="58">
      <t>ジンコウ</t>
    </rPh>
    <rPh sb="59" eb="62">
      <t>シチョウソン</t>
    </rPh>
    <rPh sb="62" eb="63">
      <t>ベツ</t>
    </rPh>
    <rPh sb="64" eb="67">
      <t>ヒョウホンスウ</t>
    </rPh>
    <rPh sb="68" eb="70">
      <t>ユウコウ</t>
    </rPh>
    <rPh sb="70" eb="73">
      <t>カイトウスウ</t>
    </rPh>
    <rPh sb="76" eb="77">
      <t>モト</t>
    </rPh>
    <rPh sb="86" eb="87">
      <t>ジョウ</t>
    </rPh>
    <rPh sb="89" eb="91">
      <t>シュウケイ</t>
    </rPh>
    <rPh sb="105" eb="107">
      <t>シュウケイ</t>
    </rPh>
    <rPh sb="107" eb="109">
      <t>ケッカ</t>
    </rPh>
    <rPh sb="110" eb="112">
      <t>ブンボ</t>
    </rPh>
    <rPh sb="115" eb="118">
      <t>サイイジョウ</t>
    </rPh>
    <rPh sb="118" eb="120">
      <t>ジンコウ</t>
    </rPh>
    <rPh sb="121" eb="123">
      <t>イッチ</t>
    </rPh>
    <phoneticPr fontId="3"/>
  </si>
  <si>
    <t>令和８年県民生活基本調査結果（概要）</t>
    <rPh sb="0" eb="2">
      <t>レイワ</t>
    </rPh>
    <rPh sb="3" eb="4">
      <t>ネン</t>
    </rPh>
    <rPh sb="4" eb="5">
      <t>ケン</t>
    </rPh>
    <rPh sb="5" eb="6">
      <t>タミ</t>
    </rPh>
    <rPh sb="6" eb="8">
      <t>セイカツ</t>
    </rPh>
    <rPh sb="8" eb="10">
      <t>キホン</t>
    </rPh>
    <rPh sb="10" eb="12">
      <t>チョウサ</t>
    </rPh>
    <rPh sb="12" eb="14">
      <t>ケッカ</t>
    </rPh>
    <rPh sb="15" eb="17">
      <t>ガイヨウ</t>
    </rPh>
    <phoneticPr fontId="3"/>
  </si>
  <si>
    <t>令和８年１～２月（隔年調査）</t>
    <rPh sb="0" eb="2">
      <t>レイワ</t>
    </rPh>
    <rPh sb="3" eb="4">
      <t>ネン</t>
    </rPh>
    <rPh sb="7" eb="8">
      <t>ガツ</t>
    </rPh>
    <rPh sb="9" eb="11">
      <t>カクネン</t>
    </rPh>
    <rPh sb="11" eb="13">
      <t>チョウサ</t>
    </rPh>
    <phoneticPr fontId="3"/>
  </si>
  <si>
    <t>設問４</t>
    <rPh sb="0" eb="2">
      <t>セツモン</t>
    </rPh>
    <phoneticPr fontId="3"/>
  </si>
  <si>
    <t>あなたは、岩手県が脳卒中による死亡率が全国に比べて高いことを知っていますか。</t>
    <rPh sb="5" eb="8">
      <t>イワテケン</t>
    </rPh>
    <rPh sb="9" eb="12">
      <t>ノウソッチュウ</t>
    </rPh>
    <rPh sb="15" eb="18">
      <t>シボウリツ</t>
    </rPh>
    <rPh sb="19" eb="21">
      <t>ゼンコク</t>
    </rPh>
    <rPh sb="22" eb="23">
      <t>クラ</t>
    </rPh>
    <rPh sb="25" eb="26">
      <t>タカ</t>
    </rPh>
    <rPh sb="30" eb="31">
      <t>シ</t>
    </rPh>
    <phoneticPr fontId="3"/>
  </si>
  <si>
    <t>設問17</t>
    <phoneticPr fontId="3"/>
  </si>
  <si>
    <t>　設問８、９、14、15、16及び設問17については、複数項目の行動内容に関する問いであり、設問全体の行動をしている人の割合は、各項目の行動している人の割合の平均値から求めている。</t>
    <rPh sb="1" eb="3">
      <t>セツモン</t>
    </rPh>
    <rPh sb="15" eb="16">
      <t>オヨ</t>
    </rPh>
    <rPh sb="17" eb="19">
      <t>セツモン</t>
    </rPh>
    <rPh sb="27" eb="29">
      <t>フクスウ</t>
    </rPh>
    <rPh sb="29" eb="31">
      <t>コウモク</t>
    </rPh>
    <rPh sb="32" eb="34">
      <t>コウドウ</t>
    </rPh>
    <rPh sb="34" eb="36">
      <t>ナイヨウ</t>
    </rPh>
    <rPh sb="37" eb="38">
      <t>カン</t>
    </rPh>
    <rPh sb="40" eb="41">
      <t>ト</t>
    </rPh>
    <rPh sb="46" eb="48">
      <t>セツモン</t>
    </rPh>
    <rPh sb="48" eb="50">
      <t>ゼンタイ</t>
    </rPh>
    <rPh sb="51" eb="53">
      <t>コウドウ</t>
    </rPh>
    <rPh sb="58" eb="59">
      <t>ヒト</t>
    </rPh>
    <rPh sb="60" eb="62">
      <t>ワリアイ</t>
    </rPh>
    <rPh sb="64" eb="65">
      <t>カク</t>
    </rPh>
    <rPh sb="65" eb="67">
      <t>コウモク</t>
    </rPh>
    <rPh sb="68" eb="70">
      <t>コウドウ</t>
    </rPh>
    <rPh sb="74" eb="75">
      <t>ヒト</t>
    </rPh>
    <rPh sb="76" eb="78">
      <t>ワリアイ</t>
    </rPh>
    <rPh sb="79" eb="82">
      <t>ヘイキンチ</t>
    </rPh>
    <rPh sb="84" eb="85">
      <t>モト</t>
    </rPh>
    <phoneticPr fontId="3"/>
  </si>
  <si>
    <t>(R6順位)</t>
    <rPh sb="3" eb="5">
      <t>ジュンイ</t>
    </rPh>
    <phoneticPr fontId="3"/>
  </si>
  <si>
    <t>広域振興圏別に最も行動している人の割合が高い項目をみると、県央、県南、県北では「地球温暖化防止への対応」、沿岸では「県内産農林水産物の利用」の割合が最も高くなっている。</t>
    <rPh sb="29" eb="31">
      <t>ケンオウ</t>
    </rPh>
    <rPh sb="32" eb="34">
      <t>ケンナン</t>
    </rPh>
    <rPh sb="35" eb="37">
      <t>ケンホク</t>
    </rPh>
    <rPh sb="40" eb="47">
      <t>チキュウオンダンカボウシ</t>
    </rPh>
    <rPh sb="49" eb="51">
      <t>タイオウ</t>
    </rPh>
    <rPh sb="53" eb="55">
      <t>エンガン</t>
    </rPh>
    <rPh sb="58" eb="60">
      <t>ケンナイ</t>
    </rPh>
    <rPh sb="60" eb="61">
      <t>サン</t>
    </rPh>
    <rPh sb="61" eb="63">
      <t>ノウリン</t>
    </rPh>
    <rPh sb="63" eb="66">
      <t>スイサンブツ</t>
    </rPh>
    <rPh sb="67" eb="69">
      <t>リヨウ</t>
    </rPh>
    <phoneticPr fontId="3"/>
  </si>
  <si>
    <t>県内産農林水産物の利用</t>
    <phoneticPr fontId="3"/>
  </si>
  <si>
    <t>防犯への対応</t>
    <phoneticPr fontId="3"/>
  </si>
  <si>
    <t>(-)</t>
    <phoneticPr fontId="3"/>
  </si>
  <si>
    <t>ほぼ毎日実行している</t>
    <rPh sb="2" eb="4">
      <t>マイニチ</t>
    </rPh>
    <rPh sb="4" eb="6">
      <t>ジッコウ</t>
    </rPh>
    <phoneticPr fontId="3"/>
  </si>
  <si>
    <t>新規</t>
    <rPh sb="0" eb="2">
      <t>シンキ</t>
    </rPh>
    <phoneticPr fontId="3"/>
  </si>
  <si>
    <t>差9.1（-）</t>
    <rPh sb="0" eb="1">
      <t>サ</t>
    </rPh>
    <phoneticPr fontId="3"/>
  </si>
  <si>
    <t>※１　(注)は「令和７年県民意識調査」にて調査したため、行動者率は令和７年調査時のものを掲載。</t>
    <rPh sb="4" eb="5">
      <t>チュウ</t>
    </rPh>
    <rPh sb="8" eb="10">
      <t>レイワ</t>
    </rPh>
    <rPh sb="11" eb="12">
      <t>ネン</t>
    </rPh>
    <rPh sb="12" eb="14">
      <t>ケンミン</t>
    </rPh>
    <rPh sb="14" eb="18">
      <t>イシキチョウサ</t>
    </rPh>
    <rPh sb="21" eb="23">
      <t>チョウサ</t>
    </rPh>
    <rPh sb="28" eb="31">
      <t>コウドウシャ</t>
    </rPh>
    <rPh sb="31" eb="32">
      <t>リツ</t>
    </rPh>
    <rPh sb="33" eb="35">
      <t>レイワ</t>
    </rPh>
    <rPh sb="36" eb="37">
      <t>ネン</t>
    </rPh>
    <rPh sb="37" eb="40">
      <t>チョウサジ</t>
    </rPh>
    <rPh sb="44" eb="46">
      <t>ケイサイ</t>
    </rPh>
    <phoneticPr fontId="3"/>
  </si>
  <si>
    <t>※２　最大値と最小値を塗りつぶし。</t>
    <rPh sb="3" eb="6">
      <t>サイダイチ</t>
    </rPh>
    <rPh sb="7" eb="10">
      <t>サイショウチ</t>
    </rPh>
    <rPh sb="11" eb="12">
      <t>ヌ</t>
    </rPh>
    <phoneticPr fontId="3"/>
  </si>
  <si>
    <t>※３　小数点第１位未満四捨五入の関係から、最大値と最小値の差が「地域差」と一致しない場合があります。</t>
    <rPh sb="3" eb="6">
      <t>ショウスウテン</t>
    </rPh>
    <rPh sb="6" eb="7">
      <t>ダイ</t>
    </rPh>
    <rPh sb="8" eb="9">
      <t>イ</t>
    </rPh>
    <rPh sb="9" eb="11">
      <t>ミマン</t>
    </rPh>
    <rPh sb="11" eb="15">
      <t>シシャゴニュウ</t>
    </rPh>
    <rPh sb="16" eb="18">
      <t>カンケイ</t>
    </rPh>
    <rPh sb="21" eb="24">
      <t>サイダイチ</t>
    </rPh>
    <rPh sb="25" eb="28">
      <t>サイショウチ</t>
    </rPh>
    <rPh sb="29" eb="30">
      <t>サ</t>
    </rPh>
    <rPh sb="32" eb="35">
      <t>チイキサ</t>
    </rPh>
    <rPh sb="37" eb="39">
      <t>イッチ</t>
    </rPh>
    <rPh sb="42" eb="44">
      <t>バアイ</t>
    </rPh>
    <phoneticPr fontId="3"/>
  </si>
  <si>
    <t>差5.6（-）</t>
    <rPh sb="0" eb="1">
      <t>サ</t>
    </rPh>
    <phoneticPr fontId="3"/>
  </si>
  <si>
    <t>※１　(注)は「令和７年県民意識調査」にて調査したため、行動者率は令和７年調査時のものを掲載。</t>
    <rPh sb="4" eb="5">
      <t>チュウ</t>
    </rPh>
    <rPh sb="8" eb="10">
      <t>レイワ</t>
    </rPh>
    <rPh sb="11" eb="12">
      <t>ネン</t>
    </rPh>
    <rPh sb="12" eb="14">
      <t>ケンミン</t>
    </rPh>
    <rPh sb="14" eb="18">
      <t>イシキチョウサ</t>
    </rPh>
    <rPh sb="21" eb="23">
      <t>チョウサ</t>
    </rPh>
    <rPh sb="28" eb="31">
      <t>コウドウシャ</t>
    </rPh>
    <rPh sb="31" eb="32">
      <t>リツ</t>
    </rPh>
    <rPh sb="33" eb="35">
      <t>レイワ</t>
    </rPh>
    <rPh sb="36" eb="37">
      <t>ネン</t>
    </rPh>
    <rPh sb="37" eb="40">
      <t>チョウサジ</t>
    </rPh>
    <rPh sb="44" eb="46">
      <t>ケイサイ</t>
    </rPh>
    <phoneticPr fontId="3"/>
  </si>
  <si>
    <t>「病院と診療所の役割分担」、「生活習慣病の罹患認知度」、「県内産工芸品の利用」は、年代が上がるにつれて行動している人の割合がおおむね高くなる傾向にある。</t>
    <rPh sb="1" eb="3">
      <t>ビョウイン</t>
    </rPh>
    <rPh sb="4" eb="7">
      <t>シンリョウジョ</t>
    </rPh>
    <rPh sb="8" eb="10">
      <t>ヤクワリ</t>
    </rPh>
    <rPh sb="10" eb="12">
      <t>ブンタン</t>
    </rPh>
    <rPh sb="15" eb="20">
      <t>セイカツシュウカンビョウ</t>
    </rPh>
    <rPh sb="21" eb="23">
      <t>リカン</t>
    </rPh>
    <rPh sb="23" eb="26">
      <t>ニンチド</t>
    </rPh>
    <rPh sb="29" eb="31">
      <t>ケンナイ</t>
    </rPh>
    <rPh sb="31" eb="32">
      <t>サン</t>
    </rPh>
    <rPh sb="32" eb="35">
      <t>コウゲイヒン</t>
    </rPh>
    <rPh sb="36" eb="38">
      <t>リヨウ</t>
    </rPh>
    <rPh sb="41" eb="43">
      <t>ネンダイ</t>
    </rPh>
    <rPh sb="44" eb="45">
      <t>ア</t>
    </rPh>
    <rPh sb="51" eb="53">
      <t>コウドウ</t>
    </rPh>
    <rPh sb="57" eb="58">
      <t>ヒト</t>
    </rPh>
    <rPh sb="59" eb="61">
      <t>ワリアイ</t>
    </rPh>
    <rPh sb="66" eb="67">
      <t>タカ</t>
    </rPh>
    <rPh sb="70" eb="72">
      <t>ケイコウ</t>
    </rPh>
    <phoneticPr fontId="3"/>
  </si>
  <si>
    <t>逆に、「生涯学習の取組」は、年代が上がるにつれて行動している人の割合がおおむね低くなる傾向にある。</t>
    <rPh sb="0" eb="1">
      <t>ギャク</t>
    </rPh>
    <rPh sb="4" eb="6">
      <t>ショウガイ</t>
    </rPh>
    <rPh sb="6" eb="8">
      <t>ガクシュウ</t>
    </rPh>
    <rPh sb="9" eb="11">
      <t>トリクミ</t>
    </rPh>
    <rPh sb="14" eb="16">
      <t>ネンダイ</t>
    </rPh>
    <rPh sb="17" eb="18">
      <t>ア</t>
    </rPh>
    <rPh sb="24" eb="26">
      <t>コウドウ</t>
    </rPh>
    <rPh sb="30" eb="31">
      <t>ヒト</t>
    </rPh>
    <rPh sb="32" eb="34">
      <t>ワリアイ</t>
    </rPh>
    <rPh sb="39" eb="40">
      <t>ヒク</t>
    </rPh>
    <rPh sb="43" eb="45">
      <t>ケイコウ</t>
    </rPh>
    <phoneticPr fontId="3"/>
  </si>
  <si>
    <t>差37.6（-）</t>
    <rPh sb="0" eb="1">
      <t>サ</t>
    </rPh>
    <phoneticPr fontId="3"/>
  </si>
  <si>
    <t>※３　小数点第１位未満四捨五入の関係から、最大値と最小値の差が「年代差」と一致しない場合があります。</t>
    <rPh sb="3" eb="6">
      <t>ショウスウテン</t>
    </rPh>
    <rPh sb="6" eb="7">
      <t>ダイ</t>
    </rPh>
    <rPh sb="8" eb="9">
      <t>イ</t>
    </rPh>
    <rPh sb="9" eb="11">
      <t>ミマン</t>
    </rPh>
    <rPh sb="11" eb="15">
      <t>シシャゴニュウ</t>
    </rPh>
    <rPh sb="16" eb="18">
      <t>カンケイ</t>
    </rPh>
    <rPh sb="21" eb="24">
      <t>サイダイチ</t>
    </rPh>
    <rPh sb="25" eb="28">
      <t>サイショウチ</t>
    </rPh>
    <rPh sb="29" eb="30">
      <t>サ</t>
    </rPh>
    <rPh sb="32" eb="34">
      <t>ネンダイ</t>
    </rPh>
    <rPh sb="34" eb="35">
      <t>サ</t>
    </rPh>
    <rPh sb="37" eb="39">
      <t>イッチ</t>
    </rPh>
    <rPh sb="42" eb="44">
      <t>バアイ</t>
    </rPh>
    <phoneticPr fontId="3"/>
  </si>
  <si>
    <t>県内に居住する18歳以上の個人</t>
    <rPh sb="0" eb="2">
      <t>ケンナイ</t>
    </rPh>
    <rPh sb="3" eb="5">
      <t>キョジュウ</t>
    </rPh>
    <rPh sb="9" eb="10">
      <t>サイ</t>
    </rPh>
    <rPh sb="10" eb="12">
      <t>イジョウ</t>
    </rPh>
    <rPh sb="13" eb="15">
      <t>コジン</t>
    </rPh>
    <phoneticPr fontId="3"/>
  </si>
  <si>
    <t>令和８年７月</t>
    <rPh sb="0" eb="2">
      <t>レイワ</t>
    </rPh>
    <rPh sb="3" eb="4">
      <t>ネン</t>
    </rPh>
    <rPh sb="5" eb="6">
      <t>ガツ</t>
    </rPh>
    <phoneticPr fontId="3"/>
  </si>
  <si>
    <t>　岩手県では、「いわて県民計画（2019～2028）」（以下「県民計画」という。）を策定し、お互いに幸福を守り育てる希望郷いわての実現に向けて、計画を推進しています。
　</t>
    <rPh sb="11" eb="13">
      <t>ケンミン</t>
    </rPh>
    <rPh sb="13" eb="15">
      <t>ケイカク</t>
    </rPh>
    <rPh sb="28" eb="30">
      <t>イカ</t>
    </rPh>
    <rPh sb="31" eb="33">
      <t>ケンミン</t>
    </rPh>
    <rPh sb="33" eb="35">
      <t>ケイカク</t>
    </rPh>
    <rPh sb="47" eb="48">
      <t>タガ</t>
    </rPh>
    <rPh sb="50" eb="52">
      <t>コウフク</t>
    </rPh>
    <rPh sb="53" eb="54">
      <t>マモ</t>
    </rPh>
    <rPh sb="55" eb="56">
      <t>ソダ</t>
    </rPh>
    <rPh sb="58" eb="60">
      <t>キボウ</t>
    </rPh>
    <rPh sb="60" eb="61">
      <t>キョウ</t>
    </rPh>
    <phoneticPr fontId="3"/>
  </si>
  <si>
    <t>　この調査は、県民計画の政策に関連する項目について、県民の皆さまの生活や行動に関し、その実態や質的変化を把握するため、平成13年度から実施しているもので、今回が13回目となります。</t>
    <rPh sb="3" eb="5">
      <t>チョウサ</t>
    </rPh>
    <phoneticPr fontId="3"/>
  </si>
  <si>
    <t>※２　小数点第１位未満四捨五入の関係から、男性の値と女性の値の差が「男女差」と一致しない場合があります。</t>
    <rPh sb="3" eb="6">
      <t>ショウスウテン</t>
    </rPh>
    <rPh sb="6" eb="7">
      <t>ダイ</t>
    </rPh>
    <rPh sb="8" eb="9">
      <t>イ</t>
    </rPh>
    <rPh sb="9" eb="11">
      <t>ミマン</t>
    </rPh>
    <rPh sb="11" eb="15">
      <t>シシャゴニュウ</t>
    </rPh>
    <rPh sb="16" eb="18">
      <t>カンケイ</t>
    </rPh>
    <rPh sb="21" eb="23">
      <t>ダンセイ</t>
    </rPh>
    <rPh sb="24" eb="25">
      <t>アタイ</t>
    </rPh>
    <rPh sb="26" eb="28">
      <t>ジョセイ</t>
    </rPh>
    <rPh sb="29" eb="30">
      <t>アタイ</t>
    </rPh>
    <rPh sb="31" eb="32">
      <t>サ</t>
    </rPh>
    <rPh sb="34" eb="37">
      <t>ダンジョサ</t>
    </rPh>
    <rPh sb="39" eb="41">
      <t>イッチ</t>
    </rPh>
    <rPh sb="44" eb="46">
      <t>バアイ</t>
    </rPh>
    <phoneticPr fontId="3"/>
  </si>
  <si>
    <t>71</t>
    <phoneticPr fontId="3"/>
  </si>
  <si>
    <t>59</t>
    <phoneticPr fontId="3"/>
  </si>
  <si>
    <t>　今回の調査では、県民計画に掲げる「10の政策分野」に関連する行動者率等の把握を目的とし、その調査項目数は、17項目となっています。</t>
    <rPh sb="14" eb="15">
      <t>カカ</t>
    </rPh>
    <rPh sb="23" eb="25">
      <t>ブンヤ</t>
    </rPh>
    <rPh sb="27" eb="29">
      <t>カンレン</t>
    </rPh>
    <phoneticPr fontId="3"/>
  </si>
  <si>
    <t>　「生活習慣病の罹患認知度」及び「病院と診療所の役割分担」は、「知っている」と回答した者を「行動している人」に、「知らない」と回答した者を「行動していない人」としている（以下、同様）。</t>
    <rPh sb="14" eb="15">
      <t>オヨ</t>
    </rPh>
    <rPh sb="32" eb="33">
      <t>シ</t>
    </rPh>
    <rPh sb="39" eb="41">
      <t>カイトウ</t>
    </rPh>
    <rPh sb="43" eb="44">
      <t>シャ</t>
    </rPh>
    <rPh sb="46" eb="48">
      <t>コウドウ</t>
    </rPh>
    <rPh sb="52" eb="53">
      <t>ヒト</t>
    </rPh>
    <rPh sb="57" eb="58">
      <t>シ</t>
    </rPh>
    <rPh sb="63" eb="65">
      <t>カイトウ</t>
    </rPh>
    <rPh sb="67" eb="68">
      <t>シャ</t>
    </rPh>
    <rPh sb="70" eb="72">
      <t>コウドウ</t>
    </rPh>
    <rPh sb="77" eb="78">
      <t>ヒト</t>
    </rPh>
    <rPh sb="85" eb="87">
      <t>イカ</t>
    </rPh>
    <rPh sb="88" eb="90">
      <t>ドウヨウ</t>
    </rPh>
    <phoneticPr fontId="3"/>
  </si>
  <si>
    <t>※（　）内は前回数値（％）を参考掲載。「生涯学習の取組」、「病院と診療所の役割分担」、「災害への対応」及</t>
    <rPh sb="51" eb="52">
      <t>オヨ</t>
    </rPh>
    <phoneticPr fontId="3"/>
  </si>
  <si>
    <t>　び「地球温暖化防止への対応」は『令和７年県民意識調査』にて調査したため、行動者率は令和７年調査時のも</t>
  </si>
  <si>
    <t>　び「地球温暖化防止への対応」は『令和７年県民意識調査』にて調査したため、行動者率は令和７年調査時のも</t>
    <phoneticPr fontId="3"/>
  </si>
  <si>
    <t>　のを掲載。</t>
  </si>
  <si>
    <t>　のを掲載。</t>
    <phoneticPr fontId="3"/>
  </si>
  <si>
    <t>　（　）内は前回（令和６年県民生活基本調査）行動者率（％）を参考掲載。「生涯学習の取組」、「病院と診療所の役割分担」、「災害への対応」及び「地球温暖化防止への対応」は『令和７年県民意識調査』にて調査したため、行動者率は令和７年調査時のものを掲載。</t>
    <rPh sb="4" eb="5">
      <t>ナイ</t>
    </rPh>
    <rPh sb="6" eb="8">
      <t>ゼンカイ</t>
    </rPh>
    <rPh sb="9" eb="11">
      <t>レイワ</t>
    </rPh>
    <rPh sb="12" eb="13">
      <t>ネン</t>
    </rPh>
    <rPh sb="13" eb="21">
      <t>ケンミンセイカツキホンチョウサ</t>
    </rPh>
    <rPh sb="22" eb="26">
      <t>コウドウシャリツ</t>
    </rPh>
    <rPh sb="30" eb="34">
      <t>サンコウケイサイ</t>
    </rPh>
    <rPh sb="67" eb="68">
      <t>オヨ</t>
    </rPh>
    <rPh sb="84" eb="86">
      <t>レイワ</t>
    </rPh>
    <rPh sb="87" eb="88">
      <t>ネン</t>
    </rPh>
    <rPh sb="88" eb="94">
      <t>ケンミンイシキチョウサ</t>
    </rPh>
    <rPh sb="97" eb="99">
      <t>チョウサ</t>
    </rPh>
    <rPh sb="104" eb="108">
      <t>コウドウシャリツ</t>
    </rPh>
    <rPh sb="109" eb="111">
      <t>レイワ</t>
    </rPh>
    <rPh sb="112" eb="113">
      <t>ネン</t>
    </rPh>
    <rPh sb="113" eb="115">
      <t>チョウサ</t>
    </rPh>
    <rPh sb="115" eb="116">
      <t>ジ</t>
    </rPh>
    <rPh sb="120" eb="122">
      <t>ケイサイ</t>
    </rPh>
    <phoneticPr fontId="3"/>
  </si>
  <si>
    <t>はじめに～本書をお読みいただくにあたって～</t>
    <rPh sb="5" eb="7">
      <t>ホンショ</t>
    </rPh>
    <rPh sb="9" eb="10">
      <t>ヨ</t>
    </rPh>
    <phoneticPr fontId="3"/>
  </si>
  <si>
    <t>3,489人</t>
  </si>
  <si>
    <t>69.8％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</si>
</sst>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_ "/>
    <numFmt numFmtId="178" formatCode="0.0"/>
    <numFmt numFmtId="179" formatCode="\(0.0\)"/>
    <numFmt numFmtId="180" formatCode="#,##0.0;[Red]\-#,##0.0"/>
    <numFmt numFmtId="181" formatCode="#,##0.0"/>
    <numFmt numFmtId="182" formatCode="0_ "/>
    <numFmt numFmtId="183" formatCode="\(General\)"/>
    <numFmt numFmtId="184" formatCode="&quot;[&quot;General&quot;]&quot;"/>
    <numFmt numFmtId="186" formatCode="0.0_);[Red]\(0.0\)"/>
    <numFmt numFmtId="187" formatCode="\(0\)"/>
    <numFmt numFmtId="188" formatCode="0.0%"/>
    <numFmt numFmtId="189" formatCode="#,##0_);[Red]\(#,##0\)"/>
  </numFmts>
  <fonts count="54"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2"/>
      <name val="ＭＳ 明朝"/>
      <family val="1"/>
      <charset val="128"/>
    </font>
    <font>
      <sz val="6"/>
      <name val="ＭＳ 明朝"/>
      <family val="1"/>
      <charset val="128"/>
    </font>
    <font>
      <sz val="12"/>
      <name val="ＭＳ Ｐゴシック"/>
      <family val="3"/>
      <charset val="128"/>
    </font>
    <font>
      <sz val="11"/>
      <name val="ＭＳ ゴシック"/>
      <family val="3"/>
      <charset val="128"/>
    </font>
    <font>
      <sz val="11"/>
      <name val="ＭＳ 明朝"/>
      <family val="1"/>
      <charset val="128"/>
    </font>
    <font>
      <sz val="14"/>
      <name val="ＭＳ ゴシック"/>
      <family val="3"/>
      <charset val="128"/>
    </font>
    <font>
      <sz val="12"/>
      <name val="ＭＳ ゴシック"/>
      <family val="3"/>
      <charset val="128"/>
    </font>
    <font>
      <sz val="10"/>
      <name val="ＭＳ 明朝"/>
      <family val="1"/>
      <charset val="128"/>
    </font>
    <font>
      <sz val="9"/>
      <name val="ＭＳ 明朝"/>
      <family val="1"/>
      <charset val="128"/>
    </font>
    <font>
      <b/>
      <sz val="12"/>
      <name val="ＭＳ 明朝"/>
      <family val="1"/>
      <charset val="128"/>
    </font>
    <font>
      <sz val="9"/>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
      <sz val="11"/>
      <color indexed="9"/>
      <name val="ＭＳ ゴシック"/>
      <family val="3"/>
      <charset val="128"/>
    </font>
    <font>
      <sz val="10"/>
      <color indexed="8"/>
      <name val="ＭＳ Ｐゴシック"/>
      <family val="3"/>
      <charset val="128"/>
    </font>
    <font>
      <sz val="7"/>
      <name val="ＭＳ 明朝"/>
      <family val="1"/>
      <charset val="128"/>
    </font>
    <font>
      <sz val="7"/>
      <name val="ＭＳ ゴシック"/>
      <family val="3"/>
      <charset val="128"/>
    </font>
    <font>
      <b/>
      <sz val="13"/>
      <color indexed="56"/>
      <name val="ＭＳ Ｐゴシック"/>
      <family val="3"/>
      <charset val="128"/>
    </font>
    <font>
      <sz val="9"/>
      <name val="ＭＳ Ｐ明朝"/>
      <family val="1"/>
      <charset val="128"/>
    </font>
    <font>
      <b/>
      <sz val="24"/>
      <name val="ＭＳ Ｐゴシック"/>
      <family val="3"/>
      <charset val="128"/>
    </font>
    <font>
      <sz val="10"/>
      <color indexed="9"/>
      <name val="ＭＳ ゴシック"/>
      <family val="3"/>
      <charset val="128"/>
    </font>
    <font>
      <sz val="12"/>
      <name val="ＭＳ Ｐゴシック"/>
      <family val="3"/>
    </font>
    <font>
      <sz val="24"/>
      <color indexed="9"/>
      <name val="HGSｺﾞｼｯｸE"/>
      <family val="3"/>
      <charset val="128"/>
    </font>
    <font>
      <b/>
      <sz val="16"/>
      <name val="ＭＳ Ｐゴシック"/>
      <family val="3"/>
      <charset val="128"/>
    </font>
    <font>
      <b/>
      <sz val="11"/>
      <name val="ＭＳ Ｐゴシック"/>
      <family val="3"/>
      <charset val="128"/>
    </font>
    <font>
      <sz val="11.5"/>
      <name val="ＭＳ Ｐ明朝"/>
      <family val="1"/>
      <charset val="128"/>
    </font>
    <font>
      <sz val="11"/>
      <name val="ＭＳ Ｐ明朝"/>
      <family val="1"/>
      <charset val="128"/>
    </font>
    <font>
      <strike/>
      <sz val="11"/>
      <name val="ＭＳ 明朝"/>
      <family val="1"/>
      <charset val="128"/>
    </font>
    <font>
      <b/>
      <sz val="20"/>
      <name val="ＭＳ Ｐゴシック"/>
      <family val="3"/>
      <charset val="128"/>
    </font>
    <font>
      <sz val="14"/>
      <name val="ＭＳ Ｐゴシック"/>
      <family val="3"/>
      <charset val="128"/>
    </font>
    <font>
      <b/>
      <sz val="16"/>
      <name val="ＭＳ 明朝"/>
      <family val="1"/>
      <charset val="128"/>
    </font>
    <font>
      <b/>
      <sz val="14"/>
      <name val="ＭＳ 明朝"/>
      <family val="1"/>
      <charset val="128"/>
    </font>
    <font>
      <sz val="16"/>
      <name val="ＭＳ ゴシック"/>
      <family val="3"/>
      <charset val="128"/>
    </font>
    <font>
      <sz val="18"/>
      <name val="ＭＳ ゴシック"/>
      <family val="3"/>
      <charset val="128"/>
    </font>
    <font>
      <sz val="10"/>
      <name val="ＭＳ Ｐ明朝"/>
      <family val="1"/>
      <charset val="128"/>
    </font>
    <font>
      <b/>
      <sz val="10"/>
      <name val="ＭＳ Ｐゴシック"/>
      <family val="3"/>
      <charset val="128"/>
    </font>
    <font>
      <sz val="6"/>
      <name val="ＭＳ Ｐゴシック"/>
      <family val="3"/>
      <charset val="128"/>
    </font>
    <font>
      <sz val="11"/>
      <color theme="1"/>
      <name val="ＭＳ Ｐゴシック"/>
      <family val="3"/>
      <charset val="128"/>
    </font>
    <font>
      <sz val="11"/>
      <color theme="0"/>
      <name val="ＭＳ Ｐゴシック"/>
      <family val="3"/>
      <charset val="128"/>
    </font>
    <font>
      <u/>
      <sz val="11"/>
      <color theme="10"/>
      <name val="ＭＳ Ｐゴシック"/>
      <family val="3"/>
      <charset val="128"/>
    </font>
    <font>
      <sz val="11"/>
      <color theme="1"/>
      <name val="ＭＳ ゴシック"/>
      <family val="3"/>
      <charset val="128"/>
    </font>
    <font>
      <sz val="12"/>
      <color theme="1"/>
      <name val="ＭＳ Ｐ明朝"/>
      <family val="1"/>
      <charset val="128"/>
    </font>
    <font>
      <sz val="11"/>
      <color theme="1"/>
      <name val="ＭＳ Ｐ明朝"/>
      <family val="1"/>
      <charset val="128"/>
    </font>
    <font>
      <sz val="10"/>
      <color theme="1"/>
      <name val="ＭＳ Ｐ明朝"/>
      <family val="1"/>
      <charset val="128"/>
    </font>
    <font>
      <b/>
      <sz val="11"/>
      <color theme="1"/>
      <name val="ＭＳ Ｐ明朝"/>
      <family val="1"/>
      <charset val="128"/>
    </font>
    <font>
      <sz val="10"/>
      <color theme="1"/>
      <name val="ＭＳ Ｐゴシック"/>
      <family val="3"/>
      <charset val="128"/>
      <scheme val="minor"/>
    </font>
    <font>
      <b/>
      <sz val="11.5"/>
      <name val="ＭＳ 明朝"/>
      <family val="1"/>
      <charset val="128"/>
    </font>
  </fonts>
  <fills count="9">
    <fill>
      <patternFill patternType="none"/>
    </fill>
    <fill>
      <patternFill patternType="gray125"/>
    </fill>
    <fill>
      <patternFill patternType="solid">
        <fgColor indexed="8"/>
        <bgColor indexed="64"/>
      </patternFill>
    </fill>
    <fill>
      <patternFill patternType="solid">
        <fgColor rgb="FF006600"/>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s>
  <borders count="84">
    <border>
      <left/>
      <right/>
      <top/>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right style="double">
        <color indexed="64"/>
      </right>
      <top style="double">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diagonal/>
    </border>
    <border>
      <left/>
      <right style="double">
        <color indexed="64"/>
      </right>
      <top/>
      <bottom/>
      <diagonal/>
    </border>
    <border>
      <left/>
      <right/>
      <top style="double">
        <color indexed="64"/>
      </top>
      <bottom style="double">
        <color indexed="64"/>
      </bottom>
      <diagonal/>
    </border>
    <border>
      <left style="hair">
        <color indexed="64"/>
      </left>
      <right style="hair">
        <color indexed="64"/>
      </right>
      <top style="hair">
        <color indexed="64"/>
      </top>
      <bottom/>
      <diagonal/>
    </border>
    <border>
      <left/>
      <right style="double">
        <color indexed="64"/>
      </right>
      <top/>
      <bottom style="double">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style="thin">
        <color indexed="64"/>
      </bottom>
      <diagonal style="hair">
        <color indexed="64"/>
      </diagonal>
    </border>
  </borders>
  <cellStyleXfs count="9">
    <xf numFmtId="0" fontId="0" fillId="0" borderId="0"/>
    <xf numFmtId="0" fontId="46" fillId="0" borderId="0" applyNumberFormat="0" applyFill="0" applyBorder="0" applyAlignment="0" applyProtection="0">
      <alignment vertical="top"/>
      <protection locked="0"/>
    </xf>
    <xf numFmtId="38" fontId="1" fillId="0" borderId="0" applyFont="0" applyFill="0" applyBorder="0" applyAlignment="0" applyProtection="0"/>
    <xf numFmtId="38" fontId="5" fillId="0" borderId="0" applyFont="0" applyFill="0" applyBorder="0" applyAlignment="0" applyProtection="0"/>
    <xf numFmtId="0" fontId="6" fillId="0" borderId="0"/>
    <xf numFmtId="0" fontId="6" fillId="0" borderId="0"/>
    <xf numFmtId="0" fontId="6" fillId="0" borderId="0"/>
    <xf numFmtId="0" fontId="8" fillId="0" borderId="0"/>
    <xf numFmtId="0" fontId="28" fillId="0" borderId="0"/>
  </cellStyleXfs>
  <cellXfs count="477">
    <xf numFmtId="0" fontId="0" fillId="0" borderId="0" xfId="0"/>
    <xf numFmtId="0" fontId="0" fillId="0" borderId="0" xfId="0"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6" fillId="0" borderId="0" xfId="0" applyFont="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9" fillId="0" borderId="0" xfId="0" applyFont="1" applyAlignment="1">
      <alignment vertical="center"/>
    </xf>
    <xf numFmtId="0" fontId="11" fillId="0" borderId="0" xfId="0" applyFont="1" applyAlignment="1">
      <alignment vertical="center" wrapText="1"/>
    </xf>
    <xf numFmtId="0" fontId="9" fillId="0" borderId="0" xfId="0" applyFont="1" applyAlignment="1">
      <alignment vertical="center" wrapText="1"/>
    </xf>
    <xf numFmtId="0" fontId="17" fillId="0" borderId="0" xfId="0" applyFont="1" applyAlignment="1">
      <alignment vertical="center"/>
    </xf>
    <xf numFmtId="0" fontId="14" fillId="0" borderId="0" xfId="0" applyFont="1" applyAlignment="1">
      <alignment horizontal="right" vertical="center"/>
    </xf>
    <xf numFmtId="0" fontId="16" fillId="0" borderId="0" xfId="0" applyFont="1" applyAlignment="1">
      <alignment vertical="center" wrapText="1"/>
    </xf>
    <xf numFmtId="0" fontId="16" fillId="0" borderId="0" xfId="0" applyFont="1" applyAlignment="1">
      <alignment vertical="center"/>
    </xf>
    <xf numFmtId="0" fontId="9"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vertical="center"/>
    </xf>
    <xf numFmtId="0" fontId="18" fillId="0" borderId="0" xfId="0" applyFont="1" applyAlignment="1">
      <alignment vertical="center"/>
    </xf>
    <xf numFmtId="0" fontId="19" fillId="0" borderId="0" xfId="0" applyFont="1" applyAlignment="1">
      <alignment horizontal="right" vertical="center"/>
    </xf>
    <xf numFmtId="0" fontId="9" fillId="0" borderId="0" xfId="0" applyFont="1" applyAlignment="1">
      <alignment horizontal="left" vertical="center" wrapText="1"/>
    </xf>
    <xf numFmtId="0" fontId="4" fillId="0" borderId="0" xfId="0" applyFont="1" applyAlignment="1">
      <alignment vertical="center"/>
    </xf>
    <xf numFmtId="0" fontId="14" fillId="0" borderId="0" xfId="0" applyFont="1" applyAlignment="1">
      <alignment vertical="center"/>
    </xf>
    <xf numFmtId="0" fontId="4"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23" fillId="0" borderId="0" xfId="0" applyFont="1" applyAlignment="1">
      <alignment horizontal="center" vertical="center"/>
    </xf>
    <xf numFmtId="184" fontId="25" fillId="0" borderId="0" xfId="0" applyNumberFormat="1" applyFont="1" applyAlignment="1">
      <alignment vertical="center"/>
    </xf>
    <xf numFmtId="0" fontId="9" fillId="0" borderId="0" xfId="0" applyFont="1" applyAlignment="1">
      <alignment horizontal="right" vertical="center" wrapText="1"/>
    </xf>
    <xf numFmtId="49" fontId="10" fillId="0" borderId="0" xfId="0" applyNumberFormat="1" applyFont="1" applyAlignment="1">
      <alignment vertical="center"/>
    </xf>
    <xf numFmtId="0" fontId="10" fillId="0" borderId="0" xfId="0" applyFont="1" applyAlignment="1">
      <alignment horizontal="distributed" vertical="center"/>
    </xf>
    <xf numFmtId="0" fontId="26" fillId="0" borderId="0" xfId="0" applyFont="1"/>
    <xf numFmtId="0" fontId="9" fillId="0" borderId="0" xfId="0" applyFont="1" applyAlignment="1">
      <alignment horizontal="right" vertical="top"/>
    </xf>
    <xf numFmtId="0" fontId="9" fillId="0" borderId="0" xfId="0" applyFont="1" applyAlignment="1">
      <alignment horizontal="center" vertical="center"/>
    </xf>
    <xf numFmtId="0" fontId="8" fillId="0" borderId="0" xfId="0" applyFont="1"/>
    <xf numFmtId="0" fontId="1" fillId="0" borderId="0" xfId="0" applyFont="1"/>
    <xf numFmtId="0" fontId="31" fillId="0" borderId="0" xfId="0" applyFont="1" applyAlignment="1">
      <alignment vertical="top"/>
    </xf>
    <xf numFmtId="0" fontId="1"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center"/>
    </xf>
    <xf numFmtId="49" fontId="8" fillId="0" borderId="0" xfId="0" applyNumberFormat="1" applyFont="1" applyAlignment="1">
      <alignment horizontal="right"/>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center" vertical="top"/>
    </xf>
    <xf numFmtId="0" fontId="32" fillId="0" borderId="0" xfId="0" applyFont="1" applyAlignment="1">
      <alignment vertical="top" wrapText="1"/>
    </xf>
    <xf numFmtId="0" fontId="0" fillId="0" borderId="0" xfId="0" applyAlignment="1">
      <alignment vertical="top" wrapText="1"/>
    </xf>
    <xf numFmtId="0" fontId="32" fillId="0" borderId="0" xfId="0" applyFont="1" applyAlignment="1">
      <alignment vertical="top"/>
    </xf>
    <xf numFmtId="0" fontId="33" fillId="0" borderId="0" xfId="0" applyFont="1"/>
    <xf numFmtId="0" fontId="45" fillId="0" borderId="0" xfId="0" applyFont="1"/>
    <xf numFmtId="0" fontId="1" fillId="0" borderId="0" xfId="6" applyFont="1" applyAlignment="1">
      <alignment vertical="center"/>
    </xf>
    <xf numFmtId="0" fontId="0" fillId="0" borderId="0" xfId="0" applyAlignment="1">
      <alignment horizontal="center" vertical="center"/>
    </xf>
    <xf numFmtId="0" fontId="34" fillId="0" borderId="0" xfId="0" applyFont="1" applyAlignment="1">
      <alignment vertical="center"/>
    </xf>
    <xf numFmtId="0" fontId="22" fillId="0" borderId="0" xfId="0" applyFont="1" applyAlignment="1">
      <alignment horizontal="center" vertical="center"/>
    </xf>
    <xf numFmtId="0" fontId="36" fillId="0" borderId="0" xfId="0" applyFont="1"/>
    <xf numFmtId="0" fontId="32" fillId="0" borderId="0" xfId="0" applyFont="1"/>
    <xf numFmtId="0" fontId="38" fillId="0" borderId="3" xfId="0" applyFont="1" applyBorder="1" applyAlignment="1">
      <alignment vertical="center"/>
    </xf>
    <xf numFmtId="0" fontId="38" fillId="0" borderId="4" xfId="0" applyFont="1" applyBorder="1" applyAlignment="1">
      <alignment vertical="center"/>
    </xf>
    <xf numFmtId="0" fontId="15" fillId="0" borderId="5" xfId="0" applyFont="1" applyBorder="1" applyAlignment="1">
      <alignment vertical="center"/>
    </xf>
    <xf numFmtId="0" fontId="6" fillId="0" borderId="4" xfId="0" applyFont="1" applyBorder="1" applyAlignment="1">
      <alignment vertical="center"/>
    </xf>
    <xf numFmtId="0" fontId="15" fillId="0" borderId="6" xfId="0" applyFont="1" applyBorder="1" applyAlignment="1">
      <alignment vertical="center"/>
    </xf>
    <xf numFmtId="0" fontId="10" fillId="0" borderId="4" xfId="0" applyFont="1" applyBorder="1" applyAlignment="1">
      <alignment vertical="center"/>
    </xf>
    <xf numFmtId="0" fontId="10" fillId="0" borderId="7" xfId="0" applyFont="1" applyBorder="1" applyAlignment="1">
      <alignment vertical="center"/>
    </xf>
    <xf numFmtId="0" fontId="39" fillId="0" borderId="0" xfId="0" applyFont="1" applyAlignment="1">
      <alignment vertical="center"/>
    </xf>
    <xf numFmtId="0" fontId="40" fillId="0" borderId="0" xfId="0" applyFont="1" applyAlignment="1">
      <alignment vertical="center"/>
    </xf>
    <xf numFmtId="0" fontId="12" fillId="0" borderId="0" xfId="0" applyFont="1" applyAlignment="1">
      <alignment horizontal="right" vertical="center"/>
    </xf>
    <xf numFmtId="0" fontId="14" fillId="0" borderId="0" xfId="0" applyFont="1" applyAlignment="1">
      <alignment horizontal="right" vertical="top"/>
    </xf>
    <xf numFmtId="0" fontId="14" fillId="0" borderId="0" xfId="0" applyFont="1" applyAlignment="1">
      <alignment vertical="top"/>
    </xf>
    <xf numFmtId="0" fontId="9" fillId="0" borderId="0" xfId="0" applyFont="1" applyAlignment="1">
      <alignment vertical="top"/>
    </xf>
    <xf numFmtId="179" fontId="41" fillId="0" borderId="8" xfId="2" applyNumberFormat="1" applyFont="1" applyFill="1" applyBorder="1" applyAlignment="1">
      <alignment horizontal="right" vertical="center" shrinkToFit="1"/>
    </xf>
    <xf numFmtId="179" fontId="41" fillId="0" borderId="9" xfId="2" applyNumberFormat="1" applyFont="1" applyFill="1" applyBorder="1" applyAlignment="1">
      <alignment horizontal="right" vertical="center" shrinkToFit="1"/>
    </xf>
    <xf numFmtId="49" fontId="4" fillId="0" borderId="0" xfId="0" applyNumberFormat="1" applyFont="1" applyAlignment="1">
      <alignment horizontal="center" vertical="center"/>
    </xf>
    <xf numFmtId="0" fontId="42" fillId="0" borderId="0" xfId="0" applyFont="1" applyAlignment="1">
      <alignment vertical="center"/>
    </xf>
    <xf numFmtId="49" fontId="4" fillId="0" borderId="0" xfId="0" applyNumberFormat="1" applyFont="1" applyAlignment="1">
      <alignment vertical="center"/>
    </xf>
    <xf numFmtId="49" fontId="0" fillId="0" borderId="10" xfId="0" applyNumberFormat="1" applyBorder="1" applyAlignment="1">
      <alignment horizontal="center" vertical="center"/>
    </xf>
    <xf numFmtId="178" fontId="0" fillId="0" borderId="11" xfId="2" applyNumberFormat="1" applyFont="1" applyFill="1" applyBorder="1" applyAlignment="1">
      <alignment vertical="center"/>
    </xf>
    <xf numFmtId="179" fontId="41" fillId="0" borderId="12" xfId="2" applyNumberFormat="1" applyFont="1" applyFill="1" applyBorder="1" applyAlignment="1">
      <alignment horizontal="right" vertical="center"/>
    </xf>
    <xf numFmtId="49" fontId="0" fillId="0" borderId="13" xfId="0" applyNumberFormat="1" applyBorder="1" applyAlignment="1">
      <alignment horizontal="center" vertical="center"/>
    </xf>
    <xf numFmtId="178" fontId="0" fillId="0" borderId="14" xfId="2" applyNumberFormat="1" applyFont="1" applyFill="1" applyBorder="1" applyAlignment="1">
      <alignment vertical="center"/>
    </xf>
    <xf numFmtId="179" fontId="41" fillId="0" borderId="15" xfId="2" applyNumberFormat="1" applyFont="1" applyFill="1" applyBorder="1" applyAlignment="1">
      <alignment horizontal="right" vertical="center"/>
    </xf>
    <xf numFmtId="180" fontId="0" fillId="0" borderId="16" xfId="2" applyNumberFormat="1" applyFont="1" applyFill="1" applyBorder="1" applyAlignment="1">
      <alignment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49" fontId="1" fillId="0" borderId="0" xfId="6" applyNumberFormat="1" applyFont="1" applyAlignment="1">
      <alignment vertical="center"/>
    </xf>
    <xf numFmtId="178" fontId="1" fillId="0" borderId="0" xfId="0" applyNumberFormat="1" applyFont="1" applyAlignment="1">
      <alignment vertical="center"/>
    </xf>
    <xf numFmtId="183" fontId="1" fillId="0" borderId="0" xfId="0" applyNumberFormat="1" applyFont="1" applyAlignment="1">
      <alignment vertical="center"/>
    </xf>
    <xf numFmtId="179" fontId="1" fillId="0" borderId="0" xfId="0" applyNumberFormat="1" applyFont="1" applyAlignment="1">
      <alignment vertical="center"/>
    </xf>
    <xf numFmtId="177" fontId="1" fillId="0" borderId="0" xfId="0" applyNumberFormat="1" applyFont="1" applyAlignment="1">
      <alignment vertical="center"/>
    </xf>
    <xf numFmtId="179" fontId="1" fillId="0" borderId="0" xfId="6" applyNumberFormat="1" applyFont="1" applyAlignment="1">
      <alignment vertical="center"/>
    </xf>
    <xf numFmtId="179" fontId="0" fillId="0" borderId="0" xfId="0" applyNumberFormat="1" applyAlignment="1">
      <alignment vertical="center"/>
    </xf>
    <xf numFmtId="0" fontId="9" fillId="0" borderId="0" xfId="0" applyFont="1" applyAlignment="1">
      <alignment vertical="top" wrapText="1"/>
    </xf>
    <xf numFmtId="180" fontId="1" fillId="0" borderId="19" xfId="2" applyNumberFormat="1" applyFont="1" applyFill="1" applyBorder="1" applyAlignment="1">
      <alignment vertical="center" shrinkToFit="1"/>
    </xf>
    <xf numFmtId="178" fontId="0" fillId="0" borderId="11" xfId="0" applyNumberFormat="1" applyBorder="1" applyAlignment="1">
      <alignment vertical="center"/>
    </xf>
    <xf numFmtId="179" fontId="41" fillId="0" borderId="12" xfId="0" applyNumberFormat="1" applyFont="1" applyBorder="1" applyAlignment="1">
      <alignment horizontal="right" vertical="center"/>
    </xf>
    <xf numFmtId="180" fontId="1" fillId="0" borderId="16" xfId="2" applyNumberFormat="1" applyFont="1" applyFill="1" applyBorder="1" applyAlignment="1">
      <alignment vertical="center"/>
    </xf>
    <xf numFmtId="178" fontId="0" fillId="0" borderId="14" xfId="0" applyNumberFormat="1" applyBorder="1" applyAlignment="1">
      <alignment vertical="center"/>
    </xf>
    <xf numFmtId="179" fontId="41" fillId="0" borderId="15" xfId="0" applyNumberFormat="1" applyFont="1" applyBorder="1" applyAlignment="1">
      <alignment horizontal="right" vertical="center"/>
    </xf>
    <xf numFmtId="0" fontId="0" fillId="0" borderId="17" xfId="0" applyBorder="1" applyAlignment="1">
      <alignment vertical="center"/>
    </xf>
    <xf numFmtId="0" fontId="0" fillId="0" borderId="16" xfId="0" applyBorder="1" applyAlignment="1">
      <alignment vertical="center"/>
    </xf>
    <xf numFmtId="0" fontId="0" fillId="0" borderId="20" xfId="0" applyBorder="1" applyAlignment="1">
      <alignment vertical="center"/>
    </xf>
    <xf numFmtId="178" fontId="0" fillId="0" borderId="21" xfId="0" applyNumberFormat="1" applyBorder="1" applyAlignment="1">
      <alignment vertical="center"/>
    </xf>
    <xf numFmtId="179" fontId="41" fillId="0" borderId="22" xfId="0" applyNumberFormat="1" applyFont="1" applyBorder="1" applyAlignment="1">
      <alignment horizontal="right" vertical="center"/>
    </xf>
    <xf numFmtId="178" fontId="4" fillId="0" borderId="0" xfId="2" applyNumberFormat="1" applyFont="1" applyFill="1" applyBorder="1" applyAlignment="1">
      <alignment vertical="center"/>
    </xf>
    <xf numFmtId="184" fontId="25" fillId="0" borderId="0" xfId="2" applyNumberFormat="1" applyFont="1" applyFill="1" applyBorder="1" applyAlignment="1">
      <alignment vertical="center" shrinkToFit="1"/>
    </xf>
    <xf numFmtId="179" fontId="25" fillId="0" borderId="0" xfId="2" applyNumberFormat="1" applyFont="1" applyFill="1" applyBorder="1" applyAlignment="1">
      <alignment horizontal="right" vertical="center"/>
    </xf>
    <xf numFmtId="184" fontId="25" fillId="0" borderId="0" xfId="0" applyNumberFormat="1" applyFont="1" applyAlignment="1">
      <alignment vertical="center" shrinkToFit="1"/>
    </xf>
    <xf numFmtId="179" fontId="25" fillId="0" borderId="0" xfId="0" applyNumberFormat="1" applyFont="1" applyAlignment="1">
      <alignment horizontal="right" vertical="center"/>
    </xf>
    <xf numFmtId="180" fontId="4" fillId="0" borderId="0" xfId="2" applyNumberFormat="1" applyFont="1" applyFill="1" applyBorder="1" applyAlignment="1">
      <alignment vertical="center"/>
    </xf>
    <xf numFmtId="0" fontId="4" fillId="0" borderId="0" xfId="0" applyFont="1" applyAlignment="1">
      <alignment vertical="center" shrinkToFit="1"/>
    </xf>
    <xf numFmtId="180" fontId="4" fillId="0" borderId="0" xfId="2" applyNumberFormat="1" applyFont="1" applyFill="1" applyBorder="1" applyAlignment="1">
      <alignment vertical="center" shrinkToFit="1"/>
    </xf>
    <xf numFmtId="178" fontId="0" fillId="0" borderId="0" xfId="2" applyNumberFormat="1" applyFont="1" applyFill="1" applyBorder="1" applyAlignment="1">
      <alignment vertical="center" shrinkToFit="1"/>
    </xf>
    <xf numFmtId="178" fontId="0" fillId="0" borderId="23" xfId="2" applyNumberFormat="1" applyFont="1" applyFill="1" applyBorder="1" applyAlignment="1">
      <alignment vertical="center" shrinkToFit="1"/>
    </xf>
    <xf numFmtId="178" fontId="0" fillId="0" borderId="8" xfId="2" applyNumberFormat="1" applyFont="1" applyFill="1" applyBorder="1" applyAlignment="1">
      <alignment vertical="center" shrinkToFit="1"/>
    </xf>
    <xf numFmtId="179" fontId="41" fillId="0" borderId="8" xfId="2" applyNumberFormat="1" applyFont="1" applyFill="1" applyBorder="1" applyAlignment="1">
      <alignment horizontal="center" vertical="center" shrinkToFit="1"/>
    </xf>
    <xf numFmtId="0" fontId="15" fillId="0" borderId="24" xfId="0" applyFont="1" applyBorder="1" applyAlignment="1">
      <alignment vertical="center"/>
    </xf>
    <xf numFmtId="0" fontId="10" fillId="0" borderId="25" xfId="0" applyFont="1" applyBorder="1" applyAlignment="1">
      <alignment vertical="center"/>
    </xf>
    <xf numFmtId="0" fontId="10" fillId="0" borderId="26" xfId="0" applyFont="1" applyBorder="1" applyAlignment="1">
      <alignment vertical="center"/>
    </xf>
    <xf numFmtId="0" fontId="15" fillId="0" borderId="26" xfId="0" applyFont="1" applyBorder="1" applyAlignment="1">
      <alignment vertical="center"/>
    </xf>
    <xf numFmtId="0" fontId="10" fillId="0" borderId="26" xfId="0" applyFont="1" applyBorder="1" applyAlignment="1">
      <alignment vertical="center" wrapText="1"/>
    </xf>
    <xf numFmtId="0" fontId="15" fillId="0" borderId="27"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178" fontId="0" fillId="0" borderId="8" xfId="2" applyNumberFormat="1" applyFont="1" applyFill="1" applyBorder="1" applyAlignment="1">
      <alignment vertical="center" wrapText="1" shrinkToFit="1"/>
    </xf>
    <xf numFmtId="179" fontId="41" fillId="0" borderId="8" xfId="2" applyNumberFormat="1" applyFont="1" applyFill="1" applyBorder="1" applyAlignment="1">
      <alignment horizontal="right" vertical="center" wrapText="1" shrinkToFit="1"/>
    </xf>
    <xf numFmtId="179" fontId="41" fillId="0" borderId="9" xfId="2" applyNumberFormat="1" applyFont="1" applyFill="1" applyBorder="1" applyAlignment="1">
      <alignment horizontal="right" vertical="center" wrapText="1" shrinkToFit="1"/>
    </xf>
    <xf numFmtId="178" fontId="0" fillId="0" borderId="23" xfId="2" applyNumberFormat="1" applyFont="1" applyFill="1" applyBorder="1" applyAlignment="1">
      <alignment vertical="center" wrapText="1" shrinkToFit="1"/>
    </xf>
    <xf numFmtId="178" fontId="1" fillId="0" borderId="8" xfId="2" applyNumberFormat="1" applyFont="1" applyFill="1" applyBorder="1" applyAlignment="1">
      <alignment horizontal="right" vertical="center" shrinkToFit="1"/>
    </xf>
    <xf numFmtId="180" fontId="1" fillId="0" borderId="16" xfId="2" applyNumberFormat="1" applyFont="1" applyFill="1" applyBorder="1" applyAlignment="1">
      <alignment vertical="center" shrinkToFit="1"/>
    </xf>
    <xf numFmtId="0" fontId="27" fillId="3" borderId="31" xfId="0" applyFont="1" applyFill="1" applyBorder="1" applyAlignment="1">
      <alignment horizontal="center" vertical="center"/>
    </xf>
    <xf numFmtId="0" fontId="8" fillId="0" borderId="32" xfId="0" applyFont="1" applyBorder="1" applyAlignment="1">
      <alignment vertical="center"/>
    </xf>
    <xf numFmtId="0" fontId="0" fillId="0" borderId="32" xfId="0" applyBorder="1" applyAlignment="1">
      <alignment vertical="center"/>
    </xf>
    <xf numFmtId="0" fontId="8" fillId="0" borderId="33" xfId="0" applyFont="1" applyBorder="1" applyAlignment="1">
      <alignment vertical="center"/>
    </xf>
    <xf numFmtId="0" fontId="0" fillId="0" borderId="33" xfId="0" applyBorder="1" applyAlignment="1">
      <alignment vertical="center"/>
    </xf>
    <xf numFmtId="179" fontId="8" fillId="0" borderId="33" xfId="0" applyNumberFormat="1" applyFont="1" applyBorder="1" applyAlignment="1">
      <alignment vertical="center"/>
    </xf>
    <xf numFmtId="0" fontId="8" fillId="0" borderId="34" xfId="0" applyFont="1" applyBorder="1" applyAlignment="1">
      <alignment vertical="center"/>
    </xf>
    <xf numFmtId="0" fontId="0" fillId="0" borderId="34" xfId="0" applyBorder="1" applyAlignment="1">
      <alignment vertical="center"/>
    </xf>
    <xf numFmtId="179" fontId="8" fillId="0" borderId="34" xfId="0" applyNumberFormat="1" applyFont="1" applyBorder="1" applyAlignment="1">
      <alignment vertical="center"/>
    </xf>
    <xf numFmtId="0" fontId="8" fillId="0" borderId="35" xfId="0" applyFont="1" applyBorder="1" applyAlignment="1">
      <alignment vertical="center"/>
    </xf>
    <xf numFmtId="179" fontId="8" fillId="0" borderId="35" xfId="0" applyNumberFormat="1" applyFont="1" applyBorder="1" applyAlignment="1">
      <alignment vertical="center"/>
    </xf>
    <xf numFmtId="38" fontId="0" fillId="0" borderId="0" xfId="0" applyNumberFormat="1" applyAlignment="1">
      <alignment vertical="center"/>
    </xf>
    <xf numFmtId="0" fontId="0" fillId="0" borderId="0" xfId="0" applyAlignment="1">
      <alignment horizontal="right" vertical="center"/>
    </xf>
    <xf numFmtId="0" fontId="8" fillId="0" borderId="36" xfId="0" applyFont="1" applyBorder="1" applyAlignment="1">
      <alignment vertical="center"/>
    </xf>
    <xf numFmtId="0" fontId="14" fillId="0" borderId="0" xfId="0" applyFont="1"/>
    <xf numFmtId="0" fontId="15" fillId="0" borderId="37" xfId="0" applyFont="1" applyBorder="1" applyAlignment="1">
      <alignment vertical="center"/>
    </xf>
    <xf numFmtId="0" fontId="38" fillId="0" borderId="1" xfId="0" applyFont="1" applyBorder="1" applyAlignment="1">
      <alignment vertical="center"/>
    </xf>
    <xf numFmtId="0" fontId="10" fillId="0" borderId="37" xfId="0" applyFont="1" applyBorder="1" applyAlignment="1">
      <alignment vertical="center"/>
    </xf>
    <xf numFmtId="0" fontId="44" fillId="0" borderId="0" xfId="0" applyFont="1" applyAlignment="1">
      <alignment vertical="center"/>
    </xf>
    <xf numFmtId="188" fontId="6" fillId="0" borderId="0" xfId="0" applyNumberFormat="1" applyFont="1" applyAlignment="1">
      <alignment vertical="center"/>
    </xf>
    <xf numFmtId="38" fontId="10" fillId="0" borderId="0" xfId="2" applyFont="1" applyFill="1" applyAlignment="1">
      <alignment vertical="center"/>
    </xf>
    <xf numFmtId="0" fontId="9" fillId="5" borderId="0" xfId="0" applyFont="1" applyFill="1" applyAlignment="1">
      <alignment vertical="center"/>
    </xf>
    <xf numFmtId="0" fontId="4" fillId="0" borderId="0" xfId="6" applyFont="1" applyAlignment="1">
      <alignment vertical="center"/>
    </xf>
    <xf numFmtId="38" fontId="8" fillId="0" borderId="10" xfId="2" applyFont="1" applyFill="1" applyBorder="1" applyAlignment="1">
      <alignment vertical="center"/>
    </xf>
    <xf numFmtId="38" fontId="8" fillId="0" borderId="17" xfId="2" applyFont="1" applyFill="1" applyBorder="1" applyAlignment="1">
      <alignment vertical="center"/>
    </xf>
    <xf numFmtId="38" fontId="8" fillId="0" borderId="41" xfId="2" applyFont="1" applyFill="1" applyBorder="1" applyAlignment="1">
      <alignment vertical="center"/>
    </xf>
    <xf numFmtId="179" fontId="8" fillId="0" borderId="36" xfId="0" applyNumberFormat="1" applyFont="1" applyBorder="1" applyAlignment="1">
      <alignment vertical="center"/>
    </xf>
    <xf numFmtId="38" fontId="8" fillId="0" borderId="20" xfId="2" applyFont="1" applyFill="1" applyBorder="1" applyAlignment="1">
      <alignment vertical="center"/>
    </xf>
    <xf numFmtId="38" fontId="8" fillId="0" borderId="42" xfId="2" applyFont="1" applyFill="1" applyBorder="1" applyAlignment="1">
      <alignment vertical="center"/>
    </xf>
    <xf numFmtId="179" fontId="8" fillId="0" borderId="32" xfId="0" applyNumberFormat="1" applyFont="1" applyBorder="1" applyAlignment="1">
      <alignment vertical="center"/>
    </xf>
    <xf numFmtId="0" fontId="0" fillId="0" borderId="35" xfId="0" applyBorder="1" applyAlignment="1">
      <alignment vertical="center"/>
    </xf>
    <xf numFmtId="0" fontId="1" fillId="0" borderId="43" xfId="6" applyFont="1" applyBorder="1" applyAlignment="1">
      <alignment vertical="center"/>
    </xf>
    <xf numFmtId="0" fontId="1" fillId="0" borderId="44" xfId="6" applyFont="1" applyBorder="1" applyAlignment="1">
      <alignment vertical="center"/>
    </xf>
    <xf numFmtId="0" fontId="1" fillId="0" borderId="44" xfId="0" applyFont="1" applyBorder="1" applyAlignment="1">
      <alignment vertical="center"/>
    </xf>
    <xf numFmtId="0" fontId="1" fillId="6" borderId="44" xfId="0" applyFont="1" applyFill="1"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1" fillId="0" borderId="46" xfId="6" applyFont="1" applyBorder="1" applyAlignment="1">
      <alignment vertical="center"/>
    </xf>
    <xf numFmtId="0" fontId="1" fillId="0" borderId="48" xfId="6" applyFont="1" applyBorder="1" applyAlignment="1">
      <alignment vertical="center"/>
    </xf>
    <xf numFmtId="0" fontId="1" fillId="0" borderId="49" xfId="0" applyFont="1" applyBorder="1" applyAlignment="1">
      <alignment vertical="center"/>
    </xf>
    <xf numFmtId="179" fontId="1" fillId="0" borderId="49" xfId="0" applyNumberFormat="1" applyFont="1" applyBorder="1" applyAlignment="1">
      <alignment vertical="center"/>
    </xf>
    <xf numFmtId="0" fontId="1" fillId="0" borderId="43" xfId="0" applyFont="1" applyBorder="1" applyAlignment="1">
      <alignment vertical="center"/>
    </xf>
    <xf numFmtId="183" fontId="1" fillId="0" borderId="47" xfId="6" applyNumberFormat="1" applyFont="1" applyBorder="1" applyAlignment="1">
      <alignment vertical="center"/>
    </xf>
    <xf numFmtId="179" fontId="1" fillId="0" borderId="49" xfId="6" applyNumberFormat="1" applyFont="1" applyBorder="1" applyAlignment="1">
      <alignment vertical="center"/>
    </xf>
    <xf numFmtId="183" fontId="1" fillId="0" borderId="50" xfId="6" applyNumberFormat="1" applyFont="1" applyBorder="1" applyAlignment="1">
      <alignment vertical="center"/>
    </xf>
    <xf numFmtId="0" fontId="0" fillId="0" borderId="43" xfId="6" applyFont="1" applyBorder="1" applyAlignment="1">
      <alignment vertical="center"/>
    </xf>
    <xf numFmtId="0" fontId="0" fillId="0" borderId="44" xfId="6" applyFont="1" applyBorder="1" applyAlignment="1">
      <alignment vertical="center"/>
    </xf>
    <xf numFmtId="179" fontId="0" fillId="0" borderId="49" xfId="0" applyNumberFormat="1" applyBorder="1" applyAlignment="1">
      <alignment vertical="center"/>
    </xf>
    <xf numFmtId="0" fontId="46" fillId="0" borderId="0" xfId="1" applyNumberFormat="1" applyAlignment="1" applyProtection="1">
      <alignment vertical="center"/>
    </xf>
    <xf numFmtId="178" fontId="1" fillId="0" borderId="47" xfId="6" applyNumberFormat="1" applyFont="1" applyBorder="1" applyAlignment="1">
      <alignment vertical="center"/>
    </xf>
    <xf numFmtId="178" fontId="1" fillId="0" borderId="47" xfId="0" applyNumberFormat="1" applyFont="1" applyBorder="1" applyAlignment="1">
      <alignment vertical="center"/>
    </xf>
    <xf numFmtId="49" fontId="1" fillId="0" borderId="49" xfId="6" applyNumberFormat="1" applyFont="1" applyBorder="1" applyAlignment="1">
      <alignment vertical="center"/>
    </xf>
    <xf numFmtId="183" fontId="1" fillId="0" borderId="49" xfId="0" applyNumberFormat="1" applyFont="1" applyBorder="1" applyAlignment="1">
      <alignment vertical="center"/>
    </xf>
    <xf numFmtId="179" fontId="1" fillId="0" borderId="47" xfId="0" applyNumberFormat="1" applyFont="1" applyBorder="1" applyAlignment="1">
      <alignment vertical="center"/>
    </xf>
    <xf numFmtId="179" fontId="1" fillId="0" borderId="50" xfId="0" applyNumberFormat="1" applyFont="1" applyBorder="1" applyAlignment="1">
      <alignment vertical="center"/>
    </xf>
    <xf numFmtId="179" fontId="1" fillId="0" borderId="47" xfId="6" applyNumberFormat="1" applyFont="1" applyBorder="1" applyAlignment="1">
      <alignment vertical="center"/>
    </xf>
    <xf numFmtId="179" fontId="1" fillId="0" borderId="50" xfId="6" applyNumberFormat="1" applyFont="1" applyBorder="1" applyAlignment="1">
      <alignment vertical="center"/>
    </xf>
    <xf numFmtId="0" fontId="1" fillId="0" borderId="45" xfId="0" applyFont="1" applyBorder="1" applyAlignment="1">
      <alignment vertical="center"/>
    </xf>
    <xf numFmtId="0" fontId="1" fillId="0" borderId="47" xfId="0" applyFont="1" applyBorder="1" applyAlignment="1">
      <alignment vertical="center"/>
    </xf>
    <xf numFmtId="179" fontId="0" fillId="0" borderId="47" xfId="0" applyNumberFormat="1" applyBorder="1" applyAlignment="1">
      <alignment vertical="center"/>
    </xf>
    <xf numFmtId="179" fontId="0" fillId="0" borderId="50" xfId="0" applyNumberFormat="1" applyBorder="1" applyAlignment="1">
      <alignment vertical="center"/>
    </xf>
    <xf numFmtId="0" fontId="0" fillId="0" borderId="43" xfId="0" applyBorder="1" applyAlignment="1">
      <alignment vertical="center"/>
    </xf>
    <xf numFmtId="0" fontId="0" fillId="0" borderId="44" xfId="0" applyBorder="1" applyAlignment="1">
      <alignment horizontal="center" vertical="center"/>
    </xf>
    <xf numFmtId="49" fontId="0" fillId="0" borderId="0" xfId="6" applyNumberFormat="1" applyFont="1" applyAlignment="1">
      <alignment vertical="center"/>
    </xf>
    <xf numFmtId="178" fontId="1" fillId="0" borderId="50" xfId="6" applyNumberFormat="1" applyFont="1" applyBorder="1" applyAlignment="1">
      <alignment vertical="center"/>
    </xf>
    <xf numFmtId="0" fontId="1" fillId="0" borderId="46" xfId="0" applyFont="1" applyBorder="1" applyAlignment="1">
      <alignment vertical="center"/>
    </xf>
    <xf numFmtId="0" fontId="0" fillId="0" borderId="47" xfId="0" applyBorder="1" applyAlignment="1">
      <alignment vertical="center"/>
    </xf>
    <xf numFmtId="0" fontId="1" fillId="0" borderId="48" xfId="0" applyFont="1" applyBorder="1" applyAlignment="1">
      <alignment vertical="center"/>
    </xf>
    <xf numFmtId="0" fontId="0" fillId="0" borderId="51" xfId="0" applyBorder="1" applyAlignment="1">
      <alignment horizontal="center" vertical="center"/>
    </xf>
    <xf numFmtId="0" fontId="0" fillId="0" borderId="46" xfId="0" applyBorder="1" applyAlignment="1">
      <alignment vertical="center"/>
    </xf>
    <xf numFmtId="179" fontId="41" fillId="0" borderId="52" xfId="2" applyNumberFormat="1" applyFont="1" applyFill="1" applyBorder="1" applyAlignment="1">
      <alignment horizontal="right" vertical="center" wrapText="1" shrinkToFit="1"/>
    </xf>
    <xf numFmtId="179" fontId="41" fillId="0" borderId="52" xfId="2" applyNumberFormat="1" applyFont="1" applyFill="1" applyBorder="1" applyAlignment="1">
      <alignment horizontal="right" vertical="center" shrinkToFit="1"/>
    </xf>
    <xf numFmtId="0" fontId="0" fillId="0" borderId="41" xfId="0" applyBorder="1" applyAlignment="1">
      <alignment vertical="center"/>
    </xf>
    <xf numFmtId="178" fontId="0" fillId="0" borderId="53" xfId="0" applyNumberFormat="1" applyBorder="1" applyAlignment="1">
      <alignment vertical="center"/>
    </xf>
    <xf numFmtId="179" fontId="41" fillId="0" borderId="54" xfId="0" applyNumberFormat="1" applyFont="1" applyBorder="1" applyAlignment="1">
      <alignment horizontal="right" vertical="center"/>
    </xf>
    <xf numFmtId="183" fontId="1" fillId="0" borderId="47" xfId="0" applyNumberFormat="1" applyFont="1" applyBorder="1" applyAlignment="1">
      <alignment vertical="center"/>
    </xf>
    <xf numFmtId="183" fontId="1" fillId="0" borderId="50" xfId="0" applyNumberFormat="1" applyFont="1" applyBorder="1" applyAlignment="1">
      <alignment vertical="center"/>
    </xf>
    <xf numFmtId="186" fontId="44" fillId="4" borderId="0" xfId="6" applyNumberFormat="1" applyFont="1" applyFill="1" applyAlignment="1">
      <alignment vertical="center"/>
    </xf>
    <xf numFmtId="178" fontId="44" fillId="0" borderId="0" xfId="6" applyNumberFormat="1" applyFont="1" applyAlignment="1">
      <alignment vertical="center"/>
    </xf>
    <xf numFmtId="183" fontId="44" fillId="0" borderId="0" xfId="0" applyNumberFormat="1" applyFont="1" applyAlignment="1">
      <alignment vertical="center"/>
    </xf>
    <xf numFmtId="178" fontId="44" fillId="0" borderId="0" xfId="0" applyNumberFormat="1" applyFont="1" applyAlignment="1">
      <alignment vertical="center"/>
    </xf>
    <xf numFmtId="179" fontId="44" fillId="0" borderId="0" xfId="0" applyNumberFormat="1" applyFont="1" applyAlignment="1">
      <alignment vertical="center"/>
    </xf>
    <xf numFmtId="177" fontId="44" fillId="4" borderId="0" xfId="0" applyNumberFormat="1" applyFont="1" applyFill="1" applyAlignment="1">
      <alignment vertical="center"/>
    </xf>
    <xf numFmtId="186" fontId="44" fillId="0" borderId="0" xfId="0" applyNumberFormat="1" applyFont="1" applyAlignment="1">
      <alignment vertical="center"/>
    </xf>
    <xf numFmtId="0" fontId="44" fillId="0" borderId="47" xfId="0" applyFont="1" applyBorder="1" applyAlignment="1">
      <alignment vertical="center"/>
    </xf>
    <xf numFmtId="177" fontId="44" fillId="0" borderId="0" xfId="0" applyNumberFormat="1" applyFont="1" applyAlignment="1">
      <alignment vertical="center"/>
    </xf>
    <xf numFmtId="186" fontId="44" fillId="4" borderId="0" xfId="0" applyNumberFormat="1" applyFont="1" applyFill="1" applyAlignment="1">
      <alignment vertical="center"/>
    </xf>
    <xf numFmtId="186" fontId="44" fillId="4" borderId="49" xfId="6" applyNumberFormat="1" applyFont="1" applyFill="1" applyBorder="1" applyAlignment="1">
      <alignment vertical="center"/>
    </xf>
    <xf numFmtId="178" fontId="44" fillId="0" borderId="49" xfId="6" applyNumberFormat="1" applyFont="1" applyBorder="1" applyAlignment="1">
      <alignment vertical="center"/>
    </xf>
    <xf numFmtId="0" fontId="44" fillId="0" borderId="49" xfId="0" applyFont="1" applyBorder="1" applyAlignment="1">
      <alignment vertical="center"/>
    </xf>
    <xf numFmtId="186" fontId="44" fillId="4" borderId="49" xfId="0" applyNumberFormat="1" applyFont="1" applyFill="1" applyBorder="1" applyAlignment="1">
      <alignment vertical="center"/>
    </xf>
    <xf numFmtId="186" fontId="44" fillId="0" borderId="49" xfId="0" applyNumberFormat="1" applyFont="1" applyBorder="1" applyAlignment="1">
      <alignment vertical="center"/>
    </xf>
    <xf numFmtId="177" fontId="44" fillId="0" borderId="47" xfId="0" applyNumberFormat="1" applyFont="1" applyBorder="1" applyAlignment="1">
      <alignment vertical="center"/>
    </xf>
    <xf numFmtId="177" fontId="44" fillId="4" borderId="47" xfId="0" applyNumberFormat="1" applyFont="1" applyFill="1" applyBorder="1" applyAlignment="1">
      <alignment vertical="center"/>
    </xf>
    <xf numFmtId="177" fontId="44" fillId="0" borderId="49" xfId="0" applyNumberFormat="1" applyFont="1" applyBorder="1" applyAlignment="1">
      <alignment vertical="center"/>
    </xf>
    <xf numFmtId="177" fontId="44" fillId="4" borderId="49" xfId="0" applyNumberFormat="1" applyFont="1" applyFill="1" applyBorder="1" applyAlignment="1">
      <alignment vertical="center"/>
    </xf>
    <xf numFmtId="0" fontId="44" fillId="0" borderId="50" xfId="0" applyFont="1" applyBorder="1" applyAlignment="1">
      <alignment vertical="center"/>
    </xf>
    <xf numFmtId="177" fontId="44" fillId="4" borderId="50" xfId="0" applyNumberFormat="1" applyFont="1" applyFill="1" applyBorder="1" applyAlignment="1">
      <alignment vertical="center"/>
    </xf>
    <xf numFmtId="177" fontId="44" fillId="0" borderId="50" xfId="0" applyNumberFormat="1" applyFont="1" applyBorder="1" applyAlignment="1">
      <alignment vertical="center"/>
    </xf>
    <xf numFmtId="176" fontId="44" fillId="0" borderId="0" xfId="0" applyNumberFormat="1" applyFont="1" applyAlignment="1">
      <alignment vertical="center"/>
    </xf>
    <xf numFmtId="0" fontId="44" fillId="0" borderId="0" xfId="6" applyFont="1" applyAlignment="1">
      <alignment vertical="center"/>
    </xf>
    <xf numFmtId="0" fontId="44" fillId="0" borderId="55" xfId="6" applyFont="1" applyBorder="1" applyAlignment="1">
      <alignment vertical="center"/>
    </xf>
    <xf numFmtId="0" fontId="44" fillId="0" borderId="56" xfId="6" applyFont="1" applyBorder="1" applyAlignment="1">
      <alignment vertical="center"/>
    </xf>
    <xf numFmtId="0" fontId="44" fillId="0" borderId="56" xfId="0" applyFont="1" applyBorder="1" applyAlignment="1">
      <alignment vertical="center"/>
    </xf>
    <xf numFmtId="176" fontId="44" fillId="0" borderId="56" xfId="0" applyNumberFormat="1" applyFont="1" applyBorder="1" applyAlignment="1">
      <alignment vertical="center"/>
    </xf>
    <xf numFmtId="0" fontId="44" fillId="0" borderId="23" xfId="0" applyFont="1" applyBorder="1" applyAlignment="1">
      <alignment vertical="center"/>
    </xf>
    <xf numFmtId="0" fontId="44" fillId="0" borderId="0" xfId="0" applyFont="1" applyAlignment="1">
      <alignment vertical="center" shrinkToFit="1"/>
    </xf>
    <xf numFmtId="0" fontId="47" fillId="0" borderId="0" xfId="0" applyFont="1" applyAlignment="1">
      <alignment vertical="center"/>
    </xf>
    <xf numFmtId="49" fontId="44" fillId="0" borderId="16" xfId="6" applyNumberFormat="1" applyFont="1" applyBorder="1" applyAlignment="1">
      <alignment vertical="center"/>
    </xf>
    <xf numFmtId="178" fontId="44" fillId="0" borderId="5" xfId="6" applyNumberFormat="1" applyFont="1" applyBorder="1" applyAlignment="1">
      <alignment vertical="center"/>
    </xf>
    <xf numFmtId="178" fontId="44" fillId="0" borderId="5" xfId="0" applyNumberFormat="1" applyFont="1" applyBorder="1" applyAlignment="1">
      <alignment vertical="center"/>
    </xf>
    <xf numFmtId="0" fontId="44" fillId="0" borderId="5" xfId="0" applyFont="1" applyBorder="1" applyAlignment="1">
      <alignment vertical="center"/>
    </xf>
    <xf numFmtId="183" fontId="44" fillId="0" borderId="5" xfId="0" applyNumberFormat="1" applyFont="1" applyBorder="1" applyAlignment="1">
      <alignment vertical="center"/>
    </xf>
    <xf numFmtId="179" fontId="44" fillId="0" borderId="8" xfId="0" applyNumberFormat="1" applyFont="1" applyBorder="1" applyAlignment="1">
      <alignment vertical="center"/>
    </xf>
    <xf numFmtId="49" fontId="44" fillId="0" borderId="57" xfId="6" applyNumberFormat="1" applyFont="1" applyBorder="1" applyAlignment="1">
      <alignment vertical="center"/>
    </xf>
    <xf numFmtId="178" fontId="44" fillId="0" borderId="27" xfId="6" applyNumberFormat="1" applyFont="1" applyBorder="1" applyAlignment="1">
      <alignment vertical="center"/>
    </xf>
    <xf numFmtId="178" fontId="44" fillId="0" borderId="27" xfId="0" applyNumberFormat="1" applyFont="1" applyBorder="1" applyAlignment="1">
      <alignment vertical="center"/>
    </xf>
    <xf numFmtId="0" fontId="44" fillId="0" borderId="27" xfId="0" applyFont="1" applyBorder="1" applyAlignment="1">
      <alignment vertical="center"/>
    </xf>
    <xf numFmtId="183" fontId="44" fillId="0" borderId="27" xfId="0" applyNumberFormat="1" applyFont="1" applyBorder="1" applyAlignment="1">
      <alignment vertical="center"/>
    </xf>
    <xf numFmtId="179" fontId="44" fillId="0" borderId="52" xfId="0" applyNumberFormat="1" applyFont="1" applyBorder="1" applyAlignment="1">
      <alignment vertical="center"/>
    </xf>
    <xf numFmtId="49" fontId="44" fillId="0" borderId="58" xfId="6" applyNumberFormat="1" applyFont="1" applyBorder="1" applyAlignment="1">
      <alignment vertical="center"/>
    </xf>
    <xf numFmtId="178" fontId="44" fillId="0" borderId="59" xfId="6" applyNumberFormat="1" applyFont="1" applyBorder="1" applyAlignment="1">
      <alignment vertical="center"/>
    </xf>
    <xf numFmtId="178" fontId="44" fillId="0" borderId="59" xfId="0" applyNumberFormat="1" applyFont="1" applyBorder="1" applyAlignment="1">
      <alignment vertical="center"/>
    </xf>
    <xf numFmtId="0" fontId="44" fillId="0" borderId="59" xfId="0" applyFont="1" applyBorder="1" applyAlignment="1">
      <alignment vertical="center"/>
    </xf>
    <xf numFmtId="183" fontId="44" fillId="0" borderId="59" xfId="0" applyNumberFormat="1" applyFont="1" applyBorder="1" applyAlignment="1">
      <alignment vertical="center"/>
    </xf>
    <xf numFmtId="179" fontId="44" fillId="0" borderId="9" xfId="0" applyNumberFormat="1" applyFont="1" applyBorder="1" applyAlignment="1">
      <alignment vertical="center"/>
    </xf>
    <xf numFmtId="180" fontId="44" fillId="0" borderId="0" xfId="2" applyNumberFormat="1" applyFont="1" applyFill="1" applyBorder="1" applyAlignment="1">
      <alignment vertical="center"/>
    </xf>
    <xf numFmtId="180" fontId="44" fillId="0" borderId="0" xfId="2" applyNumberFormat="1" applyFont="1" applyBorder="1" applyAlignment="1">
      <alignment vertical="center"/>
    </xf>
    <xf numFmtId="180" fontId="44" fillId="0" borderId="55" xfId="2" applyNumberFormat="1" applyFont="1" applyBorder="1" applyAlignment="1">
      <alignment vertical="center"/>
    </xf>
    <xf numFmtId="180" fontId="44" fillId="0" borderId="16" xfId="2" applyNumberFormat="1" applyFont="1" applyBorder="1" applyAlignment="1">
      <alignment vertical="center"/>
    </xf>
    <xf numFmtId="177" fontId="44" fillId="0" borderId="60" xfId="0" applyNumberFormat="1" applyFont="1" applyBorder="1" applyAlignment="1">
      <alignment vertical="center"/>
    </xf>
    <xf numFmtId="178" fontId="47" fillId="0" borderId="0" xfId="0" applyNumberFormat="1" applyFont="1" applyAlignment="1">
      <alignment vertical="center"/>
    </xf>
    <xf numFmtId="178" fontId="47" fillId="0" borderId="60" xfId="0" applyNumberFormat="1" applyFont="1" applyBorder="1" applyAlignment="1">
      <alignment vertical="center"/>
    </xf>
    <xf numFmtId="178" fontId="44" fillId="0" borderId="60" xfId="0" applyNumberFormat="1" applyFont="1" applyBorder="1" applyAlignment="1">
      <alignment vertical="center"/>
    </xf>
    <xf numFmtId="0" fontId="44" fillId="0" borderId="16" xfId="0" applyFont="1" applyBorder="1" applyAlignment="1">
      <alignment vertical="center"/>
    </xf>
    <xf numFmtId="0" fontId="44" fillId="0" borderId="58" xfId="0" applyFont="1" applyBorder="1" applyAlignment="1">
      <alignment vertical="center"/>
    </xf>
    <xf numFmtId="0" fontId="44" fillId="0" borderId="40" xfId="0" applyFont="1" applyBorder="1" applyAlignment="1">
      <alignment vertical="center"/>
    </xf>
    <xf numFmtId="0" fontId="44" fillId="0" borderId="61" xfId="0" applyFont="1" applyBorder="1" applyAlignment="1">
      <alignment vertical="center"/>
    </xf>
    <xf numFmtId="180" fontId="44" fillId="0" borderId="56" xfId="2" applyNumberFormat="1" applyFont="1" applyBorder="1" applyAlignment="1">
      <alignment vertical="center"/>
    </xf>
    <xf numFmtId="180" fontId="44" fillId="0" borderId="5" xfId="2" applyNumberFormat="1" applyFont="1" applyBorder="1" applyAlignment="1">
      <alignment vertical="center"/>
    </xf>
    <xf numFmtId="183" fontId="44" fillId="0" borderId="8" xfId="0" applyNumberFormat="1" applyFont="1" applyBorder="1" applyAlignment="1">
      <alignment vertical="center"/>
    </xf>
    <xf numFmtId="180" fontId="44" fillId="0" borderId="59" xfId="2" applyNumberFormat="1" applyFont="1" applyBorder="1" applyAlignment="1">
      <alignment vertical="center"/>
    </xf>
    <xf numFmtId="183" fontId="44" fillId="0" borderId="9" xfId="0" applyNumberFormat="1" applyFont="1" applyBorder="1" applyAlignment="1">
      <alignment vertical="center"/>
    </xf>
    <xf numFmtId="0" fontId="44" fillId="0" borderId="23" xfId="6" applyFont="1" applyBorder="1" applyAlignment="1">
      <alignment vertical="center"/>
    </xf>
    <xf numFmtId="187" fontId="44" fillId="0" borderId="58" xfId="0" applyNumberFormat="1" applyFont="1" applyBorder="1" applyAlignment="1">
      <alignment vertical="center"/>
    </xf>
    <xf numFmtId="187" fontId="44" fillId="0" borderId="59" xfId="0" applyNumberFormat="1" applyFont="1" applyBorder="1" applyAlignment="1">
      <alignment vertical="center"/>
    </xf>
    <xf numFmtId="187" fontId="44" fillId="0" borderId="9" xfId="0" applyNumberFormat="1" applyFont="1" applyBorder="1" applyAlignment="1">
      <alignment vertical="center"/>
    </xf>
    <xf numFmtId="0" fontId="44" fillId="0" borderId="0" xfId="7" applyFont="1" applyAlignment="1">
      <alignment vertical="center"/>
    </xf>
    <xf numFmtId="180" fontId="44" fillId="0" borderId="0" xfId="0" applyNumberFormat="1" applyFont="1" applyAlignment="1">
      <alignment vertical="center"/>
    </xf>
    <xf numFmtId="181" fontId="44" fillId="0" borderId="0" xfId="0" applyNumberFormat="1" applyFont="1" applyAlignment="1">
      <alignment vertical="center"/>
    </xf>
    <xf numFmtId="0" fontId="44" fillId="8" borderId="0" xfId="0" applyFont="1" applyFill="1" applyAlignment="1">
      <alignment vertical="center"/>
    </xf>
    <xf numFmtId="0" fontId="48" fillId="7" borderId="0" xfId="4" applyFont="1" applyFill="1" applyAlignment="1">
      <alignment vertical="center"/>
    </xf>
    <xf numFmtId="0" fontId="48" fillId="7" borderId="0" xfId="0" applyFont="1" applyFill="1" applyAlignment="1">
      <alignment vertical="center"/>
    </xf>
    <xf numFmtId="0" fontId="49" fillId="7" borderId="0" xfId="4" applyFont="1" applyFill="1" applyAlignment="1">
      <alignment vertical="center"/>
    </xf>
    <xf numFmtId="0" fontId="49" fillId="7" borderId="0" xfId="0" applyFont="1" applyFill="1" applyAlignment="1">
      <alignment vertical="center"/>
    </xf>
    <xf numFmtId="0" fontId="50" fillId="7" borderId="39" xfId="0" applyFont="1" applyFill="1" applyBorder="1" applyAlignment="1">
      <alignment vertical="top" wrapText="1"/>
    </xf>
    <xf numFmtId="0" fontId="50" fillId="7" borderId="62" xfId="0" applyFont="1" applyFill="1" applyBorder="1" applyAlignment="1">
      <alignment vertical="top" wrapText="1"/>
    </xf>
    <xf numFmtId="0" fontId="50" fillId="7" borderId="38" xfId="4" applyFont="1" applyFill="1" applyBorder="1" applyAlignment="1">
      <alignment vertical="top" wrapText="1"/>
    </xf>
    <xf numFmtId="0" fontId="50" fillId="7" borderId="0" xfId="4" applyFont="1" applyFill="1" applyAlignment="1">
      <alignment vertical="top" wrapText="1"/>
    </xf>
    <xf numFmtId="0" fontId="50" fillId="7" borderId="0" xfId="0" applyFont="1" applyFill="1" applyAlignment="1">
      <alignment vertical="top" wrapText="1"/>
    </xf>
    <xf numFmtId="0" fontId="50" fillId="7" borderId="39" xfId="0" applyFont="1" applyFill="1" applyBorder="1" applyAlignment="1">
      <alignment vertical="center"/>
    </xf>
    <xf numFmtId="0" fontId="50" fillId="7" borderId="62" xfId="0" applyFont="1" applyFill="1" applyBorder="1" applyAlignment="1">
      <alignment vertical="center"/>
    </xf>
    <xf numFmtId="178" fontId="50" fillId="7" borderId="38" xfId="4" applyNumberFormat="1" applyFont="1" applyFill="1" applyBorder="1" applyAlignment="1">
      <alignment vertical="center"/>
    </xf>
    <xf numFmtId="0" fontId="50" fillId="7" borderId="0" xfId="4" applyFont="1" applyFill="1" applyAlignment="1">
      <alignment vertical="center"/>
    </xf>
    <xf numFmtId="0" fontId="50" fillId="7" borderId="0" xfId="0" applyFont="1" applyFill="1" applyAlignment="1">
      <alignment vertical="center"/>
    </xf>
    <xf numFmtId="189" fontId="50" fillId="0" borderId="10" xfId="5" applyNumberFormat="1" applyFont="1" applyBorder="1"/>
    <xf numFmtId="178" fontId="50" fillId="7" borderId="12" xfId="4" applyNumberFormat="1" applyFont="1" applyFill="1" applyBorder="1" applyAlignment="1">
      <alignment vertical="center"/>
    </xf>
    <xf numFmtId="178" fontId="50" fillId="7" borderId="63" xfId="4" applyNumberFormat="1" applyFont="1" applyFill="1" applyBorder="1" applyAlignment="1">
      <alignment vertical="center"/>
    </xf>
    <xf numFmtId="189" fontId="50" fillId="0" borderId="17" xfId="5" applyNumberFormat="1" applyFont="1" applyBorder="1"/>
    <xf numFmtId="178" fontId="50" fillId="7" borderId="15" xfId="4" applyNumberFormat="1" applyFont="1" applyFill="1" applyBorder="1" applyAlignment="1">
      <alignment vertical="center"/>
    </xf>
    <xf numFmtId="178" fontId="50" fillId="7" borderId="13" xfId="4" applyNumberFormat="1" applyFont="1" applyFill="1" applyBorder="1" applyAlignment="1">
      <alignment vertical="center"/>
    </xf>
    <xf numFmtId="189" fontId="50" fillId="0" borderId="20" xfId="5" applyNumberFormat="1" applyFont="1" applyBorder="1"/>
    <xf numFmtId="178" fontId="50" fillId="7" borderId="22" xfId="4" applyNumberFormat="1" applyFont="1" applyFill="1" applyBorder="1" applyAlignment="1">
      <alignment vertical="center"/>
    </xf>
    <xf numFmtId="178" fontId="50" fillId="7" borderId="18" xfId="4" applyNumberFormat="1" applyFont="1" applyFill="1" applyBorder="1" applyAlignment="1">
      <alignment vertical="center"/>
    </xf>
    <xf numFmtId="0" fontId="50" fillId="7" borderId="39" xfId="4" applyFont="1" applyFill="1" applyBorder="1" applyAlignment="1">
      <alignment vertical="top" wrapText="1"/>
    </xf>
    <xf numFmtId="0" fontId="50" fillId="7" borderId="31" xfId="4" applyFont="1" applyFill="1" applyBorder="1" applyAlignment="1">
      <alignment vertical="top" wrapText="1"/>
    </xf>
    <xf numFmtId="0" fontId="50" fillId="7" borderId="31" xfId="0" applyFont="1" applyFill="1" applyBorder="1" applyAlignment="1">
      <alignment vertical="top" wrapText="1"/>
    </xf>
    <xf numFmtId="0" fontId="50" fillId="7" borderId="39" xfId="4" applyFont="1" applyFill="1" applyBorder="1" applyAlignment="1">
      <alignment vertical="center"/>
    </xf>
    <xf numFmtId="0" fontId="50" fillId="7" borderId="31" xfId="4" applyFont="1" applyFill="1" applyBorder="1" applyAlignment="1">
      <alignment vertical="center"/>
    </xf>
    <xf numFmtId="0" fontId="50" fillId="7" borderId="31" xfId="0" applyFont="1" applyFill="1" applyBorder="1" applyAlignment="1">
      <alignment vertical="center"/>
    </xf>
    <xf numFmtId="178" fontId="50" fillId="7" borderId="39" xfId="4" applyNumberFormat="1" applyFont="1" applyFill="1" applyBorder="1" applyAlignment="1">
      <alignment vertical="center"/>
    </xf>
    <xf numFmtId="0" fontId="49" fillId="7" borderId="0" xfId="5" applyFont="1" applyFill="1" applyAlignment="1">
      <alignment vertical="center"/>
    </xf>
    <xf numFmtId="178" fontId="50" fillId="7" borderId="0" xfId="4" applyNumberFormat="1" applyFont="1" applyFill="1" applyAlignment="1">
      <alignment vertical="center"/>
    </xf>
    <xf numFmtId="0" fontId="50" fillId="7" borderId="38" xfId="5" applyFont="1" applyFill="1" applyBorder="1" applyAlignment="1">
      <alignment vertical="top" wrapText="1"/>
    </xf>
    <xf numFmtId="0" fontId="50" fillId="7" borderId="64" xfId="4" applyFont="1" applyFill="1" applyBorder="1" applyAlignment="1">
      <alignment vertical="center" wrapText="1"/>
    </xf>
    <xf numFmtId="0" fontId="50" fillId="7" borderId="0" xfId="4" applyFont="1" applyFill="1" applyAlignment="1">
      <alignment vertical="center" wrapText="1"/>
    </xf>
    <xf numFmtId="0" fontId="50" fillId="7" borderId="64" xfId="4" applyFont="1" applyFill="1" applyBorder="1" applyAlignment="1">
      <alignment vertical="center"/>
    </xf>
    <xf numFmtId="0" fontId="48" fillId="7" borderId="0" xfId="6" applyFont="1" applyFill="1" applyAlignment="1">
      <alignment vertical="center"/>
    </xf>
    <xf numFmtId="0" fontId="51" fillId="7" borderId="0" xfId="4" applyFont="1" applyFill="1" applyAlignment="1">
      <alignment vertical="center"/>
    </xf>
    <xf numFmtId="0" fontId="50" fillId="7" borderId="62" xfId="4" applyFont="1" applyFill="1" applyBorder="1" applyAlignment="1">
      <alignment vertical="top" wrapText="1"/>
    </xf>
    <xf numFmtId="0" fontId="50" fillId="7" borderId="62" xfId="4" applyFont="1" applyFill="1" applyBorder="1" applyAlignment="1">
      <alignment vertical="center"/>
    </xf>
    <xf numFmtId="0" fontId="50" fillId="7" borderId="0" xfId="6" applyFont="1" applyFill="1" applyAlignment="1">
      <alignment vertical="center"/>
    </xf>
    <xf numFmtId="0" fontId="49" fillId="7" borderId="0" xfId="6" applyFont="1" applyFill="1" applyAlignment="1">
      <alignment vertical="center"/>
    </xf>
    <xf numFmtId="0" fontId="50" fillId="7" borderId="0" xfId="0" applyFont="1" applyFill="1" applyAlignment="1">
      <alignment vertical="center" wrapText="1"/>
    </xf>
    <xf numFmtId="0" fontId="50" fillId="7" borderId="65" xfId="4" applyFont="1" applyFill="1" applyBorder="1" applyAlignment="1">
      <alignment vertical="center"/>
    </xf>
    <xf numFmtId="0" fontId="50" fillId="7" borderId="66" xfId="4" applyFont="1" applyFill="1" applyBorder="1" applyAlignment="1">
      <alignment vertical="center"/>
    </xf>
    <xf numFmtId="0" fontId="50" fillId="7" borderId="38" xfId="4" applyFont="1" applyFill="1" applyBorder="1" applyAlignment="1">
      <alignment vertical="center"/>
    </xf>
    <xf numFmtId="0" fontId="50" fillId="7" borderId="67" xfId="4" applyFont="1" applyFill="1" applyBorder="1" applyAlignment="1">
      <alignment vertical="center"/>
    </xf>
    <xf numFmtId="0" fontId="50" fillId="7" borderId="61" xfId="4" applyFont="1" applyFill="1" applyBorder="1" applyAlignment="1">
      <alignment vertical="center"/>
    </xf>
    <xf numFmtId="189" fontId="50" fillId="0" borderId="68" xfId="5" applyNumberFormat="1" applyFont="1" applyBorder="1"/>
    <xf numFmtId="178" fontId="50" fillId="7" borderId="68" xfId="4" applyNumberFormat="1" applyFont="1" applyFill="1" applyBorder="1" applyAlignment="1">
      <alignment vertical="center"/>
    </xf>
    <xf numFmtId="178" fontId="50" fillId="7" borderId="69" xfId="4" applyNumberFormat="1" applyFont="1" applyFill="1" applyBorder="1" applyAlignment="1">
      <alignment vertical="center"/>
    </xf>
    <xf numFmtId="189" fontId="52" fillId="0" borderId="31" xfId="5" applyNumberFormat="1" applyFont="1" applyBorder="1"/>
    <xf numFmtId="178" fontId="50" fillId="7" borderId="31" xfId="4" applyNumberFormat="1" applyFont="1" applyFill="1" applyBorder="1" applyAlignment="1">
      <alignment vertical="center"/>
    </xf>
    <xf numFmtId="178" fontId="50" fillId="0" borderId="38" xfId="4" applyNumberFormat="1" applyFont="1" applyBorder="1" applyAlignment="1">
      <alignment vertical="center"/>
    </xf>
    <xf numFmtId="0" fontId="50" fillId="7" borderId="64" xfId="4" applyFont="1" applyFill="1" applyBorder="1" applyAlignment="1">
      <alignment vertical="top" wrapText="1"/>
    </xf>
    <xf numFmtId="178" fontId="50" fillId="7" borderId="70" xfId="4" applyNumberFormat="1" applyFont="1" applyFill="1" applyBorder="1" applyAlignment="1">
      <alignment vertical="center"/>
    </xf>
    <xf numFmtId="189" fontId="52" fillId="0" borderId="68" xfId="5" applyNumberFormat="1" applyFont="1" applyBorder="1"/>
    <xf numFmtId="189" fontId="50" fillId="0" borderId="0" xfId="5" applyNumberFormat="1" applyFont="1"/>
    <xf numFmtId="177" fontId="44" fillId="0" borderId="44" xfId="0" applyNumberFormat="1" applyFont="1" applyBorder="1" applyAlignment="1">
      <alignment vertical="center"/>
    </xf>
    <xf numFmtId="177" fontId="44" fillId="4" borderId="44" xfId="0" applyNumberFormat="1" applyFont="1" applyFill="1" applyBorder="1" applyAlignment="1">
      <alignment vertical="center"/>
    </xf>
    <xf numFmtId="0" fontId="44" fillId="0" borderId="44" xfId="0" applyFont="1" applyBorder="1" applyAlignment="1">
      <alignment vertical="center"/>
    </xf>
    <xf numFmtId="179" fontId="1" fillId="0" borderId="44" xfId="6" applyNumberFormat="1" applyFont="1" applyBorder="1" applyAlignment="1">
      <alignment vertical="center"/>
    </xf>
    <xf numFmtId="183" fontId="1" fillId="0" borderId="45" xfId="0" applyNumberFormat="1" applyFont="1" applyBorder="1" applyAlignment="1">
      <alignment vertical="center"/>
    </xf>
    <xf numFmtId="186" fontId="44" fillId="0" borderId="44" xfId="0" applyNumberFormat="1" applyFont="1" applyBorder="1" applyAlignment="1">
      <alignment vertical="center"/>
    </xf>
    <xf numFmtId="186" fontId="44" fillId="4" borderId="44" xfId="0" applyNumberFormat="1" applyFont="1" applyFill="1" applyBorder="1" applyAlignment="1">
      <alignment vertical="center"/>
    </xf>
    <xf numFmtId="179" fontId="0" fillId="0" borderId="44" xfId="0" applyNumberFormat="1" applyBorder="1" applyAlignment="1">
      <alignment vertical="center"/>
    </xf>
    <xf numFmtId="0" fontId="15" fillId="0" borderId="0" xfId="0" applyFont="1" applyAlignment="1">
      <alignment vertical="center"/>
    </xf>
    <xf numFmtId="0" fontId="38" fillId="0" borderId="0" xfId="0" applyFont="1" applyAlignment="1">
      <alignment vertical="center"/>
    </xf>
    <xf numFmtId="189" fontId="21" fillId="0" borderId="71" xfId="0" applyNumberFormat="1" applyFont="1" applyBorder="1" applyAlignment="1">
      <alignment vertical="top" wrapText="1"/>
    </xf>
    <xf numFmtId="183" fontId="0" fillId="0" borderId="0" xfId="0" applyNumberFormat="1" applyAlignment="1">
      <alignment vertical="center"/>
    </xf>
    <xf numFmtId="0" fontId="35" fillId="0" borderId="0" xfId="0" applyFont="1" applyAlignment="1">
      <alignment horizontal="center"/>
    </xf>
    <xf numFmtId="0" fontId="0" fillId="0" borderId="0" xfId="0"/>
    <xf numFmtId="0" fontId="26" fillId="0" borderId="0" xfId="0" applyFont="1" applyAlignment="1">
      <alignment horizontal="center" vertical="top"/>
    </xf>
    <xf numFmtId="0" fontId="26" fillId="0" borderId="0" xfId="0" applyFont="1" applyAlignment="1">
      <alignment horizontal="center"/>
    </xf>
    <xf numFmtId="0" fontId="8" fillId="0" borderId="0" xfId="0" applyFont="1" applyAlignment="1">
      <alignment horizontal="center"/>
    </xf>
    <xf numFmtId="0" fontId="8" fillId="0" borderId="0" xfId="0" applyFont="1"/>
    <xf numFmtId="0" fontId="36" fillId="0" borderId="0" xfId="0" applyFont="1" applyAlignment="1">
      <alignment horizontal="center"/>
    </xf>
    <xf numFmtId="0" fontId="0" fillId="0" borderId="0" xfId="0" applyAlignment="1">
      <alignment horizontal="center"/>
    </xf>
    <xf numFmtId="0" fontId="8" fillId="0" borderId="0" xfId="0" applyFont="1" applyAlignment="1">
      <alignment vertical="center"/>
    </xf>
    <xf numFmtId="0" fontId="0" fillId="0" borderId="0" xfId="0" applyAlignment="1">
      <alignment vertical="center"/>
    </xf>
    <xf numFmtId="0" fontId="32" fillId="0" borderId="0" xfId="0" applyFont="1" applyAlignment="1">
      <alignment vertical="top" wrapText="1"/>
    </xf>
    <xf numFmtId="0" fontId="0" fillId="0" borderId="0" xfId="0" applyAlignment="1">
      <alignment vertical="top" wrapText="1"/>
    </xf>
    <xf numFmtId="0" fontId="32" fillId="0" borderId="0" xfId="0" applyFont="1" applyAlignment="1">
      <alignment horizontal="left" vertical="top" wrapText="1"/>
    </xf>
    <xf numFmtId="0" fontId="29" fillId="2" borderId="65" xfId="8" applyFont="1" applyFill="1" applyBorder="1" applyAlignment="1">
      <alignment horizontal="center" vertical="center" wrapText="1"/>
    </xf>
    <xf numFmtId="0" fontId="29" fillId="2" borderId="68" xfId="8" applyFont="1" applyFill="1" applyBorder="1" applyAlignment="1">
      <alignment horizontal="center" vertical="center" wrapText="1"/>
    </xf>
    <xf numFmtId="0" fontId="29" fillId="2" borderId="66" xfId="8" applyFont="1" applyFill="1" applyBorder="1" applyAlignment="1">
      <alignment horizontal="center" vertical="center" wrapText="1"/>
    </xf>
    <xf numFmtId="0" fontId="29" fillId="2" borderId="64" xfId="8" applyFont="1" applyFill="1" applyBorder="1" applyAlignment="1">
      <alignment horizontal="center" vertical="center" wrapText="1"/>
    </xf>
    <xf numFmtId="0" fontId="29" fillId="2" borderId="0" xfId="8" applyFont="1" applyFill="1" applyAlignment="1">
      <alignment horizontal="center" vertical="center" wrapText="1"/>
    </xf>
    <xf numFmtId="0" fontId="29" fillId="2" borderId="60" xfId="8" applyFont="1" applyFill="1" applyBorder="1" applyAlignment="1">
      <alignment horizontal="center" vertical="center" wrapText="1"/>
    </xf>
    <xf numFmtId="0" fontId="29" fillId="2" borderId="67" xfId="8" applyFont="1" applyFill="1" applyBorder="1" applyAlignment="1">
      <alignment horizontal="center" vertical="center" wrapText="1"/>
    </xf>
    <xf numFmtId="0" fontId="29" fillId="2" borderId="40" xfId="8" applyFont="1" applyFill="1" applyBorder="1" applyAlignment="1">
      <alignment horizontal="center" vertical="center" wrapText="1"/>
    </xf>
    <xf numFmtId="0" fontId="29" fillId="2" borderId="61" xfId="8" applyFont="1" applyFill="1" applyBorder="1" applyAlignment="1">
      <alignment horizontal="center" vertical="center" wrapText="1"/>
    </xf>
    <xf numFmtId="0" fontId="3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vertical="top" wrapText="1"/>
    </xf>
    <xf numFmtId="0" fontId="20" fillId="3" borderId="31" xfId="0" applyFont="1" applyFill="1" applyBorder="1" applyAlignment="1">
      <alignment horizontal="center" vertical="center"/>
    </xf>
    <xf numFmtId="0" fontId="15" fillId="0" borderId="1" xfId="0" applyFont="1" applyBorder="1" applyAlignment="1">
      <alignment vertical="center" wrapText="1"/>
    </xf>
    <xf numFmtId="0" fontId="15" fillId="0" borderId="0" xfId="0" applyFont="1" applyAlignment="1">
      <alignment vertical="center" wrapText="1"/>
    </xf>
    <xf numFmtId="0" fontId="15" fillId="0" borderId="25" xfId="0" applyFont="1" applyBorder="1" applyAlignment="1">
      <alignment vertical="center" wrapText="1"/>
    </xf>
    <xf numFmtId="0" fontId="15" fillId="0" borderId="2" xfId="0" applyFont="1" applyBorder="1" applyAlignment="1">
      <alignment vertical="center" wrapText="1"/>
    </xf>
    <xf numFmtId="0" fontId="15" fillId="0" borderId="37" xfId="0" applyFont="1" applyBorder="1" applyAlignment="1">
      <alignment vertical="center" wrapText="1"/>
    </xf>
    <xf numFmtId="0" fontId="15" fillId="0" borderId="28" xfId="0" applyFont="1" applyBorder="1" applyAlignment="1">
      <alignment vertical="center" wrapText="1"/>
    </xf>
    <xf numFmtId="0" fontId="10" fillId="0" borderId="14" xfId="0" applyFont="1" applyBorder="1" applyAlignment="1">
      <alignment vertical="center" wrapText="1"/>
    </xf>
    <xf numFmtId="0" fontId="10" fillId="0" borderId="33" xfId="0" applyFont="1" applyBorder="1" applyAlignment="1">
      <alignment vertical="center" wrapText="1"/>
    </xf>
    <xf numFmtId="0" fontId="10" fillId="0" borderId="72" xfId="0" applyFont="1" applyBorder="1" applyAlignment="1">
      <alignment vertical="center" wrapText="1"/>
    </xf>
    <xf numFmtId="0" fontId="10" fillId="0" borderId="73" xfId="0" applyFont="1" applyBorder="1" applyAlignment="1">
      <alignment vertical="center" wrapText="1"/>
    </xf>
    <xf numFmtId="0" fontId="10" fillId="0" borderId="29" xfId="0" applyFont="1" applyBorder="1" applyAlignment="1">
      <alignment vertical="center" wrapText="1"/>
    </xf>
    <xf numFmtId="0" fontId="10" fillId="0" borderId="53" xfId="0" applyFont="1" applyBorder="1" applyAlignment="1">
      <alignment vertical="center" wrapText="1"/>
    </xf>
    <xf numFmtId="0" fontId="10" fillId="0" borderId="36" xfId="0" applyFont="1" applyBorder="1" applyAlignment="1">
      <alignment vertical="center" wrapText="1"/>
    </xf>
    <xf numFmtId="0" fontId="53" fillId="0" borderId="2" xfId="0" applyFont="1" applyBorder="1" applyAlignment="1">
      <alignment vertical="center" wrapText="1"/>
    </xf>
    <xf numFmtId="0" fontId="53" fillId="0" borderId="37" xfId="0" applyFont="1" applyBorder="1" applyAlignment="1">
      <alignment vertical="center" wrapText="1"/>
    </xf>
    <xf numFmtId="0" fontId="53" fillId="0" borderId="28" xfId="0" applyFont="1" applyBorder="1" applyAlignment="1">
      <alignment vertical="center" wrapText="1"/>
    </xf>
    <xf numFmtId="0" fontId="15" fillId="0" borderId="2" xfId="0" applyFont="1" applyBorder="1" applyAlignment="1">
      <alignment vertical="center"/>
    </xf>
    <xf numFmtId="0" fontId="15" fillId="0" borderId="37" xfId="0" applyFont="1" applyBorder="1" applyAlignment="1">
      <alignment vertical="center"/>
    </xf>
    <xf numFmtId="0" fontId="37" fillId="0" borderId="39" xfId="0" applyFont="1" applyBorder="1" applyAlignment="1">
      <alignment vertical="center"/>
    </xf>
    <xf numFmtId="0" fontId="37" fillId="0" borderId="31" xfId="0" applyFont="1" applyBorder="1" applyAlignment="1">
      <alignment vertical="center"/>
    </xf>
    <xf numFmtId="0" fontId="37" fillId="0" borderId="62" xfId="0" applyFont="1" applyBorder="1" applyAlignment="1">
      <alignment vertical="center"/>
    </xf>
    <xf numFmtId="0" fontId="15" fillId="0" borderId="1" xfId="0" applyFont="1" applyBorder="1" applyAlignment="1">
      <alignment vertical="center"/>
    </xf>
    <xf numFmtId="0" fontId="15" fillId="0" borderId="0" xfId="0" applyFont="1" applyAlignment="1">
      <alignment vertical="center"/>
    </xf>
    <xf numFmtId="0" fontId="53" fillId="0" borderId="1" xfId="0" applyFont="1" applyBorder="1" applyAlignment="1">
      <alignment vertical="center" wrapText="1"/>
    </xf>
    <xf numFmtId="0" fontId="53" fillId="0" borderId="0" xfId="0" applyFont="1" applyAlignment="1">
      <alignment vertical="center" wrapText="1"/>
    </xf>
    <xf numFmtId="0" fontId="53" fillId="0" borderId="25" xfId="0" applyFont="1" applyBorder="1" applyAlignment="1">
      <alignment vertical="center" wrapText="1"/>
    </xf>
    <xf numFmtId="0" fontId="10" fillId="0" borderId="74" xfId="0" applyFont="1" applyBorder="1" applyAlignment="1">
      <alignment vertical="center" wrapText="1"/>
    </xf>
    <xf numFmtId="0" fontId="10" fillId="0" borderId="37" xfId="0" applyFont="1" applyBorder="1" applyAlignment="1">
      <alignment vertical="center" wrapText="1"/>
    </xf>
    <xf numFmtId="0" fontId="14" fillId="0" borderId="0" xfId="0" applyFont="1" applyAlignment="1">
      <alignment vertical="top" wrapText="1"/>
    </xf>
    <xf numFmtId="179" fontId="25" fillId="0" borderId="0" xfId="0" applyNumberFormat="1" applyFont="1" applyAlignment="1">
      <alignment horizontal="center" vertical="center"/>
    </xf>
    <xf numFmtId="0" fontId="0" fillId="0" borderId="0" xfId="0" applyAlignment="1">
      <alignment horizontal="center" vertical="center"/>
    </xf>
    <xf numFmtId="0" fontId="25" fillId="0" borderId="0" xfId="0" applyFont="1" applyAlignment="1">
      <alignment horizontal="right" vertical="center"/>
    </xf>
    <xf numFmtId="0" fontId="9" fillId="0" borderId="0" xfId="0" applyFont="1" applyAlignment="1">
      <alignment vertical="center" wrapText="1"/>
    </xf>
    <xf numFmtId="0" fontId="14" fillId="0" borderId="0" xfId="0" applyFont="1" applyAlignment="1">
      <alignment vertical="center" wrapText="1"/>
    </xf>
    <xf numFmtId="0" fontId="25" fillId="0" borderId="0" xfId="0" applyFont="1" applyAlignment="1">
      <alignment horizontal="center" vertical="center"/>
    </xf>
    <xf numFmtId="0" fontId="0" fillId="0" borderId="51" xfId="0" applyBorder="1" applyAlignment="1">
      <alignment horizontal="center" vertical="center"/>
    </xf>
    <xf numFmtId="0" fontId="0" fillId="0" borderId="70" xfId="0" applyBorder="1" applyAlignment="1">
      <alignment horizontal="center" vertical="center"/>
    </xf>
    <xf numFmtId="180" fontId="4" fillId="0" borderId="16" xfId="2" applyNumberFormat="1" applyFont="1" applyFill="1" applyBorder="1" applyAlignment="1">
      <alignment vertical="center" wrapText="1" shrinkToFit="1"/>
    </xf>
    <xf numFmtId="0" fontId="0" fillId="0" borderId="58" xfId="0" applyBorder="1" applyAlignment="1">
      <alignment vertical="center" wrapText="1"/>
    </xf>
    <xf numFmtId="180" fontId="4" fillId="0" borderId="57" xfId="2" applyNumberFormat="1" applyFont="1" applyFill="1" applyBorder="1" applyAlignment="1">
      <alignment vertical="center" wrapText="1" shrinkToFit="1"/>
    </xf>
    <xf numFmtId="180" fontId="4" fillId="0" borderId="75" xfId="2" applyNumberFormat="1" applyFont="1" applyFill="1" applyBorder="1" applyAlignment="1">
      <alignment vertical="center" wrapText="1" shrinkToFit="1"/>
    </xf>
    <xf numFmtId="0" fontId="0" fillId="0" borderId="16" xfId="0" applyBorder="1" applyAlignment="1">
      <alignment vertical="center" wrapText="1"/>
    </xf>
    <xf numFmtId="0" fontId="0" fillId="0" borderId="57" xfId="0" applyBorder="1" applyAlignment="1">
      <alignment vertical="center" wrapText="1"/>
    </xf>
    <xf numFmtId="180" fontId="4" fillId="0" borderId="76" xfId="2" applyNumberFormat="1" applyFont="1" applyFill="1" applyBorder="1" applyAlignment="1">
      <alignment vertical="center" wrapText="1" shrinkToFit="1"/>
    </xf>
    <xf numFmtId="180" fontId="4" fillId="0" borderId="19" xfId="2" applyNumberFormat="1" applyFont="1" applyFill="1" applyBorder="1" applyAlignment="1">
      <alignment vertical="center" wrapText="1" shrinkToFit="1"/>
    </xf>
    <xf numFmtId="180" fontId="4" fillId="0" borderId="55" xfId="2" applyNumberFormat="1" applyFont="1" applyFill="1" applyBorder="1" applyAlignment="1">
      <alignment vertical="center" wrapText="1" shrinkToFit="1"/>
    </xf>
    <xf numFmtId="0" fontId="12" fillId="0" borderId="0" xfId="0" applyFont="1" applyAlignment="1">
      <alignment vertical="top" wrapText="1"/>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1" xfId="0" applyBorder="1" applyAlignment="1">
      <alignment horizontal="center" vertical="center"/>
    </xf>
    <xf numFmtId="0" fontId="0" fillId="0" borderId="65" xfId="0" applyBorder="1" applyAlignment="1">
      <alignment horizontal="center" vertical="center"/>
    </xf>
    <xf numFmtId="0" fontId="0" fillId="0" borderId="67" xfId="0" applyBorder="1" applyAlignment="1">
      <alignment horizontal="center" vertical="center"/>
    </xf>
    <xf numFmtId="0" fontId="9" fillId="0" borderId="0" xfId="0" applyFont="1" applyAlignment="1">
      <alignment horizontal="left" vertical="center" wrapText="1"/>
    </xf>
    <xf numFmtId="49" fontId="0" fillId="0" borderId="51" xfId="0" applyNumberFormat="1" applyBorder="1" applyAlignment="1">
      <alignment horizontal="center" vertical="center"/>
    </xf>
    <xf numFmtId="49" fontId="0" fillId="0" borderId="77" xfId="0" applyNumberForma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vertical="center"/>
    </xf>
    <xf numFmtId="0" fontId="0" fillId="0" borderId="79" xfId="0" applyBorder="1" applyAlignment="1">
      <alignment vertical="center"/>
    </xf>
    <xf numFmtId="49" fontId="0" fillId="0" borderId="80" xfId="0" applyNumberFormat="1" applyBorder="1" applyAlignment="1">
      <alignment horizontal="center" vertical="center"/>
    </xf>
    <xf numFmtId="0" fontId="0" fillId="0" borderId="81" xfId="0" applyBorder="1" applyAlignment="1">
      <alignment horizontal="center" vertical="center"/>
    </xf>
    <xf numFmtId="182" fontId="9" fillId="0" borderId="0" xfId="0" applyNumberFormat="1" applyFont="1" applyAlignment="1">
      <alignment vertical="top" wrapText="1"/>
    </xf>
    <xf numFmtId="0" fontId="22" fillId="0" borderId="0" xfId="0" applyFont="1" applyAlignment="1">
      <alignment horizontal="center" vertical="center" wrapText="1"/>
    </xf>
    <xf numFmtId="0" fontId="22" fillId="0" borderId="0" xfId="0" applyFont="1" applyAlignment="1">
      <alignment horizontal="center" vertical="center"/>
    </xf>
    <xf numFmtId="0" fontId="14" fillId="0" borderId="0" xfId="0" applyFont="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40" xfId="0" applyBorder="1" applyAlignment="1">
      <alignment horizontal="center" vertical="center"/>
    </xf>
    <xf numFmtId="0" fontId="9" fillId="0" borderId="0" xfId="0" applyFont="1" applyAlignment="1">
      <alignment vertical="top" wrapText="1"/>
    </xf>
    <xf numFmtId="49" fontId="4" fillId="0" borderId="57" xfId="2" applyNumberFormat="1" applyFont="1" applyFill="1" applyBorder="1" applyAlignment="1">
      <alignment vertical="center" wrapText="1" shrinkToFit="1"/>
    </xf>
    <xf numFmtId="0" fontId="0" fillId="0" borderId="75" xfId="0" applyBorder="1" applyAlignment="1">
      <alignment vertical="center" wrapText="1" shrinkToFit="1"/>
    </xf>
    <xf numFmtId="49" fontId="4" fillId="0" borderId="16" xfId="2" applyNumberFormat="1" applyFont="1" applyFill="1" applyBorder="1" applyAlignment="1">
      <alignment vertical="center" wrapText="1" shrinkToFit="1"/>
    </xf>
    <xf numFmtId="0" fontId="4" fillId="0" borderId="58" xfId="2" applyNumberFormat="1" applyFont="1" applyFill="1" applyBorder="1" applyAlignment="1">
      <alignment vertical="center" wrapText="1" shrinkToFit="1"/>
    </xf>
    <xf numFmtId="0" fontId="4" fillId="0" borderId="16" xfId="2" applyNumberFormat="1" applyFont="1" applyFill="1" applyBorder="1" applyAlignment="1">
      <alignment vertical="center" wrapText="1" shrinkToFit="1"/>
    </xf>
    <xf numFmtId="0" fontId="4" fillId="0" borderId="57" xfId="2" applyNumberFormat="1" applyFont="1" applyFill="1" applyBorder="1" applyAlignment="1">
      <alignment vertical="center" wrapText="1" shrinkToFit="1"/>
    </xf>
    <xf numFmtId="0" fontId="4" fillId="0" borderId="16" xfId="0" applyFont="1" applyBorder="1" applyAlignment="1">
      <alignment vertical="center" wrapText="1" shrinkToFit="1"/>
    </xf>
    <xf numFmtId="0" fontId="4" fillId="0" borderId="57" xfId="0" applyFont="1" applyBorder="1" applyAlignment="1">
      <alignment vertical="center" wrapText="1" shrinkToFit="1"/>
    </xf>
    <xf numFmtId="0" fontId="4" fillId="0" borderId="76" xfId="0" applyFont="1" applyBorder="1" applyAlignment="1">
      <alignment vertical="center" wrapText="1" shrinkToFit="1"/>
    </xf>
    <xf numFmtId="0" fontId="0" fillId="0" borderId="19" xfId="0" applyBorder="1" applyAlignment="1">
      <alignment vertical="center" wrapText="1" shrinkToFit="1"/>
    </xf>
    <xf numFmtId="0" fontId="0" fillId="0" borderId="76" xfId="0" applyBorder="1" applyAlignment="1">
      <alignment vertical="center" wrapText="1" shrinkToFit="1"/>
    </xf>
    <xf numFmtId="0" fontId="0" fillId="0" borderId="0" xfId="0" applyAlignment="1">
      <alignment vertical="center" wrapText="1"/>
    </xf>
    <xf numFmtId="49" fontId="4" fillId="0" borderId="17" xfId="2" applyNumberFormat="1" applyFont="1" applyFill="1" applyBorder="1" applyAlignment="1">
      <alignment vertical="center" shrinkToFit="1"/>
    </xf>
    <xf numFmtId="0" fontId="0" fillId="0" borderId="20" xfId="0" applyBorder="1" applyAlignment="1">
      <alignment vertical="center"/>
    </xf>
    <xf numFmtId="0" fontId="4" fillId="0" borderId="17" xfId="2" applyNumberFormat="1" applyFont="1" applyFill="1" applyBorder="1" applyAlignment="1">
      <alignment vertical="center" shrinkToFit="1"/>
    </xf>
    <xf numFmtId="0" fontId="0" fillId="0" borderId="17" xfId="0" applyBorder="1" applyAlignment="1">
      <alignment vertical="center"/>
    </xf>
    <xf numFmtId="0" fontId="0" fillId="0" borderId="41" xfId="0" applyBorder="1" applyAlignment="1">
      <alignment vertical="center"/>
    </xf>
    <xf numFmtId="180" fontId="4" fillId="0" borderId="17" xfId="2" applyNumberFormat="1" applyFont="1" applyFill="1" applyBorder="1" applyAlignment="1">
      <alignment vertical="center" shrinkToFit="1"/>
    </xf>
    <xf numFmtId="180" fontId="4" fillId="0" borderId="10" xfId="2" applyNumberFormat="1" applyFont="1" applyFill="1" applyBorder="1" applyAlignment="1">
      <alignment vertical="center" shrinkToFit="1"/>
    </xf>
    <xf numFmtId="0" fontId="4" fillId="0" borderId="17" xfId="0" applyFont="1" applyBorder="1" applyAlignment="1">
      <alignment vertical="center" shrinkToFit="1"/>
    </xf>
    <xf numFmtId="0" fontId="50" fillId="7" borderId="39" xfId="4" applyFont="1" applyFill="1" applyBorder="1" applyAlignment="1">
      <alignment vertical="center" wrapText="1"/>
    </xf>
    <xf numFmtId="0" fontId="50" fillId="7" borderId="31" xfId="4" applyFont="1" applyFill="1" applyBorder="1" applyAlignment="1">
      <alignment vertical="center" wrapText="1"/>
    </xf>
    <xf numFmtId="0" fontId="50" fillId="7" borderId="62" xfId="4" applyFont="1" applyFill="1" applyBorder="1" applyAlignment="1">
      <alignment vertical="center" wrapText="1"/>
    </xf>
    <xf numFmtId="0" fontId="50" fillId="7" borderId="39" xfId="4" applyFont="1" applyFill="1" applyBorder="1" applyAlignment="1">
      <alignment vertical="center"/>
    </xf>
    <xf numFmtId="0" fontId="50" fillId="7" borderId="31" xfId="4" applyFont="1" applyFill="1" applyBorder="1" applyAlignment="1">
      <alignment vertical="center"/>
    </xf>
    <xf numFmtId="0" fontId="50" fillId="7" borderId="62" xfId="4" applyFont="1" applyFill="1" applyBorder="1" applyAlignment="1">
      <alignment vertical="center"/>
    </xf>
    <xf numFmtId="0" fontId="50" fillId="7" borderId="39" xfId="4" applyFont="1" applyFill="1" applyBorder="1" applyAlignment="1">
      <alignment horizontal="left" vertical="center" wrapText="1"/>
    </xf>
    <xf numFmtId="0" fontId="50" fillId="7" borderId="31" xfId="4" applyFont="1" applyFill="1" applyBorder="1" applyAlignment="1">
      <alignment horizontal="left" vertical="center" wrapText="1"/>
    </xf>
    <xf numFmtId="0" fontId="50" fillId="7" borderId="62" xfId="4" applyFont="1" applyFill="1" applyBorder="1" applyAlignment="1">
      <alignment horizontal="left" vertical="center" wrapText="1"/>
    </xf>
    <xf numFmtId="0" fontId="50" fillId="7" borderId="80" xfId="4" applyFont="1" applyFill="1" applyBorder="1" applyAlignment="1">
      <alignment vertical="center" wrapText="1"/>
    </xf>
    <xf numFmtId="0" fontId="50" fillId="7" borderId="81" xfId="4" applyFont="1" applyFill="1" applyBorder="1" applyAlignment="1">
      <alignment vertical="center" wrapText="1"/>
    </xf>
    <xf numFmtId="0" fontId="50" fillId="7" borderId="70" xfId="4" applyFont="1" applyFill="1" applyBorder="1" applyAlignment="1">
      <alignment vertical="center" wrapText="1"/>
    </xf>
  </cellXfs>
  <cellStyles count="9">
    <cellStyle name="ハイパーリンク" xfId="1" builtinId="8"/>
    <cellStyle name="桁区切り" xfId="2" builtinId="6"/>
    <cellStyle name="桁区切り 2" xfId="3" xr:uid="{461255A6-AC36-4865-BF54-BBA33B520883}"/>
    <cellStyle name="標準" xfId="0" builtinId="0"/>
    <cellStyle name="標準 2" xfId="4" xr:uid="{0894D179-A6BF-4959-BB1D-5856DB212C77}"/>
    <cellStyle name="標準_18振興局別クロス01" xfId="5" xr:uid="{AC099593-0471-4256-A8A6-7AA92E80EB0B}"/>
    <cellStyle name="標準_TEMPPRNT" xfId="6" xr:uid="{CE85A56C-94C5-47FA-BFC0-B25BC1FE13E8}"/>
    <cellStyle name="標準_コピー ～ H14082振興局別（母集団拡大集計）" xfId="7" xr:uid="{C0ED0A1B-39AD-4A3E-A5D7-8CBBD5501F40}"/>
    <cellStyle name="標準_報告書03（問２第１社会）" xfId="8" xr:uid="{757DB9E3-91E6-4DFF-8D92-91290E710041}"/>
  </cellStyles>
  <dxfs count="178">
    <dxf>
      <font>
        <color auto="1"/>
      </font>
      <fill>
        <patternFill>
          <bgColor rgb="FFFFCCCC"/>
        </patternFill>
      </fill>
    </dxf>
    <dxf>
      <fill>
        <patternFill patternType="solid">
          <fgColor indexed="64"/>
          <bgColor rgb="FFFFCCCC"/>
        </patternFill>
      </fill>
    </dxf>
    <dxf>
      <fill>
        <patternFill>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ill>
        <patternFill>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ill>
        <patternFill>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ont>
        <color auto="1"/>
      </font>
      <fill>
        <patternFill>
          <bgColor rgb="FFFFCCCC"/>
        </patternFill>
      </fill>
    </dxf>
    <dxf>
      <fill>
        <patternFill patternType="solid">
          <fgColor indexed="64"/>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92D050"/>
        </patternFill>
      </fill>
    </dxf>
    <dxf>
      <fill>
        <patternFill>
          <bgColor rgb="FFFFCCFF"/>
        </patternFill>
      </fill>
    </dxf>
    <dxf>
      <fill>
        <patternFill>
          <bgColor rgb="FFFFC000"/>
        </patternFill>
      </fill>
    </dxf>
    <dxf>
      <fill>
        <patternFill>
          <bgColor theme="0" tint="-0.24994659260841701"/>
        </patternFill>
      </fill>
    </dxf>
    <dxf>
      <fill>
        <patternFill>
          <bgColor rgb="FF66CCFF"/>
        </patternFill>
      </fill>
    </dxf>
    <dxf>
      <fill>
        <patternFill>
          <bgColor rgb="FF92D050"/>
        </patternFill>
      </fill>
    </dxf>
    <dxf>
      <fill>
        <patternFill>
          <bgColor rgb="FFFFCCFF"/>
        </patternFill>
      </fill>
    </dxf>
    <dxf>
      <fill>
        <patternFill>
          <bgColor rgb="FFFFC000"/>
        </patternFill>
      </fill>
    </dxf>
    <dxf>
      <fill>
        <patternFill>
          <bgColor rgb="FFB2B2B2"/>
        </patternFill>
      </fill>
    </dxf>
    <dxf>
      <fill>
        <patternFill>
          <bgColor rgb="FF66CCFF"/>
        </patternFill>
      </fill>
    </dxf>
    <dxf>
      <fill>
        <patternFill>
          <bgColor rgb="FF92D050"/>
        </patternFill>
      </fill>
    </dxf>
    <dxf>
      <fill>
        <patternFill>
          <bgColor rgb="FFFFCCFF"/>
        </patternFill>
      </fill>
    </dxf>
    <dxf>
      <fill>
        <patternFill>
          <bgColor rgb="FFFFC000"/>
        </patternFill>
      </fill>
    </dxf>
    <dxf>
      <fill>
        <patternFill>
          <bgColor theme="0" tint="-0.24994659260841701"/>
        </patternFill>
      </fill>
    </dxf>
    <dxf>
      <fill>
        <patternFill>
          <bgColor rgb="FF66CCFF"/>
        </patternFill>
      </fill>
    </dxf>
    <dxf>
      <fill>
        <patternFill>
          <bgColor rgb="FF92D050"/>
        </patternFill>
      </fill>
    </dxf>
    <dxf>
      <fill>
        <patternFill>
          <bgColor rgb="FFFFCCFF"/>
        </patternFill>
      </fill>
    </dxf>
    <dxf>
      <fill>
        <patternFill>
          <bgColor rgb="FFFFC000"/>
        </patternFill>
      </fill>
    </dxf>
    <dxf>
      <fill>
        <patternFill>
          <bgColor rgb="FFB2B2B2"/>
        </patternFill>
      </fill>
    </dxf>
    <dxf>
      <fill>
        <patternFill>
          <bgColor rgb="FF66CCFF"/>
        </patternFill>
      </fill>
    </dxf>
    <dxf>
      <fill>
        <patternFill>
          <bgColor rgb="FF92D050"/>
        </patternFill>
      </fill>
    </dxf>
    <dxf>
      <fill>
        <patternFill>
          <bgColor rgb="FFFFCCFF"/>
        </patternFill>
      </fill>
    </dxf>
    <dxf>
      <fill>
        <patternFill>
          <bgColor rgb="FFFFC000"/>
        </patternFill>
      </fill>
    </dxf>
    <dxf>
      <font>
        <color auto="1"/>
      </font>
      <fill>
        <patternFill>
          <bgColor theme="0" tint="-0.24994659260841701"/>
        </patternFill>
      </fill>
    </dxf>
    <dxf>
      <fill>
        <patternFill>
          <bgColor rgb="FF66CCFF"/>
        </patternFill>
      </fill>
    </dxf>
    <dxf>
      <fill>
        <patternFill>
          <bgColor rgb="FF92D050"/>
        </patternFill>
      </fill>
    </dxf>
    <dxf>
      <fill>
        <patternFill>
          <bgColor rgb="FFFFC000"/>
        </patternFill>
      </fill>
    </dxf>
    <dxf>
      <fill>
        <patternFill>
          <bgColor rgb="FFFFCCFF"/>
        </patternFill>
      </fill>
    </dxf>
    <dxf>
      <fill>
        <patternFill>
          <bgColor rgb="FFB2B2B2"/>
        </patternFill>
      </fill>
    </dxf>
    <dxf>
      <fill>
        <patternFill>
          <bgColor rgb="FF66CCFF"/>
        </patternFill>
      </fill>
    </dxf>
    <dxf>
      <fill>
        <patternFill>
          <bgColor rgb="FF92D050"/>
        </patternFill>
      </fill>
    </dxf>
    <dxf>
      <fill>
        <patternFill>
          <bgColor rgb="FFFFFF00"/>
        </patternFill>
      </fill>
    </dxf>
    <dxf>
      <fill>
        <patternFill>
          <bgColor rgb="FFFFC000"/>
        </patternFill>
      </fill>
    </dxf>
    <dxf>
      <fill>
        <patternFill>
          <bgColor theme="0" tint="-0.34998626667073579"/>
        </patternFill>
      </fill>
    </dxf>
    <dxf>
      <fill>
        <patternFill>
          <bgColor rgb="FFFF6600"/>
        </patternFill>
      </fill>
    </dxf>
    <dxf>
      <fill>
        <patternFill>
          <bgColor theme="4" tint="0.39994506668294322"/>
        </patternFill>
      </fill>
    </dxf>
    <dxf>
      <fill>
        <patternFill>
          <bgColor rgb="FF00B0F0"/>
        </patternFill>
      </fill>
    </dxf>
    <dxf>
      <fill>
        <patternFill>
          <bgColor rgb="FF00B050"/>
        </patternFill>
      </fill>
    </dxf>
    <dxf>
      <fill>
        <patternFill>
          <bgColor rgb="FFFFCCFF"/>
        </patternFill>
      </fill>
    </dxf>
    <dxf>
      <fill>
        <patternFill>
          <bgColor rgb="FF92D050"/>
        </patternFill>
      </fill>
    </dxf>
    <dxf>
      <fill>
        <patternFill>
          <bgColor rgb="FFFFCCFF"/>
        </patternFill>
      </fill>
    </dxf>
    <dxf>
      <fill>
        <patternFill>
          <bgColor rgb="FFFFC000"/>
        </patternFill>
      </fill>
    </dxf>
    <dxf>
      <fill>
        <patternFill>
          <bgColor theme="0" tint="-0.24994659260841701"/>
        </patternFill>
      </fill>
    </dxf>
    <dxf>
      <fill>
        <patternFill>
          <bgColor rgb="FF66CC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Ｐゴシック" pitchFamily="50" charset="-128"/>
                <a:ea typeface="ＭＳ Ｐゴシック" pitchFamily="50" charset="-128"/>
              </a:defRPr>
            </a:pPr>
            <a:r>
              <a:rPr lang="ja-JP" altLang="en-US" sz="1050">
                <a:latin typeface="ＭＳ Ｐゴシック" pitchFamily="50" charset="-128"/>
                <a:ea typeface="ＭＳ Ｐゴシック" pitchFamily="50" charset="-128"/>
              </a:rPr>
              <a:t>行動している人の割合</a:t>
            </a:r>
          </a:p>
        </c:rich>
      </c:tx>
      <c:overlay val="0"/>
    </c:title>
    <c:autoTitleDeleted val="0"/>
    <c:plotArea>
      <c:layout>
        <c:manualLayout>
          <c:layoutTarget val="inner"/>
          <c:xMode val="edge"/>
          <c:yMode val="edge"/>
          <c:x val="6.6059298987510437E-2"/>
          <c:y val="9.4861029048244921E-2"/>
          <c:w val="0.87814799252181641"/>
          <c:h val="0.88312436443147502"/>
        </c:manualLayout>
      </c:layout>
      <c:barChart>
        <c:barDir val="bar"/>
        <c:grouping val="clustered"/>
        <c:varyColors val="0"/>
        <c:ser>
          <c:idx val="1"/>
          <c:order val="0"/>
          <c:tx>
            <c:strRef>
              <c:f>グラフデータ!$C$2</c:f>
              <c:strCache>
                <c:ptCount val="1"/>
                <c:pt idx="0">
                  <c:v>行動している人</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000" b="1" i="0" u="none" strike="noStrike" baseline="0">
                    <a:solidFill>
                      <a:schemeClr val="tx1"/>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グラフデータ!$B$3:$B$19</c:f>
              <c:strCache>
                <c:ptCount val="17"/>
                <c:pt idx="0">
                  <c:v>地球温暖化防止への対応</c:v>
                </c:pt>
                <c:pt idx="1">
                  <c:v>食品の表示の確認</c:v>
                </c:pt>
                <c:pt idx="2">
                  <c:v>県内産農林水産物の利用</c:v>
                </c:pt>
                <c:pt idx="3">
                  <c:v>生活習慣病の罹患認知度</c:v>
                </c:pt>
                <c:pt idx="4">
                  <c:v>健康に留意した生活</c:v>
                </c:pt>
                <c:pt idx="5">
                  <c:v>ごみの減量化への対応</c:v>
                </c:pt>
                <c:pt idx="6">
                  <c:v>交通安全への対応</c:v>
                </c:pt>
                <c:pt idx="7">
                  <c:v>病院と診療所の役割分担</c:v>
                </c:pt>
                <c:pt idx="8">
                  <c:v>防犯への対応</c:v>
                </c:pt>
                <c:pt idx="9">
                  <c:v>災害への対応</c:v>
                </c:pt>
                <c:pt idx="10">
                  <c:v>生涯学習の取組</c:v>
                </c:pt>
                <c:pt idx="11">
                  <c:v>生物多様性保全への対応</c:v>
                </c:pt>
                <c:pt idx="12">
                  <c:v>県内産工芸品の利用</c:v>
                </c:pt>
                <c:pt idx="13">
                  <c:v>市民活動への参加</c:v>
                </c:pt>
                <c:pt idx="14">
                  <c:v>地域一体となった子育て</c:v>
                </c:pt>
                <c:pt idx="15">
                  <c:v>公共交通機関の利用</c:v>
                </c:pt>
                <c:pt idx="16">
                  <c:v>伝統芸能への参加</c:v>
                </c:pt>
              </c:strCache>
            </c:strRef>
          </c:cat>
          <c:val>
            <c:numRef>
              <c:f>グラフデータ!$C$3:$C$19</c:f>
              <c:numCache>
                <c:formatCode>0.0</c:formatCode>
                <c:ptCount val="17"/>
                <c:pt idx="0">
                  <c:v>81.099999999999994</c:v>
                </c:pt>
                <c:pt idx="1">
                  <c:v>80.399999999999991</c:v>
                </c:pt>
                <c:pt idx="2">
                  <c:v>80.300000000000011</c:v>
                </c:pt>
                <c:pt idx="3">
                  <c:v>78.099999999999994</c:v>
                </c:pt>
                <c:pt idx="4">
                  <c:v>77.2</c:v>
                </c:pt>
                <c:pt idx="5">
                  <c:v>75.900000000000006</c:v>
                </c:pt>
                <c:pt idx="6">
                  <c:v>72.099999999999994</c:v>
                </c:pt>
                <c:pt idx="7">
                  <c:v>61.3</c:v>
                </c:pt>
                <c:pt idx="8">
                  <c:v>49.900000000000006</c:v>
                </c:pt>
                <c:pt idx="9">
                  <c:v>47.6</c:v>
                </c:pt>
                <c:pt idx="10">
                  <c:v>45.2</c:v>
                </c:pt>
                <c:pt idx="11">
                  <c:v>37.1</c:v>
                </c:pt>
                <c:pt idx="12">
                  <c:v>26.4</c:v>
                </c:pt>
                <c:pt idx="13">
                  <c:v>19.700000000000003</c:v>
                </c:pt>
                <c:pt idx="14">
                  <c:v>16.2</c:v>
                </c:pt>
                <c:pt idx="15">
                  <c:v>14.7</c:v>
                </c:pt>
                <c:pt idx="16">
                  <c:v>10.8</c:v>
                </c:pt>
              </c:numCache>
            </c:numRef>
          </c:val>
          <c:extLst>
            <c:ext xmlns:c16="http://schemas.microsoft.com/office/drawing/2014/chart" uri="{C3380CC4-5D6E-409C-BE32-E72D297353CC}">
              <c16:uniqueId val="{00000002-A8BA-4E30-82AA-A75F7280F4AE}"/>
            </c:ext>
          </c:extLst>
        </c:ser>
        <c:dLbls>
          <c:showLegendKey val="0"/>
          <c:showVal val="0"/>
          <c:showCatName val="0"/>
          <c:showSerName val="0"/>
          <c:showPercent val="0"/>
          <c:showBubbleSize val="0"/>
        </c:dLbls>
        <c:gapWidth val="60"/>
        <c:axId val="1243929679"/>
        <c:axId val="1"/>
      </c:barChart>
      <c:catAx>
        <c:axId val="1243929679"/>
        <c:scaling>
          <c:orientation val="maxMin"/>
        </c:scaling>
        <c:delete val="0"/>
        <c:axPos val="l"/>
        <c:numFmt formatCode="General" sourceLinked="1"/>
        <c:majorTickMark val="in"/>
        <c:minorTickMark val="none"/>
        <c:tickLblPos val="none"/>
        <c:spPr>
          <a:ln w="3175">
            <a:solidFill>
              <a:srgbClr val="000000"/>
            </a:solidFill>
            <a:prstDash val="solid"/>
          </a:ln>
        </c:spPr>
        <c:crossAx val="1"/>
        <c:crosses val="autoZero"/>
        <c:auto val="0"/>
        <c:lblAlgn val="ctr"/>
        <c:lblOffset val="100"/>
        <c:noMultiLvlLbl val="0"/>
      </c:catAx>
      <c:valAx>
        <c:axId val="1"/>
        <c:scaling>
          <c:orientation val="minMax"/>
        </c:scaling>
        <c:delete val="0"/>
        <c:axPos val="t"/>
        <c:numFmt formatCode="0.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43929679"/>
        <c:crosses val="autoZero"/>
        <c:crossBetween val="between"/>
      </c:valAx>
      <c:spPr>
        <a:noFill/>
        <a:ln w="6350">
          <a:solidFill>
            <a:srgbClr val="000000"/>
          </a:solidFill>
        </a:ln>
      </c:spPr>
    </c:plotArea>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地域差が大きい項目（上位10項目）</a:t>
            </a:r>
          </a:p>
        </c:rich>
      </c:tx>
      <c:layout>
        <c:manualLayout>
          <c:xMode val="edge"/>
          <c:yMode val="edge"/>
          <c:x val="0.24503348719341114"/>
          <c:y val="7.6451898621031503E-3"/>
        </c:manualLayout>
      </c:layout>
      <c:overlay val="0"/>
      <c:spPr>
        <a:noFill/>
        <a:ln w="25400">
          <a:noFill/>
        </a:ln>
      </c:spPr>
    </c:title>
    <c:autoTitleDeleted val="0"/>
    <c:plotArea>
      <c:layout>
        <c:manualLayout>
          <c:layoutTarget val="inner"/>
          <c:xMode val="edge"/>
          <c:yMode val="edge"/>
          <c:x val="4.2495458676387689E-2"/>
          <c:y val="7.2164385022681743E-2"/>
          <c:w val="0.91169977924944834"/>
          <c:h val="0.86703145788183333"/>
        </c:manualLayout>
      </c:layout>
      <c:barChart>
        <c:barDir val="bar"/>
        <c:grouping val="clustered"/>
        <c:varyColors val="0"/>
        <c:ser>
          <c:idx val="1"/>
          <c:order val="0"/>
          <c:tx>
            <c:strRef>
              <c:f>グラフデータ!$B$25</c:f>
              <c:strCache>
                <c:ptCount val="1"/>
                <c:pt idx="0">
                  <c:v>県央</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グラフデータ!$C$24:$L$24</c:f>
              <c:strCache>
                <c:ptCount val="10"/>
                <c:pt idx="0">
                  <c:v>災害への対応</c:v>
                </c:pt>
                <c:pt idx="1">
                  <c:v>公共交通機関の利用</c:v>
                </c:pt>
                <c:pt idx="2">
                  <c:v>生涯学習の取組</c:v>
                </c:pt>
                <c:pt idx="3">
                  <c:v>病院と診療所の役割分担</c:v>
                </c:pt>
                <c:pt idx="4">
                  <c:v>県内産工芸品の利用</c:v>
                </c:pt>
                <c:pt idx="5">
                  <c:v>防犯への対応</c:v>
                </c:pt>
                <c:pt idx="6">
                  <c:v>生活習慣病の罹患認知度</c:v>
                </c:pt>
                <c:pt idx="7">
                  <c:v>健康に留意した生活</c:v>
                </c:pt>
                <c:pt idx="8">
                  <c:v>市民活動への参加</c:v>
                </c:pt>
                <c:pt idx="9">
                  <c:v>伝統芸能への参加</c:v>
                </c:pt>
              </c:strCache>
            </c:strRef>
          </c:cat>
          <c:val>
            <c:numRef>
              <c:f>グラフデータ!$C$25:$L$25</c:f>
              <c:numCache>
                <c:formatCode>0.0_ </c:formatCode>
                <c:ptCount val="10"/>
                <c:pt idx="0">
                  <c:v>48</c:v>
                </c:pt>
                <c:pt idx="1">
                  <c:v>23.7</c:v>
                </c:pt>
                <c:pt idx="2">
                  <c:v>50.499999999999993</c:v>
                </c:pt>
                <c:pt idx="3">
                  <c:v>64.699999999999989</c:v>
                </c:pt>
                <c:pt idx="4">
                  <c:v>31.1</c:v>
                </c:pt>
                <c:pt idx="5">
                  <c:v>51.2</c:v>
                </c:pt>
                <c:pt idx="6">
                  <c:v>81.900000000000006</c:v>
                </c:pt>
                <c:pt idx="7">
                  <c:v>79.600000000000009</c:v>
                </c:pt>
                <c:pt idx="8">
                  <c:v>15.8</c:v>
                </c:pt>
                <c:pt idx="9">
                  <c:v>8</c:v>
                </c:pt>
              </c:numCache>
            </c:numRef>
          </c:val>
          <c:extLst>
            <c:ext xmlns:c16="http://schemas.microsoft.com/office/drawing/2014/chart" uri="{C3380CC4-5D6E-409C-BE32-E72D297353CC}">
              <c16:uniqueId val="{00000000-254B-47CA-A64D-61B0EA93A29A}"/>
            </c:ext>
          </c:extLst>
        </c:ser>
        <c:ser>
          <c:idx val="0"/>
          <c:order val="1"/>
          <c:tx>
            <c:strRef>
              <c:f>グラフデータ!$B$26</c:f>
              <c:strCache>
                <c:ptCount val="1"/>
                <c:pt idx="0">
                  <c:v>県南</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グラフデータ!$C$24:$L$24</c:f>
              <c:strCache>
                <c:ptCount val="10"/>
                <c:pt idx="0">
                  <c:v>災害への対応</c:v>
                </c:pt>
                <c:pt idx="1">
                  <c:v>公共交通機関の利用</c:v>
                </c:pt>
                <c:pt idx="2">
                  <c:v>生涯学習の取組</c:v>
                </c:pt>
                <c:pt idx="3">
                  <c:v>病院と診療所の役割分担</c:v>
                </c:pt>
                <c:pt idx="4">
                  <c:v>県内産工芸品の利用</c:v>
                </c:pt>
                <c:pt idx="5">
                  <c:v>防犯への対応</c:v>
                </c:pt>
                <c:pt idx="6">
                  <c:v>生活習慣病の罹患認知度</c:v>
                </c:pt>
                <c:pt idx="7">
                  <c:v>健康に留意した生活</c:v>
                </c:pt>
                <c:pt idx="8">
                  <c:v>市民活動への参加</c:v>
                </c:pt>
                <c:pt idx="9">
                  <c:v>伝統芸能への参加</c:v>
                </c:pt>
              </c:strCache>
            </c:strRef>
          </c:cat>
          <c:val>
            <c:numRef>
              <c:f>グラフデータ!$C$26:$L$26</c:f>
              <c:numCache>
                <c:formatCode>0.0</c:formatCode>
                <c:ptCount val="10"/>
                <c:pt idx="0">
                  <c:v>45.4</c:v>
                </c:pt>
                <c:pt idx="1">
                  <c:v>7.8</c:v>
                </c:pt>
                <c:pt idx="2">
                  <c:v>43.6</c:v>
                </c:pt>
                <c:pt idx="3">
                  <c:v>61.2</c:v>
                </c:pt>
                <c:pt idx="4">
                  <c:v>23.7</c:v>
                </c:pt>
                <c:pt idx="5">
                  <c:v>40.5</c:v>
                </c:pt>
                <c:pt idx="6">
                  <c:v>75.900000000000006</c:v>
                </c:pt>
                <c:pt idx="7">
                  <c:v>76.3</c:v>
                </c:pt>
                <c:pt idx="8">
                  <c:v>23.3</c:v>
                </c:pt>
                <c:pt idx="9">
                  <c:v>11.7</c:v>
                </c:pt>
              </c:numCache>
            </c:numRef>
          </c:val>
          <c:extLst>
            <c:ext xmlns:c16="http://schemas.microsoft.com/office/drawing/2014/chart" uri="{C3380CC4-5D6E-409C-BE32-E72D297353CC}">
              <c16:uniqueId val="{00000001-254B-47CA-A64D-61B0EA93A29A}"/>
            </c:ext>
          </c:extLst>
        </c:ser>
        <c:ser>
          <c:idx val="2"/>
          <c:order val="2"/>
          <c:tx>
            <c:strRef>
              <c:f>グラフデータ!$B$27</c:f>
              <c:strCache>
                <c:ptCount val="1"/>
                <c:pt idx="0">
                  <c:v>沿岸</c:v>
                </c:pt>
              </c:strCache>
            </c:strRef>
          </c:tx>
          <c:spPr>
            <a:pattFill prst="ltUpDiag">
              <a:fgClr>
                <a:schemeClr val="accent1"/>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グラフデータ!$C$24:$L$24</c:f>
              <c:strCache>
                <c:ptCount val="10"/>
                <c:pt idx="0">
                  <c:v>災害への対応</c:v>
                </c:pt>
                <c:pt idx="1">
                  <c:v>公共交通機関の利用</c:v>
                </c:pt>
                <c:pt idx="2">
                  <c:v>生涯学習の取組</c:v>
                </c:pt>
                <c:pt idx="3">
                  <c:v>病院と診療所の役割分担</c:v>
                </c:pt>
                <c:pt idx="4">
                  <c:v>県内産工芸品の利用</c:v>
                </c:pt>
                <c:pt idx="5">
                  <c:v>防犯への対応</c:v>
                </c:pt>
                <c:pt idx="6">
                  <c:v>生活習慣病の罹患認知度</c:v>
                </c:pt>
                <c:pt idx="7">
                  <c:v>健康に留意した生活</c:v>
                </c:pt>
                <c:pt idx="8">
                  <c:v>市民活動への参加</c:v>
                </c:pt>
                <c:pt idx="9">
                  <c:v>伝統芸能への参加</c:v>
                </c:pt>
              </c:strCache>
            </c:strRef>
          </c:cat>
          <c:val>
            <c:numRef>
              <c:f>グラフデータ!$C$27:$L$27</c:f>
              <c:numCache>
                <c:formatCode>0.0</c:formatCode>
                <c:ptCount val="10"/>
                <c:pt idx="0">
                  <c:v>58.2</c:v>
                </c:pt>
                <c:pt idx="1">
                  <c:v>12.7</c:v>
                </c:pt>
                <c:pt idx="2">
                  <c:v>40.1</c:v>
                </c:pt>
                <c:pt idx="3">
                  <c:v>58.199999999999989</c:v>
                </c:pt>
                <c:pt idx="4">
                  <c:v>19.899999999999999</c:v>
                </c:pt>
                <c:pt idx="5">
                  <c:v>48.9</c:v>
                </c:pt>
                <c:pt idx="6">
                  <c:v>77.300000000000011</c:v>
                </c:pt>
                <c:pt idx="7">
                  <c:v>75.800000000000011</c:v>
                </c:pt>
                <c:pt idx="8">
                  <c:v>20</c:v>
                </c:pt>
                <c:pt idx="9">
                  <c:v>15.1</c:v>
                </c:pt>
              </c:numCache>
            </c:numRef>
          </c:val>
          <c:extLst>
            <c:ext xmlns:c16="http://schemas.microsoft.com/office/drawing/2014/chart" uri="{C3380CC4-5D6E-409C-BE32-E72D297353CC}">
              <c16:uniqueId val="{00000002-254B-47CA-A64D-61B0EA93A29A}"/>
            </c:ext>
          </c:extLst>
        </c:ser>
        <c:ser>
          <c:idx val="3"/>
          <c:order val="3"/>
          <c:tx>
            <c:strRef>
              <c:f>グラフデータ!$B$28</c:f>
              <c:strCache>
                <c:ptCount val="1"/>
                <c:pt idx="0">
                  <c:v>県北</c:v>
                </c:pt>
              </c:strCache>
            </c:strRef>
          </c:tx>
          <c:spPr>
            <a:pattFill prst="dashHorz">
              <a:fgClr>
                <a:srgbClr val="7030A0"/>
              </a:fgClr>
              <a:bgClr>
                <a:schemeClr val="bg1"/>
              </a:bgClr>
            </a:pattFill>
            <a:ln>
              <a:solidFill>
                <a:schemeClr val="tx1"/>
              </a:solidFill>
            </a:ln>
          </c:spPr>
          <c:invertIfNegative val="0"/>
          <c:dLbls>
            <c:spPr>
              <a:noFill/>
              <a:ln w="25400">
                <a:noFill/>
              </a:ln>
            </c:spPr>
            <c:txPr>
              <a:bodyPr wrap="square" lIns="38100" tIns="19050" rIns="38100" bIns="19050" anchor="ctr">
                <a:spAutoFit/>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グラフデータ!$C$24:$L$24</c:f>
              <c:strCache>
                <c:ptCount val="10"/>
                <c:pt idx="0">
                  <c:v>災害への対応</c:v>
                </c:pt>
                <c:pt idx="1">
                  <c:v>公共交通機関の利用</c:v>
                </c:pt>
                <c:pt idx="2">
                  <c:v>生涯学習の取組</c:v>
                </c:pt>
                <c:pt idx="3">
                  <c:v>病院と診療所の役割分担</c:v>
                </c:pt>
                <c:pt idx="4">
                  <c:v>県内産工芸品の利用</c:v>
                </c:pt>
                <c:pt idx="5">
                  <c:v>防犯への対応</c:v>
                </c:pt>
                <c:pt idx="6">
                  <c:v>生活習慣病の罹患認知度</c:v>
                </c:pt>
                <c:pt idx="7">
                  <c:v>健康に留意した生活</c:v>
                </c:pt>
                <c:pt idx="8">
                  <c:v>市民活動への参加</c:v>
                </c:pt>
                <c:pt idx="9">
                  <c:v>伝統芸能への参加</c:v>
                </c:pt>
              </c:strCache>
            </c:strRef>
          </c:cat>
          <c:val>
            <c:numRef>
              <c:f>グラフデータ!$C$28:$L$28</c:f>
              <c:numCache>
                <c:formatCode>0.0</c:formatCode>
                <c:ptCount val="10"/>
                <c:pt idx="0">
                  <c:v>38.4</c:v>
                </c:pt>
                <c:pt idx="1">
                  <c:v>9.1</c:v>
                </c:pt>
                <c:pt idx="2">
                  <c:v>36.200000000000003</c:v>
                </c:pt>
                <c:pt idx="3">
                  <c:v>51.099999999999987</c:v>
                </c:pt>
                <c:pt idx="4">
                  <c:v>28.7</c:v>
                </c:pt>
                <c:pt idx="5">
                  <c:v>46.5</c:v>
                </c:pt>
                <c:pt idx="6">
                  <c:v>72.8</c:v>
                </c:pt>
                <c:pt idx="7">
                  <c:v>71.5</c:v>
                </c:pt>
                <c:pt idx="8">
                  <c:v>20.700000000000003</c:v>
                </c:pt>
                <c:pt idx="9">
                  <c:v>11.8</c:v>
                </c:pt>
              </c:numCache>
            </c:numRef>
          </c:val>
          <c:extLst>
            <c:ext xmlns:c16="http://schemas.microsoft.com/office/drawing/2014/chart" uri="{C3380CC4-5D6E-409C-BE32-E72D297353CC}">
              <c16:uniqueId val="{00000003-254B-47CA-A64D-61B0EA93A29A}"/>
            </c:ext>
          </c:extLst>
        </c:ser>
        <c:dLbls>
          <c:showLegendKey val="0"/>
          <c:showVal val="0"/>
          <c:showCatName val="0"/>
          <c:showSerName val="0"/>
          <c:showPercent val="0"/>
          <c:showBubbleSize val="0"/>
        </c:dLbls>
        <c:gapWidth val="80"/>
        <c:axId val="1243935919"/>
        <c:axId val="1"/>
      </c:barChart>
      <c:lineChart>
        <c:grouping val="standard"/>
        <c:varyColors val="0"/>
        <c:ser>
          <c:idx val="4"/>
          <c:order val="4"/>
          <c:spPr>
            <a:ln>
              <a:solidFill>
                <a:schemeClr val="bg1"/>
              </a:solidFill>
            </a:ln>
          </c:spPr>
          <c:marker>
            <c:symbol val="none"/>
          </c:marker>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グラフデータ!$C$24:$L$24</c:f>
              <c:strCache>
                <c:ptCount val="10"/>
                <c:pt idx="0">
                  <c:v>災害への対応</c:v>
                </c:pt>
                <c:pt idx="1">
                  <c:v>公共交通機関の利用</c:v>
                </c:pt>
                <c:pt idx="2">
                  <c:v>生涯学習の取組</c:v>
                </c:pt>
                <c:pt idx="3">
                  <c:v>病院と診療所の役割分担</c:v>
                </c:pt>
                <c:pt idx="4">
                  <c:v>県内産工芸品の利用</c:v>
                </c:pt>
                <c:pt idx="5">
                  <c:v>防犯への対応</c:v>
                </c:pt>
                <c:pt idx="6">
                  <c:v>生活習慣病の罹患認知度</c:v>
                </c:pt>
                <c:pt idx="7">
                  <c:v>健康に留意した生活</c:v>
                </c:pt>
                <c:pt idx="8">
                  <c:v>市民活動への参加</c:v>
                </c:pt>
                <c:pt idx="9">
                  <c:v>伝統芸能への参加</c:v>
                </c:pt>
              </c:strCache>
            </c:strRef>
          </c:cat>
          <c:val>
            <c:numRef>
              <c:f>グラフデータ!$M$25:$M$28</c:f>
              <c:numCache>
                <c:formatCode>General</c:formatCode>
                <c:ptCount val="4"/>
              </c:numCache>
            </c:numRef>
          </c:val>
          <c:smooth val="0"/>
          <c:extLst>
            <c:ext xmlns:c16="http://schemas.microsoft.com/office/drawing/2014/chart" uri="{C3380CC4-5D6E-409C-BE32-E72D297353CC}">
              <c16:uniqueId val="{00000004-254B-47CA-A64D-61B0EA93A29A}"/>
            </c:ext>
          </c:extLst>
        </c:ser>
        <c:dLbls>
          <c:showLegendKey val="0"/>
          <c:showVal val="0"/>
          <c:showCatName val="0"/>
          <c:showSerName val="0"/>
          <c:showPercent val="0"/>
          <c:showBubbleSize val="0"/>
        </c:dLbls>
        <c:marker val="1"/>
        <c:smooth val="0"/>
        <c:axId val="3"/>
        <c:axId val="4"/>
      </c:lineChart>
      <c:catAx>
        <c:axId val="1243935919"/>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title>
          <c:tx>
            <c:rich>
              <a:bodyPr/>
              <a:lstStyle/>
              <a:p>
                <a:pPr>
                  <a:defRPr sz="1100" b="0" i="0" u="none" strike="noStrike" baseline="0">
                    <a:solidFill>
                      <a:srgbClr val="000000"/>
                    </a:solidFill>
                    <a:latin typeface="游ゴシック"/>
                    <a:ea typeface="游ゴシック"/>
                    <a:cs typeface="游ゴシック"/>
                  </a:defRPr>
                </a:pPr>
                <a:r>
                  <a:rPr lang="ja-JP" altLang="en-US" sz="1100" b="0" i="0" u="none" strike="noStrike" baseline="0">
                    <a:solidFill>
                      <a:srgbClr val="000000"/>
                    </a:solidFill>
                    <a:latin typeface="ＭＳ Ｐゴシック"/>
                    <a:ea typeface="ＭＳ Ｐゴシック"/>
                  </a:rPr>
                  <a:t>(％)</a:t>
                </a:r>
              </a:p>
            </c:rich>
          </c:tx>
          <c:layout>
            <c:manualLayout>
              <c:xMode val="edge"/>
              <c:yMode val="edge"/>
              <c:x val="0.92432957733731558"/>
              <c:y val="7.6451898621031503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4393591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4"/>
        <c:txPr>
          <a:bodyPr/>
          <a:lstStyle/>
          <a:p>
            <a:pPr>
              <a:defRPr sz="92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20833333333333334"/>
          <c:y val="0.94633675434533526"/>
          <c:w val="0.75359195402298851"/>
          <c:h val="5.1599749721687238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solidFill>
        <a:sysClr val="windowText" lastClr="000000"/>
      </a:solid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男性の行動する割合が高い項目（上位10項目）</a:t>
            </a:r>
          </a:p>
        </c:rich>
      </c:tx>
      <c:overlay val="0"/>
      <c:spPr>
        <a:noFill/>
        <a:ln w="25400">
          <a:noFill/>
        </a:ln>
      </c:spPr>
    </c:title>
    <c:autoTitleDeleted val="0"/>
    <c:plotArea>
      <c:layout>
        <c:manualLayout>
          <c:layoutTarget val="inner"/>
          <c:xMode val="edge"/>
          <c:yMode val="edge"/>
          <c:x val="7.3260073260073263E-2"/>
          <c:y val="0"/>
          <c:w val="0.81684981684981739"/>
          <c:h val="0"/>
        </c:manualLayout>
      </c:layout>
      <c:barChart>
        <c:barDir val="bar"/>
        <c:grouping val="clustered"/>
        <c:varyColors val="0"/>
        <c:ser>
          <c:idx val="1"/>
          <c:order val="0"/>
          <c:spPr>
            <a:gradFill rotWithShape="0">
              <a:gsLst>
                <a:gs pos="0">
                  <a:srgbClr val="993366">
                    <a:gamma/>
                    <a:shade val="46275"/>
                    <a:invGamma/>
                  </a:srgbClr>
                </a:gs>
                <a:gs pos="50000">
                  <a:srgbClr val="993366"/>
                </a:gs>
                <a:gs pos="100000">
                  <a:srgbClr val="993366">
                    <a:gamma/>
                    <a:shade val="46275"/>
                    <a:invGamma/>
                  </a:srgbClr>
                </a:gs>
              </a:gsLst>
              <a:lin ang="540000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FFFFFF"/>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5050-4700-86C4-2D80CFBE0AD6}"/>
            </c:ext>
          </c:extLst>
        </c:ser>
        <c:dLbls>
          <c:showLegendKey val="0"/>
          <c:showVal val="0"/>
          <c:showCatName val="0"/>
          <c:showSerName val="0"/>
          <c:showPercent val="0"/>
          <c:showBubbleSize val="0"/>
        </c:dLbls>
        <c:gapWidth val="60"/>
        <c:axId val="1243942639"/>
        <c:axId val="1"/>
      </c:barChart>
      <c:catAx>
        <c:axId val="1243942639"/>
        <c:scaling>
          <c:orientation val="maxMin"/>
        </c:scaling>
        <c:delete val="1"/>
        <c:axPos val="l"/>
        <c:majorTickMark val="out"/>
        <c:minorTickMark val="none"/>
        <c:tickLblPos val="nextTo"/>
        <c:crossAx val="1"/>
        <c:crosses val="autoZero"/>
        <c:auto val="0"/>
        <c:lblAlgn val="ctr"/>
        <c:lblOffset val="100"/>
        <c:noMultiLvlLbl val="0"/>
      </c:catAx>
      <c:valAx>
        <c:axId val="1"/>
        <c:scaling>
          <c:orientation val="minMax"/>
        </c:scaling>
        <c:delete val="0"/>
        <c:axPos val="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a:t>
                </a:r>
              </a:p>
            </c:rich>
          </c:tx>
          <c:overlay val="0"/>
          <c:spPr>
            <a:noFill/>
            <a:ln w="25400">
              <a:noFill/>
            </a:ln>
          </c:spPr>
        </c:title>
        <c:numFmt formatCode="0\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243942639"/>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女性の行動する割合が高い項目（上位10項目）</a:t>
            </a:r>
          </a:p>
        </c:rich>
      </c:tx>
      <c:overlay val="0"/>
      <c:spPr>
        <a:noFill/>
        <a:ln w="25400">
          <a:noFill/>
        </a:ln>
      </c:spPr>
    </c:title>
    <c:autoTitleDeleted val="0"/>
    <c:plotArea>
      <c:layout>
        <c:manualLayout>
          <c:layoutTarget val="inner"/>
          <c:xMode val="edge"/>
          <c:yMode val="edge"/>
          <c:x val="7.3260073260073263E-2"/>
          <c:y val="0"/>
          <c:w val="0.81684981684981739"/>
          <c:h val="0"/>
        </c:manualLayout>
      </c:layout>
      <c:barChart>
        <c:barDir val="bar"/>
        <c:grouping val="clustered"/>
        <c:varyColors val="0"/>
        <c:ser>
          <c:idx val="1"/>
          <c:order val="0"/>
          <c:spPr>
            <a:gradFill rotWithShape="0">
              <a:gsLst>
                <a:gs pos="0">
                  <a:srgbClr val="993366">
                    <a:gamma/>
                    <a:shade val="46275"/>
                    <a:invGamma/>
                  </a:srgbClr>
                </a:gs>
                <a:gs pos="50000">
                  <a:srgbClr val="993366"/>
                </a:gs>
                <a:gs pos="100000">
                  <a:srgbClr val="993366">
                    <a:gamma/>
                    <a:shade val="46275"/>
                    <a:invGamma/>
                  </a:srgbClr>
                </a:gs>
              </a:gsLst>
              <a:lin ang="540000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FFFFFF"/>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7E23-47BE-B586-F62FF134F91C}"/>
            </c:ext>
          </c:extLst>
        </c:ser>
        <c:dLbls>
          <c:showLegendKey val="0"/>
          <c:showVal val="0"/>
          <c:showCatName val="0"/>
          <c:showSerName val="0"/>
          <c:showPercent val="0"/>
          <c:showBubbleSize val="0"/>
        </c:dLbls>
        <c:gapWidth val="60"/>
        <c:axId val="1243943119"/>
        <c:axId val="1"/>
      </c:barChart>
      <c:catAx>
        <c:axId val="1243943119"/>
        <c:scaling>
          <c:orientation val="maxMin"/>
        </c:scaling>
        <c:delete val="1"/>
        <c:axPos val="l"/>
        <c:majorTickMark val="out"/>
        <c:minorTickMark val="none"/>
        <c:tickLblPos val="nextTo"/>
        <c:crossAx val="1"/>
        <c:crosses val="autoZero"/>
        <c:auto val="0"/>
        <c:lblAlgn val="ctr"/>
        <c:lblOffset val="100"/>
        <c:noMultiLvlLbl val="0"/>
      </c:catAx>
      <c:valAx>
        <c:axId val="1"/>
        <c:scaling>
          <c:orientation val="minMax"/>
        </c:scaling>
        <c:delete val="0"/>
        <c:axPos val="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a:t>
                </a:r>
              </a:p>
            </c:rich>
          </c:tx>
          <c:overlay val="0"/>
          <c:spPr>
            <a:noFill/>
            <a:ln w="25400">
              <a:noFill/>
            </a:ln>
          </c:spPr>
        </c:title>
        <c:numFmt formatCode="0\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243943119"/>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a:t>男女差が大きい項目（上位</a:t>
            </a:r>
            <a:r>
              <a:rPr lang="en-US" altLang="ja-JP" sz="1100" b="0"/>
              <a:t>10</a:t>
            </a:r>
            <a:r>
              <a:rPr lang="ja-JP" altLang="en-US" sz="1100" b="0"/>
              <a:t>項目）</a:t>
            </a:r>
          </a:p>
        </c:rich>
      </c:tx>
      <c:layout>
        <c:manualLayout>
          <c:xMode val="edge"/>
          <c:yMode val="edge"/>
          <c:x val="0.28965654934158869"/>
          <c:y val="1.2658395211842898E-2"/>
        </c:manualLayout>
      </c:layout>
      <c:overlay val="0"/>
      <c:spPr>
        <a:noFill/>
        <a:ln w="25400">
          <a:noFill/>
        </a:ln>
      </c:spPr>
    </c:title>
    <c:autoTitleDeleted val="0"/>
    <c:plotArea>
      <c:layout>
        <c:manualLayout>
          <c:layoutTarget val="inner"/>
          <c:xMode val="edge"/>
          <c:yMode val="edge"/>
          <c:x val="7.0855060338998591E-2"/>
          <c:y val="9.6927686062738105E-2"/>
          <c:w val="0.85257985257985314"/>
          <c:h val="0.78486268788847968"/>
        </c:manualLayout>
      </c:layout>
      <c:barChart>
        <c:barDir val="bar"/>
        <c:grouping val="clustered"/>
        <c:varyColors val="0"/>
        <c:ser>
          <c:idx val="0"/>
          <c:order val="0"/>
          <c:tx>
            <c:strRef>
              <c:f>グラフデータ!$C$33</c:f>
              <c:strCache>
                <c:ptCount val="1"/>
                <c:pt idx="0">
                  <c:v>男性</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グラフデータ!$C$34:$C$43</c:f>
              <c:numCache>
                <c:formatCode>#,##0.0;[Red]\-#,##0.0</c:formatCode>
                <c:ptCount val="10"/>
                <c:pt idx="0">
                  <c:v>20.9</c:v>
                </c:pt>
                <c:pt idx="1">
                  <c:v>75.399999999999991</c:v>
                </c:pt>
                <c:pt idx="2">
                  <c:v>75.400000000000006</c:v>
                </c:pt>
                <c:pt idx="3">
                  <c:v>10.5</c:v>
                </c:pt>
                <c:pt idx="4">
                  <c:v>23.2</c:v>
                </c:pt>
                <c:pt idx="5">
                  <c:v>75</c:v>
                </c:pt>
                <c:pt idx="6">
                  <c:v>73</c:v>
                </c:pt>
                <c:pt idx="7">
                  <c:v>72.8</c:v>
                </c:pt>
                <c:pt idx="8">
                  <c:v>39.200000000000003</c:v>
                </c:pt>
                <c:pt idx="9">
                  <c:v>47.900000000000006</c:v>
                </c:pt>
              </c:numCache>
            </c:numRef>
          </c:val>
          <c:extLst>
            <c:ext xmlns:c16="http://schemas.microsoft.com/office/drawing/2014/chart" uri="{C3380CC4-5D6E-409C-BE32-E72D297353CC}">
              <c16:uniqueId val="{00000000-5ACA-455C-B7F6-5CD0A8712080}"/>
            </c:ext>
          </c:extLst>
        </c:ser>
        <c:ser>
          <c:idx val="1"/>
          <c:order val="1"/>
          <c:tx>
            <c:strRef>
              <c:f>グラフデータ!$D$33</c:f>
              <c:strCache>
                <c:ptCount val="1"/>
                <c:pt idx="0">
                  <c:v>女性</c:v>
                </c:pt>
              </c:strCache>
            </c:strRef>
          </c:tx>
          <c:spPr>
            <a:pattFill prst="divot">
              <a:fgClr>
                <a:srgbClr val="00B050"/>
              </a:fgClr>
              <a:bgClr>
                <a:schemeClr val="bg1"/>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1-5ACA-455C-B7F6-5CD0A8712080}"/>
              </c:ext>
            </c:extLst>
          </c:dPt>
          <c:dLbls>
            <c:dLbl>
              <c:idx val="9"/>
              <c:layout>
                <c:manualLayout>
                  <c:x val="9.4876660341555973E-3"/>
                  <c:y val="0"/>
                </c:manualLayout>
              </c:layout>
              <c:spPr>
                <a:noFill/>
                <a:ln w="25400">
                  <a:noFill/>
                </a:ln>
              </c:spPr>
              <c:txPr>
                <a:bodyPr wrap="square" lIns="38100" tIns="19050" rIns="38100" bIns="19050" anchor="ctr">
                  <a:spAutoFit/>
                </a:bodyPr>
                <a:lstStyle/>
                <a:p>
                  <a:pPr>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CA-455C-B7F6-5CD0A8712080}"/>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グラフデータ!$D$34:$D$43</c:f>
              <c:numCache>
                <c:formatCode>#,##0.0;[Red]\-#,##0.0</c:formatCode>
                <c:ptCount val="10"/>
                <c:pt idx="0">
                  <c:v>31</c:v>
                </c:pt>
                <c:pt idx="1">
                  <c:v>84.5</c:v>
                </c:pt>
                <c:pt idx="2">
                  <c:v>84.4</c:v>
                </c:pt>
                <c:pt idx="3">
                  <c:v>18.100000000000001</c:v>
                </c:pt>
                <c:pt idx="4">
                  <c:v>17</c:v>
                </c:pt>
                <c:pt idx="5">
                  <c:v>80.599999999999994</c:v>
                </c:pt>
                <c:pt idx="6">
                  <c:v>78.199999999999989</c:v>
                </c:pt>
                <c:pt idx="7">
                  <c:v>76.8</c:v>
                </c:pt>
                <c:pt idx="8">
                  <c:v>35.599999999999994</c:v>
                </c:pt>
                <c:pt idx="9">
                  <c:v>51.4</c:v>
                </c:pt>
              </c:numCache>
            </c:numRef>
          </c:val>
          <c:extLst>
            <c:ext xmlns:c16="http://schemas.microsoft.com/office/drawing/2014/chart" uri="{C3380CC4-5D6E-409C-BE32-E72D297353CC}">
              <c16:uniqueId val="{00000003-5ACA-455C-B7F6-5CD0A8712080}"/>
            </c:ext>
          </c:extLst>
        </c:ser>
        <c:dLbls>
          <c:showLegendKey val="0"/>
          <c:showVal val="0"/>
          <c:showCatName val="0"/>
          <c:showSerName val="0"/>
          <c:showPercent val="0"/>
          <c:showBubbleSize val="0"/>
        </c:dLbls>
        <c:gapWidth val="60"/>
        <c:axId val="1243947439"/>
        <c:axId val="1"/>
      </c:barChart>
      <c:lineChart>
        <c:grouping val="standard"/>
        <c:varyColors val="0"/>
        <c:ser>
          <c:idx val="2"/>
          <c:order val="2"/>
          <c:spPr>
            <a:ln>
              <a:solidFill>
                <a:schemeClr val="bg1"/>
              </a:solidFill>
            </a:ln>
          </c:spPr>
          <c:marker>
            <c:symbol val="none"/>
          </c:marker>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グラフデータ!$G$34:$G$43</c:f>
              <c:numCache>
                <c:formatCode>General</c:formatCode>
                <c:ptCount val="10"/>
              </c:numCache>
            </c:numRef>
          </c:val>
          <c:smooth val="0"/>
          <c:extLst>
            <c:ext xmlns:c16="http://schemas.microsoft.com/office/drawing/2014/chart" uri="{C3380CC4-5D6E-409C-BE32-E72D297353CC}">
              <c16:uniqueId val="{00000004-5ACA-455C-B7F6-5CD0A8712080}"/>
            </c:ext>
          </c:extLst>
        </c:ser>
        <c:dLbls>
          <c:showLegendKey val="0"/>
          <c:showVal val="0"/>
          <c:showCatName val="0"/>
          <c:showSerName val="0"/>
          <c:showPercent val="0"/>
          <c:showBubbleSize val="0"/>
        </c:dLbls>
        <c:marker val="1"/>
        <c:smooth val="0"/>
        <c:axId val="3"/>
        <c:axId val="4"/>
      </c:lineChart>
      <c:catAx>
        <c:axId val="1243947439"/>
        <c:scaling>
          <c:orientation val="maxMin"/>
        </c:scaling>
        <c:delete val="1"/>
        <c:axPos val="l"/>
        <c:majorGridlines>
          <c:spPr>
            <a:ln w="3175">
              <a:noFill/>
              <a:prstDash val="sysDash"/>
            </a:ln>
          </c:spPr>
        </c:majorGridlines>
        <c:majorTickMark val="out"/>
        <c:minorTickMark val="none"/>
        <c:tickLblPos val="nextTo"/>
        <c:crossAx val="1"/>
        <c:crosses val="autoZero"/>
        <c:auto val="0"/>
        <c:lblAlgn val="ctr"/>
        <c:lblOffset val="100"/>
        <c:noMultiLvlLbl val="0"/>
      </c:catAx>
      <c:valAx>
        <c:axId val="1"/>
        <c:scaling>
          <c:orientation val="minMax"/>
        </c:scaling>
        <c:delete val="0"/>
        <c:axPos val="t"/>
        <c:majorGridlines>
          <c:spPr>
            <a:ln w="3175">
              <a:noFill/>
              <a:prstDash val="sysDash"/>
            </a:ln>
          </c:spPr>
        </c:majorGridlines>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243947439"/>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6350">
          <a:solidFill>
            <a:srgbClr val="000000"/>
          </a:solidFill>
        </a:ln>
      </c:spPr>
    </c:plotArea>
    <c:legend>
      <c:legendPos val="r"/>
      <c:legendEntry>
        <c:idx val="2"/>
        <c:txPr>
          <a:bodyPr/>
          <a:lstStyle/>
          <a:p>
            <a:pPr>
              <a:defRPr sz="92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36253628552841155"/>
          <c:y val="0.93667213637275848"/>
          <c:w val="0.3867530340758687"/>
          <c:h val="2.6509579855741428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solidFill>
        <a:sysClr val="windowText" lastClr="000000"/>
      </a:solid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年代差が大きい項目（上位10項目）</a:t>
            </a:r>
          </a:p>
        </c:rich>
      </c:tx>
      <c:layout>
        <c:manualLayout>
          <c:xMode val="edge"/>
          <c:yMode val="edge"/>
          <c:x val="0.27125222983490699"/>
          <c:y val="3.1239997439344472E-4"/>
        </c:manualLayout>
      </c:layout>
      <c:overlay val="0"/>
      <c:spPr>
        <a:noFill/>
        <a:ln w="25400">
          <a:noFill/>
        </a:ln>
      </c:spPr>
    </c:title>
    <c:autoTitleDeleted val="0"/>
    <c:plotArea>
      <c:layout>
        <c:manualLayout>
          <c:layoutTarget val="inner"/>
          <c:xMode val="edge"/>
          <c:yMode val="edge"/>
          <c:x val="3.1952768683260281E-2"/>
          <c:y val="5.0274189027342459E-2"/>
          <c:w val="0.91169977924944834"/>
          <c:h val="0.92545795175909973"/>
        </c:manualLayout>
      </c:layout>
      <c:barChart>
        <c:barDir val="bar"/>
        <c:grouping val="clustered"/>
        <c:varyColors val="0"/>
        <c:ser>
          <c:idx val="1"/>
          <c:order val="0"/>
          <c:tx>
            <c:strRef>
              <c:f>グラフデータ!$B$48</c:f>
              <c:strCache>
                <c:ptCount val="1"/>
                <c:pt idx="0">
                  <c:v>18・19歳</c:v>
                </c:pt>
              </c:strCache>
            </c:strRef>
          </c:tx>
          <c:spPr>
            <a:pattFill prst="openDmnd">
              <a:fgClr>
                <a:srgbClr val="FF0000"/>
              </a:fgClr>
              <a:bgClr>
                <a:schemeClr val="bg1"/>
              </a:bgClr>
            </a:pattFill>
            <a:ln w="9525">
              <a:solidFill>
                <a:srgbClr val="000000"/>
              </a:solidFill>
              <a:prstDash val="solid"/>
            </a:ln>
          </c:spPr>
          <c:invertIfNegative val="0"/>
          <c:dLbls>
            <c:spPr>
              <a:noFill/>
              <a:ln w="25400">
                <a:noFill/>
              </a:ln>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グラフデータ!$C$48:$L$48</c:f>
              <c:numCache>
                <c:formatCode>0.0_);[Red]\(0.0\)</c:formatCode>
                <c:ptCount val="10"/>
                <c:pt idx="0">
                  <c:v>49.400000000000006</c:v>
                </c:pt>
                <c:pt idx="1">
                  <c:v>48.5</c:v>
                </c:pt>
                <c:pt idx="2">
                  <c:v>10.6</c:v>
                </c:pt>
                <c:pt idx="3">
                  <c:v>38.9</c:v>
                </c:pt>
                <c:pt idx="4">
                  <c:v>55.8</c:v>
                </c:pt>
                <c:pt idx="5">
                  <c:v>30.8</c:v>
                </c:pt>
                <c:pt idx="6">
                  <c:v>61.300000000000004</c:v>
                </c:pt>
                <c:pt idx="7">
                  <c:v>9.1999999999999993</c:v>
                </c:pt>
                <c:pt idx="8">
                  <c:v>62.7</c:v>
                </c:pt>
                <c:pt idx="9">
                  <c:v>66.7</c:v>
                </c:pt>
              </c:numCache>
            </c:numRef>
          </c:val>
          <c:extLst>
            <c:ext xmlns:c16="http://schemas.microsoft.com/office/drawing/2014/chart" uri="{C3380CC4-5D6E-409C-BE32-E72D297353CC}">
              <c16:uniqueId val="{00000000-4DAF-4AA7-8679-25DD8774CFC2}"/>
            </c:ext>
          </c:extLst>
        </c:ser>
        <c:ser>
          <c:idx val="0"/>
          <c:order val="1"/>
          <c:tx>
            <c:strRef>
              <c:f>グラフデータ!$B$49</c:f>
              <c:strCache>
                <c:ptCount val="1"/>
                <c:pt idx="0">
                  <c:v>20代</c:v>
                </c:pt>
              </c:strCache>
            </c:strRef>
          </c:tx>
          <c:spPr>
            <a:pattFill prst="divot">
              <a:fgClr>
                <a:srgbClr val="00B050"/>
              </a:fgClr>
              <a:bgClr>
                <a:schemeClr val="bg1"/>
              </a:bgClr>
            </a:pattFill>
            <a:ln>
              <a:solidFill>
                <a:schemeClr val="tx1"/>
              </a:solidFill>
            </a:ln>
          </c:spPr>
          <c:invertIfNegative val="0"/>
          <c:dLbls>
            <c:spPr>
              <a:noFill/>
              <a:ln w="25400">
                <a:noFill/>
              </a:ln>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グラフデータ!$C$49:$L$49</c:f>
              <c:numCache>
                <c:formatCode>0.0_);[Red]\(0.0\)</c:formatCode>
                <c:ptCount val="10"/>
                <c:pt idx="0">
                  <c:v>28.9</c:v>
                </c:pt>
                <c:pt idx="1">
                  <c:v>60.7</c:v>
                </c:pt>
                <c:pt idx="2">
                  <c:v>6.2</c:v>
                </c:pt>
                <c:pt idx="3">
                  <c:v>43.3</c:v>
                </c:pt>
                <c:pt idx="4">
                  <c:v>69.3</c:v>
                </c:pt>
                <c:pt idx="5">
                  <c:v>27.7</c:v>
                </c:pt>
                <c:pt idx="6">
                  <c:v>61.5</c:v>
                </c:pt>
                <c:pt idx="7">
                  <c:v>8.6</c:v>
                </c:pt>
                <c:pt idx="8">
                  <c:v>66.7</c:v>
                </c:pt>
                <c:pt idx="9">
                  <c:v>72.8</c:v>
                </c:pt>
              </c:numCache>
            </c:numRef>
          </c:val>
          <c:extLst>
            <c:ext xmlns:c16="http://schemas.microsoft.com/office/drawing/2014/chart" uri="{C3380CC4-5D6E-409C-BE32-E72D297353CC}">
              <c16:uniqueId val="{00000001-4DAF-4AA7-8679-25DD8774CFC2}"/>
            </c:ext>
          </c:extLst>
        </c:ser>
        <c:ser>
          <c:idx val="2"/>
          <c:order val="2"/>
          <c:tx>
            <c:strRef>
              <c:f>グラフデータ!$B$50</c:f>
              <c:strCache>
                <c:ptCount val="1"/>
                <c:pt idx="0">
                  <c:v>30代</c:v>
                </c:pt>
              </c:strCache>
            </c:strRef>
          </c:tx>
          <c:spPr>
            <a:pattFill prst="ltUpDiag">
              <a:fgClr>
                <a:schemeClr val="accent1"/>
              </a:fgClr>
              <a:bgClr>
                <a:schemeClr val="bg1"/>
              </a:bgClr>
            </a:pattFill>
            <a:ln>
              <a:solidFill>
                <a:schemeClr val="tx1"/>
              </a:solidFill>
            </a:ln>
          </c:spPr>
          <c:invertIfNegative val="0"/>
          <c:dLbls>
            <c:spPr>
              <a:noFill/>
              <a:ln w="25400">
                <a:noFill/>
              </a:ln>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グラフデータ!$C$50:$L$50</c:f>
              <c:numCache>
                <c:formatCode>0.0_);[Red]\(0.0\)</c:formatCode>
                <c:ptCount val="10"/>
                <c:pt idx="0">
                  <c:v>14.2</c:v>
                </c:pt>
                <c:pt idx="1">
                  <c:v>60.3</c:v>
                </c:pt>
                <c:pt idx="2">
                  <c:v>29.2</c:v>
                </c:pt>
                <c:pt idx="3">
                  <c:v>44.5</c:v>
                </c:pt>
                <c:pt idx="4">
                  <c:v>78.2</c:v>
                </c:pt>
                <c:pt idx="5">
                  <c:v>45</c:v>
                </c:pt>
                <c:pt idx="6">
                  <c:v>59.4</c:v>
                </c:pt>
                <c:pt idx="7">
                  <c:v>19</c:v>
                </c:pt>
                <c:pt idx="8">
                  <c:v>81</c:v>
                </c:pt>
                <c:pt idx="9">
                  <c:v>68</c:v>
                </c:pt>
              </c:numCache>
            </c:numRef>
          </c:val>
          <c:extLst>
            <c:ext xmlns:c16="http://schemas.microsoft.com/office/drawing/2014/chart" uri="{C3380CC4-5D6E-409C-BE32-E72D297353CC}">
              <c16:uniqueId val="{00000002-4DAF-4AA7-8679-25DD8774CFC2}"/>
            </c:ext>
          </c:extLst>
        </c:ser>
        <c:ser>
          <c:idx val="3"/>
          <c:order val="3"/>
          <c:tx>
            <c:strRef>
              <c:f>グラフデータ!$B$51</c:f>
              <c:strCache>
                <c:ptCount val="1"/>
                <c:pt idx="0">
                  <c:v>40代</c:v>
                </c:pt>
              </c:strCache>
            </c:strRef>
          </c:tx>
          <c:spPr>
            <a:pattFill prst="dashHorz">
              <a:fgClr>
                <a:schemeClr val="tx1"/>
              </a:fgClr>
              <a:bgClr>
                <a:schemeClr val="bg1"/>
              </a:bgClr>
            </a:pattFill>
            <a:ln>
              <a:solidFill>
                <a:schemeClr val="tx1"/>
              </a:solidFill>
            </a:ln>
          </c:spPr>
          <c:invertIfNegative val="0"/>
          <c:dLbls>
            <c:spPr>
              <a:noFill/>
              <a:ln w="25400">
                <a:noFill/>
              </a:ln>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グラフデータ!$C$51:$L$51</c:f>
              <c:numCache>
                <c:formatCode>0.0_);[Red]\(0.0\)</c:formatCode>
                <c:ptCount val="10"/>
                <c:pt idx="0">
                  <c:v>11.7</c:v>
                </c:pt>
                <c:pt idx="1">
                  <c:v>70.300000000000011</c:v>
                </c:pt>
                <c:pt idx="2">
                  <c:v>35.9</c:v>
                </c:pt>
                <c:pt idx="3">
                  <c:v>51.1</c:v>
                </c:pt>
                <c:pt idx="4">
                  <c:v>80.099999999999994</c:v>
                </c:pt>
                <c:pt idx="5">
                  <c:v>49.6</c:v>
                </c:pt>
                <c:pt idx="6">
                  <c:v>50.8</c:v>
                </c:pt>
                <c:pt idx="7">
                  <c:v>20.7</c:v>
                </c:pt>
                <c:pt idx="8">
                  <c:v>82</c:v>
                </c:pt>
                <c:pt idx="9">
                  <c:v>71.2</c:v>
                </c:pt>
              </c:numCache>
            </c:numRef>
          </c:val>
          <c:extLst>
            <c:ext xmlns:c16="http://schemas.microsoft.com/office/drawing/2014/chart" uri="{C3380CC4-5D6E-409C-BE32-E72D297353CC}">
              <c16:uniqueId val="{00000003-4DAF-4AA7-8679-25DD8774CFC2}"/>
            </c:ext>
          </c:extLst>
        </c:ser>
        <c:ser>
          <c:idx val="4"/>
          <c:order val="4"/>
          <c:tx>
            <c:strRef>
              <c:f>グラフデータ!$B$52</c:f>
              <c:strCache>
                <c:ptCount val="1"/>
                <c:pt idx="0">
                  <c:v>50代</c:v>
                </c:pt>
              </c:strCache>
            </c:strRef>
          </c:tx>
          <c:spPr>
            <a:pattFill prst="smGrid">
              <a:fgClr>
                <a:srgbClr val="7030A0"/>
              </a:fgClr>
              <a:bgClr>
                <a:schemeClr val="bg1"/>
              </a:bgClr>
            </a:pattFill>
            <a:ln>
              <a:solidFill>
                <a:schemeClr val="tx1"/>
              </a:solidFill>
            </a:ln>
          </c:spPr>
          <c:invertIfNegative val="0"/>
          <c:dLbls>
            <c:spPr>
              <a:noFill/>
              <a:ln w="25400">
                <a:noFill/>
              </a:ln>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グラフデータ!$C$52:$L$52</c:f>
              <c:numCache>
                <c:formatCode>0.0_);[Red]\(0.0\)</c:formatCode>
                <c:ptCount val="10"/>
                <c:pt idx="0">
                  <c:v>12</c:v>
                </c:pt>
                <c:pt idx="1">
                  <c:v>84.3</c:v>
                </c:pt>
                <c:pt idx="2">
                  <c:v>18.5</c:v>
                </c:pt>
                <c:pt idx="3">
                  <c:v>67.2</c:v>
                </c:pt>
                <c:pt idx="4">
                  <c:v>83.9</c:v>
                </c:pt>
                <c:pt idx="5">
                  <c:v>53.6</c:v>
                </c:pt>
                <c:pt idx="6">
                  <c:v>49.9</c:v>
                </c:pt>
                <c:pt idx="7">
                  <c:v>28.2</c:v>
                </c:pt>
                <c:pt idx="8">
                  <c:v>83.600000000000009</c:v>
                </c:pt>
                <c:pt idx="9">
                  <c:v>77.599999999999994</c:v>
                </c:pt>
              </c:numCache>
            </c:numRef>
          </c:val>
          <c:extLst>
            <c:ext xmlns:c16="http://schemas.microsoft.com/office/drawing/2014/chart" uri="{C3380CC4-5D6E-409C-BE32-E72D297353CC}">
              <c16:uniqueId val="{00000004-4DAF-4AA7-8679-25DD8774CFC2}"/>
            </c:ext>
          </c:extLst>
        </c:ser>
        <c:ser>
          <c:idx val="5"/>
          <c:order val="5"/>
          <c:tx>
            <c:strRef>
              <c:f>グラフデータ!$B$53</c:f>
              <c:strCache>
                <c:ptCount val="1"/>
                <c:pt idx="0">
                  <c:v>60代</c:v>
                </c:pt>
              </c:strCache>
            </c:strRef>
          </c:tx>
          <c:spPr>
            <a:pattFill prst="dashVert">
              <a:fgClr>
                <a:srgbClr val="FF0000"/>
              </a:fgClr>
              <a:bgClr>
                <a:schemeClr val="bg1"/>
              </a:bgClr>
            </a:pattFill>
            <a:ln>
              <a:solidFill>
                <a:schemeClr val="tx1"/>
              </a:solidFill>
            </a:ln>
          </c:spPr>
          <c:invertIfNegative val="0"/>
          <c:dLbls>
            <c:spPr>
              <a:noFill/>
              <a:ln w="25400">
                <a:noFill/>
              </a:ln>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グラフデータ!$C$53:$L$53</c:f>
              <c:numCache>
                <c:formatCode>0.0_);[Red]\(0.0\)</c:formatCode>
                <c:ptCount val="10"/>
                <c:pt idx="0">
                  <c:v>13.2</c:v>
                </c:pt>
                <c:pt idx="1">
                  <c:v>86.1</c:v>
                </c:pt>
                <c:pt idx="2">
                  <c:v>9.6999999999999993</c:v>
                </c:pt>
                <c:pt idx="3">
                  <c:v>67.3</c:v>
                </c:pt>
                <c:pt idx="4">
                  <c:v>81.5</c:v>
                </c:pt>
                <c:pt idx="5">
                  <c:v>52.2</c:v>
                </c:pt>
                <c:pt idx="6">
                  <c:v>40.6</c:v>
                </c:pt>
                <c:pt idx="7">
                  <c:v>31.8</c:v>
                </c:pt>
                <c:pt idx="8">
                  <c:v>83.100000000000009</c:v>
                </c:pt>
                <c:pt idx="9">
                  <c:v>77.8</c:v>
                </c:pt>
              </c:numCache>
            </c:numRef>
          </c:val>
          <c:extLst>
            <c:ext xmlns:c16="http://schemas.microsoft.com/office/drawing/2014/chart" uri="{C3380CC4-5D6E-409C-BE32-E72D297353CC}">
              <c16:uniqueId val="{00000005-4DAF-4AA7-8679-25DD8774CFC2}"/>
            </c:ext>
          </c:extLst>
        </c:ser>
        <c:ser>
          <c:idx val="6"/>
          <c:order val="6"/>
          <c:tx>
            <c:strRef>
              <c:f>グラフデータ!$B$54</c:f>
              <c:strCache>
                <c:ptCount val="1"/>
                <c:pt idx="0">
                  <c:v>70代以上</c:v>
                </c:pt>
              </c:strCache>
            </c:strRef>
          </c:tx>
          <c:spPr>
            <a:solidFill>
              <a:schemeClr val="tx2">
                <a:lumMod val="20000"/>
                <a:lumOff val="80000"/>
              </a:schemeClr>
            </a:solidFill>
            <a:ln>
              <a:solidFill>
                <a:schemeClr val="tx1"/>
              </a:solidFill>
            </a:ln>
          </c:spPr>
          <c:invertIfNegative val="0"/>
          <c:dLbls>
            <c:spPr>
              <a:noFill/>
              <a:ln w="25400">
                <a:noFill/>
              </a:ln>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グラフデータ!$C$54:$L$54</c:f>
              <c:numCache>
                <c:formatCode>0.0_);[Red]\(0.0\)</c:formatCode>
                <c:ptCount val="10"/>
                <c:pt idx="0">
                  <c:v>14.4</c:v>
                </c:pt>
                <c:pt idx="1">
                  <c:v>81.7</c:v>
                </c:pt>
                <c:pt idx="2">
                  <c:v>10.6</c:v>
                </c:pt>
                <c:pt idx="3">
                  <c:v>66.600000000000009</c:v>
                </c:pt>
                <c:pt idx="4">
                  <c:v>81.400000000000006</c:v>
                </c:pt>
                <c:pt idx="5">
                  <c:v>46.1</c:v>
                </c:pt>
                <c:pt idx="6">
                  <c:v>37.299999999999997</c:v>
                </c:pt>
                <c:pt idx="7">
                  <c:v>29.8</c:v>
                </c:pt>
                <c:pt idx="8">
                  <c:v>79.599999999999994</c:v>
                </c:pt>
                <c:pt idx="9">
                  <c:v>81.900000000000006</c:v>
                </c:pt>
              </c:numCache>
            </c:numRef>
          </c:val>
          <c:extLst>
            <c:ext xmlns:c16="http://schemas.microsoft.com/office/drawing/2014/chart" uri="{C3380CC4-5D6E-409C-BE32-E72D297353CC}">
              <c16:uniqueId val="{00000006-4DAF-4AA7-8679-25DD8774CFC2}"/>
            </c:ext>
          </c:extLst>
        </c:ser>
        <c:dLbls>
          <c:showLegendKey val="0"/>
          <c:showVal val="0"/>
          <c:showCatName val="0"/>
          <c:showSerName val="0"/>
          <c:showPercent val="0"/>
          <c:showBubbleSize val="0"/>
        </c:dLbls>
        <c:gapWidth val="80"/>
        <c:axId val="1243925839"/>
        <c:axId val="1"/>
      </c:barChart>
      <c:catAx>
        <c:axId val="1243925839"/>
        <c:scaling>
          <c:orientation val="maxMin"/>
        </c:scaling>
        <c:delete val="1"/>
        <c:axPos val="l"/>
        <c:majorTickMark val="out"/>
        <c:minorTickMark val="none"/>
        <c:tickLblPos val="nextTo"/>
        <c:crossAx val="1"/>
        <c:crosses val="autoZero"/>
        <c:auto val="0"/>
        <c:lblAlgn val="ctr"/>
        <c:lblOffset val="100"/>
        <c:noMultiLvlLbl val="0"/>
      </c:catAx>
      <c:valAx>
        <c:axId val="1"/>
        <c:scaling>
          <c:orientation val="minMax"/>
        </c:scaling>
        <c:delete val="0"/>
        <c:axPos val="t"/>
        <c:title>
          <c:tx>
            <c:rich>
              <a:bodyPr/>
              <a:lstStyle/>
              <a:p>
                <a:pPr>
                  <a:defRPr sz="1100" b="0" i="0" u="none" strike="noStrike" baseline="0">
                    <a:solidFill>
                      <a:srgbClr val="000000"/>
                    </a:solidFill>
                    <a:latin typeface="游ゴシック"/>
                    <a:ea typeface="游ゴシック"/>
                    <a:cs typeface="游ゴシック"/>
                  </a:defRPr>
                </a:pPr>
                <a:r>
                  <a:rPr lang="ja-JP" altLang="en-US" sz="1100" b="0" i="0" u="none" strike="noStrike" baseline="0">
                    <a:solidFill>
                      <a:srgbClr val="000000"/>
                    </a:solidFill>
                    <a:latin typeface="ＭＳ Ｐゴシック"/>
                    <a:ea typeface="ＭＳ Ｐゴシック"/>
                  </a:rPr>
                  <a:t>(％)</a:t>
                </a:r>
              </a:p>
            </c:rich>
          </c:tx>
          <c:layout>
            <c:manualLayout>
              <c:xMode val="edge"/>
              <c:yMode val="edge"/>
              <c:x val="0.91505380009317028"/>
              <c:y val="1.2556174380641445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43925839"/>
        <c:crosses val="autoZero"/>
        <c:crossBetween val="between"/>
      </c:valAx>
      <c:spPr>
        <a:noFill/>
        <a:ln w="25400">
          <a:noFill/>
        </a:ln>
      </c:spPr>
    </c:plotArea>
    <c:legend>
      <c:legendPos val="r"/>
      <c:layout>
        <c:manualLayout>
          <c:xMode val="edge"/>
          <c:yMode val="edge"/>
          <c:x val="0.80303189374055517"/>
          <c:y val="0.58283669419371364"/>
          <c:w val="0.17965413414232312"/>
          <c:h val="0.20619781063952369"/>
        </c:manualLayout>
      </c:layout>
      <c:overlay val="0"/>
      <c:spPr>
        <a:solidFill>
          <a:srgbClr val="FFFFFF"/>
        </a:solidFill>
        <a:ln w="3175">
          <a:solidFill>
            <a:schemeClr val="tx1"/>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solidFill>
        <a:sysClr val="windowText" lastClr="000000"/>
      </a:solid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10.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9525</xdr:colOff>
      <xdr:row>19</xdr:row>
      <xdr:rowOff>0</xdr:rowOff>
    </xdr:from>
    <xdr:to>
      <xdr:col>15</xdr:col>
      <xdr:colOff>0</xdr:colOff>
      <xdr:row>40</xdr:row>
      <xdr:rowOff>19050</xdr:rowOff>
    </xdr:to>
    <xdr:sp macro="" textlink="">
      <xdr:nvSpPr>
        <xdr:cNvPr id="3474108" name="AutoShape 1">
          <a:extLst>
            <a:ext uri="{FF2B5EF4-FFF2-40B4-BE49-F238E27FC236}">
              <a16:creationId xmlns:a16="http://schemas.microsoft.com/office/drawing/2014/main" id="{674B9AB3-AAD1-69AD-4D95-DB24E1036093}"/>
            </a:ext>
          </a:extLst>
        </xdr:cNvPr>
        <xdr:cNvSpPr>
          <a:spLocks noChangeArrowheads="1"/>
        </xdr:cNvSpPr>
      </xdr:nvSpPr>
      <xdr:spPr bwMode="auto">
        <a:xfrm>
          <a:off x="1162050" y="3714750"/>
          <a:ext cx="4657725" cy="3819525"/>
        </a:xfrm>
        <a:prstGeom prst="foldedCorne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95250</xdr:colOff>
      <xdr:row>0</xdr:row>
      <xdr:rowOff>9525</xdr:rowOff>
    </xdr:from>
    <xdr:to>
      <xdr:col>9</xdr:col>
      <xdr:colOff>209550</xdr:colOff>
      <xdr:row>43</xdr:row>
      <xdr:rowOff>0</xdr:rowOff>
    </xdr:to>
    <xdr:graphicFrame macro="">
      <xdr:nvGraphicFramePr>
        <xdr:cNvPr id="6542150" name="Chart 1">
          <a:extLst>
            <a:ext uri="{FF2B5EF4-FFF2-40B4-BE49-F238E27FC236}">
              <a16:creationId xmlns:a16="http://schemas.microsoft.com/office/drawing/2014/main" id="{029D3ECA-71F5-9992-4D44-5F6C3E181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161925</xdr:colOff>
      <xdr:row>45</xdr:row>
      <xdr:rowOff>219075</xdr:rowOff>
    </xdr:from>
    <xdr:to>
      <xdr:col>5</xdr:col>
      <xdr:colOff>142875</xdr:colOff>
      <xdr:row>47</xdr:row>
      <xdr:rowOff>76200</xdr:rowOff>
    </xdr:to>
    <xdr:sp macro="" textlink="">
      <xdr:nvSpPr>
        <xdr:cNvPr id="3" name="テキスト ボックス 2">
          <a:extLst>
            <a:ext uri="{FF2B5EF4-FFF2-40B4-BE49-F238E27FC236}">
              <a16:creationId xmlns:a16="http://schemas.microsoft.com/office/drawing/2014/main" id="{8D1E03C4-2450-E3A8-1D60-7A3656FCA889}"/>
            </a:ext>
          </a:extLst>
        </xdr:cNvPr>
        <xdr:cNvSpPr txBox="1"/>
      </xdr:nvSpPr>
      <xdr:spPr>
        <a:xfrm>
          <a:off x="2752725" y="8382000"/>
          <a:ext cx="666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4</xdr:col>
      <xdr:colOff>647700</xdr:colOff>
      <xdr:row>45</xdr:row>
      <xdr:rowOff>228600</xdr:rowOff>
    </xdr:from>
    <xdr:to>
      <xdr:col>5</xdr:col>
      <xdr:colOff>628650</xdr:colOff>
      <xdr:row>47</xdr:row>
      <xdr:rowOff>85725</xdr:rowOff>
    </xdr:to>
    <xdr:sp macro="" textlink="">
      <xdr:nvSpPr>
        <xdr:cNvPr id="6" name="テキスト ボックス 5">
          <a:extLst>
            <a:ext uri="{FF2B5EF4-FFF2-40B4-BE49-F238E27FC236}">
              <a16:creationId xmlns:a16="http://schemas.microsoft.com/office/drawing/2014/main" id="{0CD2CB3F-F757-3DFE-B6C1-A0E4C33EDFF0}"/>
            </a:ext>
          </a:extLst>
        </xdr:cNvPr>
        <xdr:cNvSpPr txBox="1"/>
      </xdr:nvSpPr>
      <xdr:spPr>
        <a:xfrm>
          <a:off x="3238500" y="8391525"/>
          <a:ext cx="666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5</xdr:col>
      <xdr:colOff>476250</xdr:colOff>
      <xdr:row>45</xdr:row>
      <xdr:rowOff>228600</xdr:rowOff>
    </xdr:from>
    <xdr:to>
      <xdr:col>6</xdr:col>
      <xdr:colOff>457200</xdr:colOff>
      <xdr:row>47</xdr:row>
      <xdr:rowOff>85725</xdr:rowOff>
    </xdr:to>
    <xdr:sp macro="" textlink="">
      <xdr:nvSpPr>
        <xdr:cNvPr id="7" name="テキスト ボックス 6">
          <a:extLst>
            <a:ext uri="{FF2B5EF4-FFF2-40B4-BE49-F238E27FC236}">
              <a16:creationId xmlns:a16="http://schemas.microsoft.com/office/drawing/2014/main" id="{D762E7B6-E8F1-E318-F4BB-6D40B8727D49}"/>
            </a:ext>
          </a:extLst>
        </xdr:cNvPr>
        <xdr:cNvSpPr txBox="1"/>
      </xdr:nvSpPr>
      <xdr:spPr>
        <a:xfrm>
          <a:off x="3752850" y="8391525"/>
          <a:ext cx="666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editAs="oneCell">
    <xdr:from>
      <xdr:col>1</xdr:col>
      <xdr:colOff>28575</xdr:colOff>
      <xdr:row>44</xdr:row>
      <xdr:rowOff>161925</xdr:rowOff>
    </xdr:from>
    <xdr:to>
      <xdr:col>9</xdr:col>
      <xdr:colOff>171450</xdr:colOff>
      <xdr:row>52</xdr:row>
      <xdr:rowOff>114300</xdr:rowOff>
    </xdr:to>
    <xdr:pic>
      <xdr:nvPicPr>
        <xdr:cNvPr id="2" name="図 1">
          <a:extLst>
            <a:ext uri="{FF2B5EF4-FFF2-40B4-BE49-F238E27FC236}">
              <a16:creationId xmlns:a16="http://schemas.microsoft.com/office/drawing/2014/main" id="{2CB9B03A-2FCD-E738-3DB8-D995F41485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8153400"/>
          <a:ext cx="595312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74295</xdr:colOff>
      <xdr:row>3</xdr:row>
      <xdr:rowOff>20956</xdr:rowOff>
    </xdr:from>
    <xdr:to>
      <xdr:col>14</xdr:col>
      <xdr:colOff>51586</xdr:colOff>
      <xdr:row>5</xdr:row>
      <xdr:rowOff>43736</xdr:rowOff>
    </xdr:to>
    <xdr:sp macro="" textlink="">
      <xdr:nvSpPr>
        <xdr:cNvPr id="2" name="テキスト ボックス 1">
          <a:extLst>
            <a:ext uri="{FF2B5EF4-FFF2-40B4-BE49-F238E27FC236}">
              <a16:creationId xmlns:a16="http://schemas.microsoft.com/office/drawing/2014/main" id="{BC7C3536-FFFE-C69C-D10F-514853252E83}"/>
            </a:ext>
          </a:extLst>
        </xdr:cNvPr>
        <xdr:cNvSpPr txBox="1"/>
      </xdr:nvSpPr>
      <xdr:spPr>
        <a:xfrm>
          <a:off x="7743825" y="714376"/>
          <a:ext cx="20383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統計表ファイルからコピペ</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73065</xdr:colOff>
      <xdr:row>1</xdr:row>
      <xdr:rowOff>51564</xdr:rowOff>
    </xdr:from>
    <xdr:to>
      <xdr:col>17</xdr:col>
      <xdr:colOff>207611</xdr:colOff>
      <xdr:row>15</xdr:row>
      <xdr:rowOff>16371</xdr:rowOff>
    </xdr:to>
    <xdr:sp macro="" textlink="">
      <xdr:nvSpPr>
        <xdr:cNvPr id="2" name="テキスト ボックス 1">
          <a:extLst>
            <a:ext uri="{FF2B5EF4-FFF2-40B4-BE49-F238E27FC236}">
              <a16:creationId xmlns:a16="http://schemas.microsoft.com/office/drawing/2014/main" id="{634FAFCE-1A63-FF83-FE81-DD4C021633D1}"/>
            </a:ext>
          </a:extLst>
        </xdr:cNvPr>
        <xdr:cNvSpPr txBox="1"/>
      </xdr:nvSpPr>
      <xdr:spPr>
        <a:xfrm>
          <a:off x="7771087" y="292174"/>
          <a:ext cx="4470610" cy="2369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・［基礎データ（設問順）］から値貼り付け</a:t>
          </a:r>
          <a:endParaRPr kumimoji="1" lang="en-US" altLang="ja-JP" sz="1100"/>
        </a:p>
        <a:p>
          <a:endParaRPr kumimoji="1" lang="en-US" altLang="ja-JP" sz="1100">
            <a:solidFill>
              <a:schemeClr val="dk1"/>
            </a:solidFill>
            <a:effectLst/>
            <a:latin typeface="+mn-lt"/>
            <a:ea typeface="+mn-ea"/>
            <a:cs typeface="+mn-cs"/>
          </a:endParaRPr>
        </a:p>
        <a:p>
          <a:pPr>
            <a:lnSpc>
              <a:spcPts val="1300"/>
            </a:lnSpc>
          </a:pPr>
          <a:r>
            <a:rPr kumimoji="1" lang="ja-JP" altLang="en-US" sz="1100">
              <a:solidFill>
                <a:schemeClr val="dk1"/>
              </a:solidFill>
              <a:effectLst/>
              <a:latin typeface="+mn-lt"/>
              <a:ea typeface="+mn-ea"/>
              <a:cs typeface="+mn-cs"/>
            </a:rPr>
            <a:t>・行動率順で並びかえ</a:t>
          </a:r>
          <a:endParaRPr kumimoji="1" lang="en-US" altLang="ja-JP" sz="1100">
            <a:solidFill>
              <a:schemeClr val="dk1"/>
            </a:solidFill>
            <a:effectLst/>
            <a:latin typeface="+mn-lt"/>
            <a:ea typeface="+mn-ea"/>
            <a:cs typeface="+mn-cs"/>
          </a:endParaRPr>
        </a:p>
        <a:p>
          <a:pPr>
            <a:lnSpc>
              <a:spcPts val="1300"/>
            </a:lnSpc>
          </a:pPr>
          <a:r>
            <a:rPr kumimoji="1" lang="ja-JP" altLang="en-US" sz="1100">
              <a:solidFill>
                <a:schemeClr val="dk1"/>
              </a:solidFill>
              <a:effectLst/>
              <a:latin typeface="+mn-lt"/>
              <a:ea typeface="+mn-ea"/>
              <a:cs typeface="+mn-cs"/>
            </a:rPr>
            <a:t>（並び替え方法）</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①太線枠で囲んだ部分を選択</a:t>
          </a:r>
          <a:endParaRPr kumimoji="1" lang="en-US" altLang="ja-JP" sz="1100">
            <a:solidFill>
              <a:schemeClr val="dk1"/>
            </a:solidFill>
            <a:effectLst/>
            <a:latin typeface="+mn-lt"/>
            <a:ea typeface="+mn-ea"/>
            <a:cs typeface="+mn-cs"/>
          </a:endParaRPr>
        </a:p>
        <a:p>
          <a:pPr>
            <a:lnSpc>
              <a:spcPts val="1300"/>
            </a:lnSpc>
          </a:pPr>
          <a:r>
            <a:rPr kumimoji="1" lang="ja-JP" altLang="en-US" sz="1100">
              <a:solidFill>
                <a:schemeClr val="dk1"/>
              </a:solidFill>
              <a:effectLst/>
              <a:latin typeface="+mn-lt"/>
              <a:ea typeface="+mn-ea"/>
              <a:cs typeface="+mn-cs"/>
            </a:rPr>
            <a:t>②右クリック又はツールバー（ホーム）上にある並び替えをクリック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③並び替え⇒ユーザー設定の並び替え　を選択</a:t>
          </a:r>
          <a:endParaRPr kumimoji="1" lang="en-US" altLang="ja-JP" sz="1100">
            <a:solidFill>
              <a:schemeClr val="dk1"/>
            </a:solidFill>
            <a:effectLst/>
            <a:latin typeface="+mn-lt"/>
            <a:ea typeface="+mn-ea"/>
            <a:cs typeface="+mn-cs"/>
          </a:endParaRPr>
        </a:p>
        <a:p>
          <a:pPr>
            <a:lnSpc>
              <a:spcPts val="1300"/>
            </a:lnSpc>
          </a:pPr>
          <a:r>
            <a:rPr kumimoji="1" lang="ja-JP" altLang="en-US" sz="1100">
              <a:solidFill>
                <a:schemeClr val="dk1"/>
              </a:solidFill>
              <a:effectLst/>
              <a:latin typeface="+mn-lt"/>
              <a:ea typeface="+mn-ea"/>
              <a:cs typeface="+mn-cs"/>
            </a:rPr>
            <a:t>④「最優先されるキー」は黄色セルを選択</a:t>
          </a:r>
          <a:endParaRPr kumimoji="1" lang="en-US" altLang="ja-JP" sz="1100">
            <a:solidFill>
              <a:schemeClr val="dk1"/>
            </a:solidFill>
            <a:effectLst/>
            <a:latin typeface="+mn-lt"/>
            <a:ea typeface="+mn-ea"/>
            <a:cs typeface="+mn-cs"/>
          </a:endParaRPr>
        </a:p>
        <a:p>
          <a:pPr>
            <a:lnSpc>
              <a:spcPts val="1300"/>
            </a:lnSpc>
          </a:pPr>
          <a:r>
            <a:rPr kumimoji="1" lang="ja-JP" altLang="en-US" sz="1100">
              <a:solidFill>
                <a:schemeClr val="dk1"/>
              </a:solidFill>
              <a:effectLst/>
              <a:latin typeface="+mn-lt"/>
              <a:ea typeface="+mn-ea"/>
              <a:cs typeface="+mn-cs"/>
            </a:rPr>
            <a:t>⑤「並び替えのキー」は「値」を選択</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⑥「順序」は「降順」を選択</a:t>
          </a:r>
          <a:endParaRPr kumimoji="1" lang="en-US" altLang="ja-JP" sz="1100">
            <a:solidFill>
              <a:schemeClr val="dk1"/>
            </a:solidFill>
            <a:effectLst/>
            <a:latin typeface="+mn-lt"/>
            <a:ea typeface="+mn-ea"/>
            <a:cs typeface="+mn-cs"/>
          </a:endParaRPr>
        </a:p>
        <a:p>
          <a:pPr>
            <a:lnSpc>
              <a:spcPts val="1300"/>
            </a:lnSpc>
          </a:pPr>
          <a:r>
            <a:rPr kumimoji="1" lang="ja-JP" altLang="en-US" sz="1100">
              <a:solidFill>
                <a:schemeClr val="dk1"/>
              </a:solidFill>
              <a:effectLst/>
              <a:latin typeface="+mn-lt"/>
              <a:ea typeface="+mn-ea"/>
              <a:cs typeface="+mn-cs"/>
            </a:rPr>
            <a:t>⇒行動率が高い順に並び替えられる。</a:t>
          </a:r>
          <a:endParaRPr kumimoji="1" lang="en-US" altLang="ja-JP" sz="1100">
            <a:solidFill>
              <a:schemeClr val="dk1"/>
            </a:solidFill>
            <a:effectLst/>
            <a:latin typeface="+mn-lt"/>
            <a:ea typeface="+mn-ea"/>
            <a:cs typeface="+mn-cs"/>
          </a:endParaRPr>
        </a:p>
        <a:p>
          <a:pPr>
            <a:lnSpc>
              <a:spcPts val="1300"/>
            </a:lnSpc>
          </a:pPr>
          <a:r>
            <a:rPr kumimoji="1" lang="ja-JP" altLang="en-US" sz="1100">
              <a:solidFill>
                <a:schemeClr val="dk1"/>
              </a:solidFill>
              <a:effectLst/>
              <a:latin typeface="+mn-lt"/>
              <a:ea typeface="+mn-ea"/>
              <a:cs typeface="+mn-cs"/>
            </a:rPr>
            <a:t>⇒本体ページ及びグラフデータに反映する。</a:t>
          </a:r>
          <a:endParaRPr kumimoji="1" lang="en-US" altLang="ja-JP" sz="1100">
            <a:solidFill>
              <a:schemeClr val="dk1"/>
            </a:solidFill>
            <a:effectLst/>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40341</xdr:colOff>
      <xdr:row>3</xdr:row>
      <xdr:rowOff>56141</xdr:rowOff>
    </xdr:from>
    <xdr:to>
      <xdr:col>17</xdr:col>
      <xdr:colOff>256381</xdr:colOff>
      <xdr:row>8</xdr:row>
      <xdr:rowOff>3988</xdr:rowOff>
    </xdr:to>
    <xdr:sp macro="" textlink="">
      <xdr:nvSpPr>
        <xdr:cNvPr id="2" name="テキスト ボックス 1">
          <a:extLst>
            <a:ext uri="{FF2B5EF4-FFF2-40B4-BE49-F238E27FC236}">
              <a16:creationId xmlns:a16="http://schemas.microsoft.com/office/drawing/2014/main" id="{02A225E3-7C13-5D9F-38BA-A21DE26127E3}"/>
            </a:ext>
          </a:extLst>
        </xdr:cNvPr>
        <xdr:cNvSpPr txBox="1"/>
      </xdr:nvSpPr>
      <xdr:spPr>
        <a:xfrm>
          <a:off x="9121588" y="649941"/>
          <a:ext cx="3272117" cy="705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・［基礎データ（行動率順）］を入力すると自動で入力される。</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19050</xdr:rowOff>
    </xdr:from>
    <xdr:to>
      <xdr:col>10</xdr:col>
      <xdr:colOff>9525</xdr:colOff>
      <xdr:row>15</xdr:row>
      <xdr:rowOff>38100</xdr:rowOff>
    </xdr:to>
    <xdr:sp macro="" textlink="">
      <xdr:nvSpPr>
        <xdr:cNvPr id="7788579" name="AutoShape 5133">
          <a:extLst>
            <a:ext uri="{FF2B5EF4-FFF2-40B4-BE49-F238E27FC236}">
              <a16:creationId xmlns:a16="http://schemas.microsoft.com/office/drawing/2014/main" id="{E6156CA9-D65A-47C8-25DB-91D4A3932E18}"/>
            </a:ext>
          </a:extLst>
        </xdr:cNvPr>
        <xdr:cNvSpPr>
          <a:spLocks noChangeArrowheads="1"/>
        </xdr:cNvSpPr>
      </xdr:nvSpPr>
      <xdr:spPr bwMode="auto">
        <a:xfrm>
          <a:off x="9525" y="857250"/>
          <a:ext cx="6619875" cy="17335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xdr:colOff>
      <xdr:row>17</xdr:row>
      <xdr:rowOff>19050</xdr:rowOff>
    </xdr:from>
    <xdr:to>
      <xdr:col>10</xdr:col>
      <xdr:colOff>38100</xdr:colOff>
      <xdr:row>42</xdr:row>
      <xdr:rowOff>47625</xdr:rowOff>
    </xdr:to>
    <xdr:graphicFrame macro="">
      <xdr:nvGraphicFramePr>
        <xdr:cNvPr id="7788580" name="Chart 5124">
          <a:extLst>
            <a:ext uri="{FF2B5EF4-FFF2-40B4-BE49-F238E27FC236}">
              <a16:creationId xmlns:a16="http://schemas.microsoft.com/office/drawing/2014/main" id="{AFEEEABD-7F23-B1EE-8B64-A1B669FD9C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5</xdr:row>
      <xdr:rowOff>19050</xdr:rowOff>
    </xdr:from>
    <xdr:to>
      <xdr:col>10</xdr:col>
      <xdr:colOff>9525</xdr:colOff>
      <xdr:row>15</xdr:row>
      <xdr:rowOff>38100</xdr:rowOff>
    </xdr:to>
    <xdr:sp macro="" textlink="">
      <xdr:nvSpPr>
        <xdr:cNvPr id="7788581" name="AutoShape 5133">
          <a:extLst>
            <a:ext uri="{FF2B5EF4-FFF2-40B4-BE49-F238E27FC236}">
              <a16:creationId xmlns:a16="http://schemas.microsoft.com/office/drawing/2014/main" id="{C04540C7-D710-62C0-73F1-144AEC4D89C9}"/>
            </a:ext>
          </a:extLst>
        </xdr:cNvPr>
        <xdr:cNvSpPr>
          <a:spLocks noChangeArrowheads="1"/>
        </xdr:cNvSpPr>
      </xdr:nvSpPr>
      <xdr:spPr bwMode="auto">
        <a:xfrm>
          <a:off x="9525" y="857250"/>
          <a:ext cx="6619875" cy="17335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114301</xdr:colOff>
      <xdr:row>17</xdr:row>
      <xdr:rowOff>57150</xdr:rowOff>
    </xdr:from>
    <xdr:to>
      <xdr:col>9</xdr:col>
      <xdr:colOff>666751</xdr:colOff>
      <xdr:row>21</xdr:row>
      <xdr:rowOff>28575</xdr:rowOff>
    </xdr:to>
    <xdr:sp macro="" textlink="">
      <xdr:nvSpPr>
        <xdr:cNvPr id="4" name="テキスト ボックス 3">
          <a:extLst>
            <a:ext uri="{FF2B5EF4-FFF2-40B4-BE49-F238E27FC236}">
              <a16:creationId xmlns:a16="http://schemas.microsoft.com/office/drawing/2014/main" id="{BD867430-E146-F7C5-AD36-65824DD4378E}"/>
            </a:ext>
          </a:extLst>
        </xdr:cNvPr>
        <xdr:cNvSpPr txBox="1"/>
      </xdr:nvSpPr>
      <xdr:spPr>
        <a:xfrm>
          <a:off x="6048376" y="2933700"/>
          <a:ext cx="5524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5</xdr:row>
      <xdr:rowOff>28575</xdr:rowOff>
    </xdr:from>
    <xdr:to>
      <xdr:col>8</xdr:col>
      <xdr:colOff>285750</xdr:colOff>
      <xdr:row>8</xdr:row>
      <xdr:rowOff>38100</xdr:rowOff>
    </xdr:to>
    <xdr:sp macro="" textlink="">
      <xdr:nvSpPr>
        <xdr:cNvPr id="7590118" name="AutoShape 1">
          <a:extLst>
            <a:ext uri="{FF2B5EF4-FFF2-40B4-BE49-F238E27FC236}">
              <a16:creationId xmlns:a16="http://schemas.microsoft.com/office/drawing/2014/main" id="{B45DBF63-88CE-EA50-E1A3-6BD4659C41D3}"/>
            </a:ext>
          </a:extLst>
        </xdr:cNvPr>
        <xdr:cNvSpPr>
          <a:spLocks noChangeArrowheads="1"/>
        </xdr:cNvSpPr>
      </xdr:nvSpPr>
      <xdr:spPr bwMode="auto">
        <a:xfrm>
          <a:off x="57150" y="1028700"/>
          <a:ext cx="6572250" cy="838200"/>
        </a:xfrm>
        <a:prstGeom prst="roundRect">
          <a:avLst>
            <a:gd name="adj" fmla="val 114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12</xdr:row>
      <xdr:rowOff>13334</xdr:rowOff>
    </xdr:from>
    <xdr:to>
      <xdr:col>1</xdr:col>
      <xdr:colOff>0</xdr:colOff>
      <xdr:row>13</xdr:row>
      <xdr:rowOff>27271</xdr:rowOff>
    </xdr:to>
    <xdr:sp macro="" textlink="">
      <xdr:nvSpPr>
        <xdr:cNvPr id="3" name="Rectangle 2">
          <a:extLst>
            <a:ext uri="{FF2B5EF4-FFF2-40B4-BE49-F238E27FC236}">
              <a16:creationId xmlns:a16="http://schemas.microsoft.com/office/drawing/2014/main" id="{505BB23E-7C84-D6B2-7A27-804E6633838F}"/>
            </a:ext>
          </a:extLst>
        </xdr:cNvPr>
        <xdr:cNvSpPr>
          <a:spLocks noChangeArrowheads="1"/>
        </xdr:cNvSpPr>
      </xdr:nvSpPr>
      <xdr:spPr bwMode="auto">
        <a:xfrm>
          <a:off x="0" y="2352674"/>
          <a:ext cx="342900" cy="200026"/>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順位</a:t>
          </a:r>
        </a:p>
      </xdr:txBody>
    </xdr:sp>
    <xdr:clientData/>
  </xdr:twoCellAnchor>
  <xdr:twoCellAnchor>
    <xdr:from>
      <xdr:col>0</xdr:col>
      <xdr:colOff>41910</xdr:colOff>
      <xdr:row>11</xdr:row>
      <xdr:rowOff>1</xdr:rowOff>
    </xdr:from>
    <xdr:to>
      <xdr:col>1</xdr:col>
      <xdr:colOff>42905</xdr:colOff>
      <xdr:row>11</xdr:row>
      <xdr:rowOff>190500</xdr:rowOff>
    </xdr:to>
    <xdr:sp macro="" textlink="">
      <xdr:nvSpPr>
        <xdr:cNvPr id="4" name="Rectangle 3">
          <a:extLst>
            <a:ext uri="{FF2B5EF4-FFF2-40B4-BE49-F238E27FC236}">
              <a16:creationId xmlns:a16="http://schemas.microsoft.com/office/drawing/2014/main" id="{4DDAFE9E-6610-74FD-5D61-9B745428EBC3}"/>
            </a:ext>
          </a:extLst>
        </xdr:cNvPr>
        <xdr:cNvSpPr>
          <a:spLocks noChangeArrowheads="1"/>
        </xdr:cNvSpPr>
      </xdr:nvSpPr>
      <xdr:spPr bwMode="auto">
        <a:xfrm>
          <a:off x="41910" y="2333626"/>
          <a:ext cx="343895" cy="190499"/>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圏域</a:t>
          </a:r>
        </a:p>
      </xdr:txBody>
    </xdr:sp>
    <xdr:clientData/>
  </xdr:twoCellAnchor>
  <xdr:twoCellAnchor>
    <xdr:from>
      <xdr:col>0</xdr:col>
      <xdr:colOff>57150</xdr:colOff>
      <xdr:row>5</xdr:row>
      <xdr:rowOff>28575</xdr:rowOff>
    </xdr:from>
    <xdr:to>
      <xdr:col>8</xdr:col>
      <xdr:colOff>285749</xdr:colOff>
      <xdr:row>8</xdr:row>
      <xdr:rowOff>38100</xdr:rowOff>
    </xdr:to>
    <xdr:sp macro="" textlink="">
      <xdr:nvSpPr>
        <xdr:cNvPr id="7590122" name="AutoShape 1">
          <a:extLst>
            <a:ext uri="{FF2B5EF4-FFF2-40B4-BE49-F238E27FC236}">
              <a16:creationId xmlns:a16="http://schemas.microsoft.com/office/drawing/2014/main" id="{73B5B5AF-FEC1-1DF8-6E94-0912E21C62C6}"/>
            </a:ext>
          </a:extLst>
        </xdr:cNvPr>
        <xdr:cNvSpPr>
          <a:spLocks noChangeArrowheads="1"/>
        </xdr:cNvSpPr>
      </xdr:nvSpPr>
      <xdr:spPr bwMode="auto">
        <a:xfrm>
          <a:off x="57150" y="1028700"/>
          <a:ext cx="6572249" cy="838200"/>
        </a:xfrm>
        <a:prstGeom prst="roundRect">
          <a:avLst>
            <a:gd name="adj" fmla="val 114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66675</xdr:colOff>
      <xdr:row>9</xdr:row>
      <xdr:rowOff>47625</xdr:rowOff>
    </xdr:from>
    <xdr:to>
      <xdr:col>9</xdr:col>
      <xdr:colOff>485775</xdr:colOff>
      <xdr:row>45</xdr:row>
      <xdr:rowOff>28575</xdr:rowOff>
    </xdr:to>
    <xdr:graphicFrame macro="">
      <xdr:nvGraphicFramePr>
        <xdr:cNvPr id="7435717" name="Chart 1">
          <a:extLst>
            <a:ext uri="{FF2B5EF4-FFF2-40B4-BE49-F238E27FC236}">
              <a16:creationId xmlns:a16="http://schemas.microsoft.com/office/drawing/2014/main" id="{F85CEF67-88C8-7716-7AA3-50C78DD52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28575</xdr:rowOff>
    </xdr:from>
    <xdr:to>
      <xdr:col>9</xdr:col>
      <xdr:colOff>638175</xdr:colOff>
      <xdr:row>8</xdr:row>
      <xdr:rowOff>19050</xdr:rowOff>
    </xdr:to>
    <xdr:sp macro="" textlink="">
      <xdr:nvSpPr>
        <xdr:cNvPr id="7435718" name="AutoShape 2">
          <a:extLst>
            <a:ext uri="{FF2B5EF4-FFF2-40B4-BE49-F238E27FC236}">
              <a16:creationId xmlns:a16="http://schemas.microsoft.com/office/drawing/2014/main" id="{2DC70096-C80D-2056-DB8E-F690BC396075}"/>
            </a:ext>
          </a:extLst>
        </xdr:cNvPr>
        <xdr:cNvSpPr>
          <a:spLocks noChangeArrowheads="1"/>
        </xdr:cNvSpPr>
      </xdr:nvSpPr>
      <xdr:spPr bwMode="auto">
        <a:xfrm>
          <a:off x="9525" y="200025"/>
          <a:ext cx="6667500" cy="12382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114300</xdr:colOff>
      <xdr:row>43</xdr:row>
      <xdr:rowOff>19050</xdr:rowOff>
    </xdr:from>
    <xdr:to>
      <xdr:col>8</xdr:col>
      <xdr:colOff>219075</xdr:colOff>
      <xdr:row>45</xdr:row>
      <xdr:rowOff>9525</xdr:rowOff>
    </xdr:to>
    <xdr:sp macro="" textlink="">
      <xdr:nvSpPr>
        <xdr:cNvPr id="7435719" name="正方形/長方形 1">
          <a:extLst>
            <a:ext uri="{FF2B5EF4-FFF2-40B4-BE49-F238E27FC236}">
              <a16:creationId xmlns:a16="http://schemas.microsoft.com/office/drawing/2014/main" id="{EF7AC883-850A-1DAD-C864-2DA3E2C92A0E}"/>
            </a:ext>
          </a:extLst>
        </xdr:cNvPr>
        <xdr:cNvSpPr>
          <a:spLocks noChangeArrowheads="1"/>
        </xdr:cNvSpPr>
      </xdr:nvSpPr>
      <xdr:spPr bwMode="auto">
        <a:xfrm>
          <a:off x="2724150" y="7439025"/>
          <a:ext cx="2847975" cy="3333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847725</xdr:colOff>
      <xdr:row>48</xdr:row>
      <xdr:rowOff>161925</xdr:rowOff>
    </xdr:from>
    <xdr:to>
      <xdr:col>1</xdr:col>
      <xdr:colOff>1514475</xdr:colOff>
      <xdr:row>50</xdr:row>
      <xdr:rowOff>161925</xdr:rowOff>
    </xdr:to>
    <xdr:sp macro="" textlink="">
      <xdr:nvSpPr>
        <xdr:cNvPr id="4" name="テキスト ボックス 3">
          <a:extLst>
            <a:ext uri="{FF2B5EF4-FFF2-40B4-BE49-F238E27FC236}">
              <a16:creationId xmlns:a16="http://schemas.microsoft.com/office/drawing/2014/main" id="{FB77D6F3-B3A6-E419-2A53-F3612543E805}"/>
            </a:ext>
          </a:extLst>
        </xdr:cNvPr>
        <xdr:cNvSpPr txBox="1"/>
      </xdr:nvSpPr>
      <xdr:spPr>
        <a:xfrm>
          <a:off x="1057275" y="8439150"/>
          <a:ext cx="666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1</xdr:col>
      <xdr:colOff>1447800</xdr:colOff>
      <xdr:row>48</xdr:row>
      <xdr:rowOff>152400</xdr:rowOff>
    </xdr:from>
    <xdr:to>
      <xdr:col>3</xdr:col>
      <xdr:colOff>228600</xdr:colOff>
      <xdr:row>50</xdr:row>
      <xdr:rowOff>152400</xdr:rowOff>
    </xdr:to>
    <xdr:sp macro="" textlink="">
      <xdr:nvSpPr>
        <xdr:cNvPr id="5" name="テキスト ボックス 4">
          <a:extLst>
            <a:ext uri="{FF2B5EF4-FFF2-40B4-BE49-F238E27FC236}">
              <a16:creationId xmlns:a16="http://schemas.microsoft.com/office/drawing/2014/main" id="{F5C69D1D-5DCA-99A9-EB56-CC17A247AA93}"/>
            </a:ext>
          </a:extLst>
        </xdr:cNvPr>
        <xdr:cNvSpPr txBox="1"/>
      </xdr:nvSpPr>
      <xdr:spPr>
        <a:xfrm>
          <a:off x="1657350" y="8429625"/>
          <a:ext cx="666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3</xdr:col>
      <xdr:colOff>57150</xdr:colOff>
      <xdr:row>48</xdr:row>
      <xdr:rowOff>152400</xdr:rowOff>
    </xdr:from>
    <xdr:to>
      <xdr:col>4</xdr:col>
      <xdr:colOff>209550</xdr:colOff>
      <xdr:row>50</xdr:row>
      <xdr:rowOff>152400</xdr:rowOff>
    </xdr:to>
    <xdr:sp macro="" textlink="">
      <xdr:nvSpPr>
        <xdr:cNvPr id="7" name="テキスト ボックス 6">
          <a:extLst>
            <a:ext uri="{FF2B5EF4-FFF2-40B4-BE49-F238E27FC236}">
              <a16:creationId xmlns:a16="http://schemas.microsoft.com/office/drawing/2014/main" id="{2B0EDAEB-3086-DD16-C756-AF9F15AE90BE}"/>
            </a:ext>
          </a:extLst>
        </xdr:cNvPr>
        <xdr:cNvSpPr txBox="1"/>
      </xdr:nvSpPr>
      <xdr:spPr>
        <a:xfrm>
          <a:off x="2152650" y="8429625"/>
          <a:ext cx="666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editAs="oneCell">
    <xdr:from>
      <xdr:col>0</xdr:col>
      <xdr:colOff>114300</xdr:colOff>
      <xdr:row>47</xdr:row>
      <xdr:rowOff>0</xdr:rowOff>
    </xdr:from>
    <xdr:to>
      <xdr:col>9</xdr:col>
      <xdr:colOff>381000</xdr:colOff>
      <xdr:row>54</xdr:row>
      <xdr:rowOff>104775</xdr:rowOff>
    </xdr:to>
    <xdr:pic>
      <xdr:nvPicPr>
        <xdr:cNvPr id="3" name="図 2">
          <a:extLst>
            <a:ext uri="{FF2B5EF4-FFF2-40B4-BE49-F238E27FC236}">
              <a16:creationId xmlns:a16="http://schemas.microsoft.com/office/drawing/2014/main" id="{8C91CCF3-3519-FC39-74D9-E72A0A7FF4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105775"/>
          <a:ext cx="6305550"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3</xdr:row>
      <xdr:rowOff>28575</xdr:rowOff>
    </xdr:from>
    <xdr:to>
      <xdr:col>6</xdr:col>
      <xdr:colOff>352425</xdr:colOff>
      <xdr:row>9</xdr:row>
      <xdr:rowOff>57150</xdr:rowOff>
    </xdr:to>
    <xdr:sp macro="" textlink="">
      <xdr:nvSpPr>
        <xdr:cNvPr id="7240560" name="AutoShape 1">
          <a:extLst>
            <a:ext uri="{FF2B5EF4-FFF2-40B4-BE49-F238E27FC236}">
              <a16:creationId xmlns:a16="http://schemas.microsoft.com/office/drawing/2014/main" id="{1EBD63B6-5111-637C-30B5-DB695BD6C331}"/>
            </a:ext>
          </a:extLst>
        </xdr:cNvPr>
        <xdr:cNvSpPr>
          <a:spLocks noChangeArrowheads="1"/>
        </xdr:cNvSpPr>
      </xdr:nvSpPr>
      <xdr:spPr bwMode="auto">
        <a:xfrm>
          <a:off x="19050" y="657225"/>
          <a:ext cx="6486525" cy="10858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5</xdr:col>
      <xdr:colOff>66675</xdr:colOff>
      <xdr:row>14</xdr:row>
      <xdr:rowOff>0</xdr:rowOff>
    </xdr:to>
    <xdr:graphicFrame macro="">
      <xdr:nvGraphicFramePr>
        <xdr:cNvPr id="7240561" name="Chart 2">
          <a:extLst>
            <a:ext uri="{FF2B5EF4-FFF2-40B4-BE49-F238E27FC236}">
              <a16:creationId xmlns:a16="http://schemas.microsoft.com/office/drawing/2014/main" id="{F3274049-2F21-432A-F55E-D8139A19E7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xdr:row>
      <xdr:rowOff>0</xdr:rowOff>
    </xdr:from>
    <xdr:to>
      <xdr:col>5</xdr:col>
      <xdr:colOff>66675</xdr:colOff>
      <xdr:row>14</xdr:row>
      <xdr:rowOff>0</xdr:rowOff>
    </xdr:to>
    <xdr:graphicFrame macro="">
      <xdr:nvGraphicFramePr>
        <xdr:cNvPr id="7240562" name="Chart 3">
          <a:extLst>
            <a:ext uri="{FF2B5EF4-FFF2-40B4-BE49-F238E27FC236}">
              <a16:creationId xmlns:a16="http://schemas.microsoft.com/office/drawing/2014/main" id="{91AE127A-2038-DE3C-3DF8-B70E3298D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14</xdr:row>
      <xdr:rowOff>0</xdr:rowOff>
    </xdr:from>
    <xdr:to>
      <xdr:col>1</xdr:col>
      <xdr:colOff>31269</xdr:colOff>
      <xdr:row>14</xdr:row>
      <xdr:rowOff>0</xdr:rowOff>
    </xdr:to>
    <xdr:sp macro="" textlink="">
      <xdr:nvSpPr>
        <xdr:cNvPr id="112647" name="Rectangle 7">
          <a:extLst>
            <a:ext uri="{FF2B5EF4-FFF2-40B4-BE49-F238E27FC236}">
              <a16:creationId xmlns:a16="http://schemas.microsoft.com/office/drawing/2014/main" id="{98E77542-D504-5E71-CC01-894F4CA61E6F}"/>
            </a:ext>
          </a:extLst>
        </xdr:cNvPr>
        <xdr:cNvSpPr>
          <a:spLocks noChangeArrowheads="1"/>
        </xdr:cNvSpPr>
      </xdr:nvSpPr>
      <xdr:spPr bwMode="auto">
        <a:xfrm>
          <a:off x="1419225" y="3600450"/>
          <a:ext cx="50482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性別</a:t>
          </a:r>
        </a:p>
      </xdr:txBody>
    </xdr:sp>
    <xdr:clientData/>
  </xdr:twoCellAnchor>
  <xdr:twoCellAnchor>
    <xdr:from>
      <xdr:col>0</xdr:col>
      <xdr:colOff>0</xdr:colOff>
      <xdr:row>13</xdr:row>
      <xdr:rowOff>26670</xdr:rowOff>
    </xdr:from>
    <xdr:to>
      <xdr:col>1</xdr:col>
      <xdr:colOff>303</xdr:colOff>
      <xdr:row>14</xdr:row>
      <xdr:rowOff>19559</xdr:rowOff>
    </xdr:to>
    <xdr:sp macro="" textlink="">
      <xdr:nvSpPr>
        <xdr:cNvPr id="112651" name="Rectangle 11">
          <a:extLst>
            <a:ext uri="{FF2B5EF4-FFF2-40B4-BE49-F238E27FC236}">
              <a16:creationId xmlns:a16="http://schemas.microsoft.com/office/drawing/2014/main" id="{30AD4F8F-98D9-BCF8-0AF7-9EAFE7564994}"/>
            </a:ext>
          </a:extLst>
        </xdr:cNvPr>
        <xdr:cNvSpPr>
          <a:spLocks noChangeArrowheads="1"/>
        </xdr:cNvSpPr>
      </xdr:nvSpPr>
      <xdr:spPr bwMode="auto">
        <a:xfrm>
          <a:off x="9525" y="2686050"/>
          <a:ext cx="333375" cy="20955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順位</a:t>
          </a:r>
        </a:p>
      </xdr:txBody>
    </xdr:sp>
    <xdr:clientData/>
  </xdr:twoCellAnchor>
  <xdr:twoCellAnchor>
    <xdr:from>
      <xdr:col>0</xdr:col>
      <xdr:colOff>36195</xdr:colOff>
      <xdr:row>12</xdr:row>
      <xdr:rowOff>19050</xdr:rowOff>
    </xdr:from>
    <xdr:to>
      <xdr:col>1</xdr:col>
      <xdr:colOff>38253</xdr:colOff>
      <xdr:row>12</xdr:row>
      <xdr:rowOff>238125</xdr:rowOff>
    </xdr:to>
    <xdr:sp macro="" textlink="">
      <xdr:nvSpPr>
        <xdr:cNvPr id="112652" name="Rectangle 12">
          <a:extLst>
            <a:ext uri="{FF2B5EF4-FFF2-40B4-BE49-F238E27FC236}">
              <a16:creationId xmlns:a16="http://schemas.microsoft.com/office/drawing/2014/main" id="{FEFEB65D-0F43-ED5E-4803-5A0478CA25EA}"/>
            </a:ext>
          </a:extLst>
        </xdr:cNvPr>
        <xdr:cNvSpPr>
          <a:spLocks noChangeArrowheads="1"/>
        </xdr:cNvSpPr>
      </xdr:nvSpPr>
      <xdr:spPr bwMode="auto">
        <a:xfrm>
          <a:off x="36195" y="2228850"/>
          <a:ext cx="344958" cy="219075"/>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性別</a:t>
          </a:r>
        </a:p>
      </xdr:txBody>
    </xdr:sp>
    <xdr:clientData/>
  </xdr:twoCellAnchor>
  <xdr:twoCellAnchor>
    <xdr:from>
      <xdr:col>0</xdr:col>
      <xdr:colOff>19050</xdr:colOff>
      <xdr:row>3</xdr:row>
      <xdr:rowOff>28575</xdr:rowOff>
    </xdr:from>
    <xdr:to>
      <xdr:col>6</xdr:col>
      <xdr:colOff>352425</xdr:colOff>
      <xdr:row>9</xdr:row>
      <xdr:rowOff>57150</xdr:rowOff>
    </xdr:to>
    <xdr:sp macro="" textlink="">
      <xdr:nvSpPr>
        <xdr:cNvPr id="7240566" name="AutoShape 1">
          <a:extLst>
            <a:ext uri="{FF2B5EF4-FFF2-40B4-BE49-F238E27FC236}">
              <a16:creationId xmlns:a16="http://schemas.microsoft.com/office/drawing/2014/main" id="{7B2E9D57-CC1C-A447-740B-78A2807ED146}"/>
            </a:ext>
          </a:extLst>
        </xdr:cNvPr>
        <xdr:cNvSpPr>
          <a:spLocks noChangeArrowheads="1"/>
        </xdr:cNvSpPr>
      </xdr:nvSpPr>
      <xdr:spPr bwMode="auto">
        <a:xfrm>
          <a:off x="19050" y="657225"/>
          <a:ext cx="6486525" cy="10858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266699</xdr:colOff>
      <xdr:row>11</xdr:row>
      <xdr:rowOff>47625</xdr:rowOff>
    </xdr:from>
    <xdr:to>
      <xdr:col>9</xdr:col>
      <xdr:colOff>428624</xdr:colOff>
      <xdr:row>49</xdr:row>
      <xdr:rowOff>161925</xdr:rowOff>
    </xdr:to>
    <xdr:graphicFrame macro="">
      <xdr:nvGraphicFramePr>
        <xdr:cNvPr id="7694493" name="Chart 1">
          <a:extLst>
            <a:ext uri="{FF2B5EF4-FFF2-40B4-BE49-F238E27FC236}">
              <a16:creationId xmlns:a16="http://schemas.microsoft.com/office/drawing/2014/main" id="{4965CA20-D7BD-ACBF-B587-E42E55E08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38100</xdr:rowOff>
    </xdr:from>
    <xdr:to>
      <xdr:col>9</xdr:col>
      <xdr:colOff>657225</xdr:colOff>
      <xdr:row>10</xdr:row>
      <xdr:rowOff>47625</xdr:rowOff>
    </xdr:to>
    <xdr:sp macro="" textlink="">
      <xdr:nvSpPr>
        <xdr:cNvPr id="7694494" name="AutoShape 2">
          <a:extLst>
            <a:ext uri="{FF2B5EF4-FFF2-40B4-BE49-F238E27FC236}">
              <a16:creationId xmlns:a16="http://schemas.microsoft.com/office/drawing/2014/main" id="{9DF6C67A-C85C-92A1-5D88-4FCF635BD852}"/>
            </a:ext>
          </a:extLst>
        </xdr:cNvPr>
        <xdr:cNvSpPr>
          <a:spLocks noChangeArrowheads="1"/>
        </xdr:cNvSpPr>
      </xdr:nvSpPr>
      <xdr:spPr bwMode="auto">
        <a:xfrm>
          <a:off x="9525" y="209550"/>
          <a:ext cx="6724650" cy="14763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512446</xdr:colOff>
      <xdr:row>12</xdr:row>
      <xdr:rowOff>38099</xdr:rowOff>
    </xdr:from>
    <xdr:to>
      <xdr:col>9</xdr:col>
      <xdr:colOff>152400</xdr:colOff>
      <xdr:row>13</xdr:row>
      <xdr:rowOff>26052</xdr:rowOff>
    </xdr:to>
    <xdr:sp macro="" textlink="">
      <xdr:nvSpPr>
        <xdr:cNvPr id="91143" name="Rectangle 7">
          <a:extLst>
            <a:ext uri="{FF2B5EF4-FFF2-40B4-BE49-F238E27FC236}">
              <a16:creationId xmlns:a16="http://schemas.microsoft.com/office/drawing/2014/main" id="{78749B98-7C11-7729-E320-A8241C196899}"/>
            </a:ext>
          </a:extLst>
        </xdr:cNvPr>
        <xdr:cNvSpPr>
          <a:spLocks noChangeArrowheads="1"/>
        </xdr:cNvSpPr>
      </xdr:nvSpPr>
      <xdr:spPr bwMode="auto">
        <a:xfrm>
          <a:off x="5903596" y="2019299"/>
          <a:ext cx="325754" cy="159403"/>
        </a:xfrm>
        <a:prstGeom prst="rect">
          <a:avLst/>
        </a:prstGeom>
        <a:solidFill>
          <a:srgbClr val="FFFFFF"/>
        </a:solidFill>
        <a:ln w="9525">
          <a:noFill/>
          <a:miter lim="800000"/>
          <a:headEnd/>
          <a:tailEnd/>
        </a:ln>
        <a:effectLst/>
      </xdr:spPr>
      <xdr:txBody>
        <a:bodyPr vertOverflow="clip" wrap="square" lIns="36576"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142875</xdr:colOff>
      <xdr:row>53</xdr:row>
      <xdr:rowOff>123825</xdr:rowOff>
    </xdr:from>
    <xdr:to>
      <xdr:col>5</xdr:col>
      <xdr:colOff>123825</xdr:colOff>
      <xdr:row>55</xdr:row>
      <xdr:rowOff>123825</xdr:rowOff>
    </xdr:to>
    <xdr:sp macro="" textlink="">
      <xdr:nvSpPr>
        <xdr:cNvPr id="4" name="テキスト ボックス 3">
          <a:extLst>
            <a:ext uri="{FF2B5EF4-FFF2-40B4-BE49-F238E27FC236}">
              <a16:creationId xmlns:a16="http://schemas.microsoft.com/office/drawing/2014/main" id="{CF8C6DC8-664F-8BAF-9659-D41D55222AE7}"/>
            </a:ext>
          </a:extLst>
        </xdr:cNvPr>
        <xdr:cNvSpPr txBox="1"/>
      </xdr:nvSpPr>
      <xdr:spPr>
        <a:xfrm>
          <a:off x="2790825" y="8858250"/>
          <a:ext cx="666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editAs="oneCell">
    <xdr:from>
      <xdr:col>0</xdr:col>
      <xdr:colOff>41275</xdr:colOff>
      <xdr:row>51</xdr:row>
      <xdr:rowOff>165100</xdr:rowOff>
    </xdr:from>
    <xdr:to>
      <xdr:col>9</xdr:col>
      <xdr:colOff>412750</xdr:colOff>
      <xdr:row>57</xdr:row>
      <xdr:rowOff>133349</xdr:rowOff>
    </xdr:to>
    <xdr:pic>
      <xdr:nvPicPr>
        <xdr:cNvPr id="3" name="図 2">
          <a:extLst>
            <a:ext uri="{FF2B5EF4-FFF2-40B4-BE49-F238E27FC236}">
              <a16:creationId xmlns:a16="http://schemas.microsoft.com/office/drawing/2014/main" id="{790FF8A0-8421-F60F-6D5F-BE4B592CAE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5" y="8655050"/>
          <a:ext cx="6448425" cy="996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0.3378</cdr:x>
      <cdr:y>0.92209</cdr:y>
    </cdr:from>
    <cdr:to>
      <cdr:x>0.78419</cdr:x>
      <cdr:y>0.97142</cdr:y>
    </cdr:to>
    <cdr:sp macro="" textlink="">
      <cdr:nvSpPr>
        <cdr:cNvPr id="2" name="正方形/長方形 1"/>
        <cdr:cNvSpPr/>
      </cdr:nvSpPr>
      <cdr:spPr bwMode="auto">
        <a:xfrm xmlns:a="http://schemas.openxmlformats.org/drawingml/2006/main">
          <a:off x="1505811" y="5858199"/>
          <a:ext cx="1989864" cy="313402"/>
        </a:xfrm>
        <a:prstGeom xmlns:a="http://schemas.openxmlformats.org/drawingml/2006/main" prst="rect">
          <a:avLst/>
        </a:prstGeom>
        <a:noFill xmlns:a="http://schemas.openxmlformats.org/drawingml/2006/main"/>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12700</xdr:rowOff>
    </xdr:to>
    <xdr:sp macro="" textlink="">
      <xdr:nvSpPr>
        <xdr:cNvPr id="115717" name="Rectangle 5">
          <a:extLst>
            <a:ext uri="{FF2B5EF4-FFF2-40B4-BE49-F238E27FC236}">
              <a16:creationId xmlns:a16="http://schemas.microsoft.com/office/drawing/2014/main" id="{7A67AC6D-4D75-9257-42A0-ECE32D5776D3}"/>
            </a:ext>
          </a:extLst>
        </xdr:cNvPr>
        <xdr:cNvSpPr>
          <a:spLocks noChangeArrowheads="1"/>
        </xdr:cNvSpPr>
      </xdr:nvSpPr>
      <xdr:spPr bwMode="auto">
        <a:xfrm>
          <a:off x="466725" y="4686300"/>
          <a:ext cx="0" cy="1905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順位</a:t>
          </a:r>
        </a:p>
      </xdr:txBody>
    </xdr:sp>
    <xdr:clientData/>
  </xdr:twoCellAnchor>
  <xdr:twoCellAnchor>
    <xdr:from>
      <xdr:col>0</xdr:col>
      <xdr:colOff>36195</xdr:colOff>
      <xdr:row>11</xdr:row>
      <xdr:rowOff>15240</xdr:rowOff>
    </xdr:from>
    <xdr:to>
      <xdr:col>1</xdr:col>
      <xdr:colOff>102966</xdr:colOff>
      <xdr:row>12</xdr:row>
      <xdr:rowOff>15284</xdr:rowOff>
    </xdr:to>
    <xdr:sp macro="" textlink="">
      <xdr:nvSpPr>
        <xdr:cNvPr id="115720" name="Text Box 8">
          <a:extLst>
            <a:ext uri="{FF2B5EF4-FFF2-40B4-BE49-F238E27FC236}">
              <a16:creationId xmlns:a16="http://schemas.microsoft.com/office/drawing/2014/main" id="{9679CF6D-9A5E-9D5E-1801-CFB82BB0E9F0}"/>
            </a:ext>
          </a:extLst>
        </xdr:cNvPr>
        <xdr:cNvSpPr txBox="1">
          <a:spLocks noChangeArrowheads="1"/>
        </xdr:cNvSpPr>
      </xdr:nvSpPr>
      <xdr:spPr bwMode="auto">
        <a:xfrm>
          <a:off x="85725" y="2047875"/>
          <a:ext cx="523875" cy="20955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年代</a:t>
          </a:r>
        </a:p>
      </xdr:txBody>
    </xdr:sp>
    <xdr:clientData/>
  </xdr:twoCellAnchor>
  <xdr:twoCellAnchor>
    <xdr:from>
      <xdr:col>0</xdr:col>
      <xdr:colOff>0</xdr:colOff>
      <xdr:row>2</xdr:row>
      <xdr:rowOff>28575</xdr:rowOff>
    </xdr:from>
    <xdr:to>
      <xdr:col>8</xdr:col>
      <xdr:colOff>352425</xdr:colOff>
      <xdr:row>8</xdr:row>
      <xdr:rowOff>38100</xdr:rowOff>
    </xdr:to>
    <xdr:sp macro="" textlink="">
      <xdr:nvSpPr>
        <xdr:cNvPr id="7595266" name="AutoShape 1">
          <a:extLst>
            <a:ext uri="{FF2B5EF4-FFF2-40B4-BE49-F238E27FC236}">
              <a16:creationId xmlns:a16="http://schemas.microsoft.com/office/drawing/2014/main" id="{8B0F5E2D-6E67-F6B6-1A8E-1C3468B3DF50}"/>
            </a:ext>
          </a:extLst>
        </xdr:cNvPr>
        <xdr:cNvSpPr>
          <a:spLocks noChangeArrowheads="1"/>
        </xdr:cNvSpPr>
      </xdr:nvSpPr>
      <xdr:spPr bwMode="auto">
        <a:xfrm>
          <a:off x="0" y="542925"/>
          <a:ext cx="6581775" cy="1057275"/>
        </a:xfrm>
        <a:prstGeom prst="roundRect">
          <a:avLst>
            <a:gd name="adj" fmla="val 114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12</xdr:row>
      <xdr:rowOff>19049</xdr:rowOff>
    </xdr:from>
    <xdr:to>
      <xdr:col>1</xdr:col>
      <xdr:colOff>0</xdr:colOff>
      <xdr:row>13</xdr:row>
      <xdr:rowOff>3468</xdr:rowOff>
    </xdr:to>
    <xdr:sp macro="" textlink="">
      <xdr:nvSpPr>
        <xdr:cNvPr id="10" name="Rectangle 2">
          <a:extLst>
            <a:ext uri="{FF2B5EF4-FFF2-40B4-BE49-F238E27FC236}">
              <a16:creationId xmlns:a16="http://schemas.microsoft.com/office/drawing/2014/main" id="{D7D5C518-5024-8AF2-44D7-0AF4068653AB}"/>
            </a:ext>
          </a:extLst>
        </xdr:cNvPr>
        <xdr:cNvSpPr>
          <a:spLocks noChangeArrowheads="1"/>
        </xdr:cNvSpPr>
      </xdr:nvSpPr>
      <xdr:spPr bwMode="auto">
        <a:xfrm>
          <a:off x="0" y="2524124"/>
          <a:ext cx="342900" cy="200026"/>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順位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3" name="Rectangle 5">
          <a:extLst>
            <a:ext uri="{FF2B5EF4-FFF2-40B4-BE49-F238E27FC236}">
              <a16:creationId xmlns:a16="http://schemas.microsoft.com/office/drawing/2014/main" id="{A2C85149-888B-77FA-E3F3-EACB6A6491ED}"/>
            </a:ext>
          </a:extLst>
        </xdr:cNvPr>
        <xdr:cNvSpPr>
          <a:spLocks noChangeArrowheads="1"/>
        </xdr:cNvSpPr>
      </xdr:nvSpPr>
      <xdr:spPr bwMode="auto">
        <a:xfrm>
          <a:off x="0" y="2895600"/>
          <a:ext cx="0" cy="1905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順位</a:t>
          </a:r>
        </a:p>
      </xdr:txBody>
    </xdr:sp>
    <xdr:clientData/>
  </xdr:twoCellAnchor>
  <xdr:twoCellAnchor>
    <xdr:from>
      <xdr:col>0</xdr:col>
      <xdr:colOff>9525</xdr:colOff>
      <xdr:row>0</xdr:row>
      <xdr:rowOff>76200</xdr:rowOff>
    </xdr:from>
    <xdr:to>
      <xdr:col>6</xdr:col>
      <xdr:colOff>428625</xdr:colOff>
      <xdr:row>11</xdr:row>
      <xdr:rowOff>47625</xdr:rowOff>
    </xdr:to>
    <xdr:sp macro="" textlink="">
      <xdr:nvSpPr>
        <xdr:cNvPr id="7445945" name="AutoShape 2">
          <a:extLst>
            <a:ext uri="{FF2B5EF4-FFF2-40B4-BE49-F238E27FC236}">
              <a16:creationId xmlns:a16="http://schemas.microsoft.com/office/drawing/2014/main" id="{1BA960B7-2A92-550C-5ECA-CBFAF8D37DF3}"/>
            </a:ext>
          </a:extLst>
        </xdr:cNvPr>
        <xdr:cNvSpPr>
          <a:spLocks noChangeArrowheads="1"/>
        </xdr:cNvSpPr>
      </xdr:nvSpPr>
      <xdr:spPr bwMode="auto">
        <a:xfrm>
          <a:off x="9525" y="76200"/>
          <a:ext cx="6496050" cy="20478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53340</xdr:colOff>
      <xdr:row>13</xdr:row>
      <xdr:rowOff>15240</xdr:rowOff>
    </xdr:from>
    <xdr:to>
      <xdr:col>1</xdr:col>
      <xdr:colOff>137343</xdr:colOff>
      <xdr:row>14</xdr:row>
      <xdr:rowOff>15284</xdr:rowOff>
    </xdr:to>
    <xdr:sp macro="" textlink="">
      <xdr:nvSpPr>
        <xdr:cNvPr id="8" name="Text Box 8">
          <a:extLst>
            <a:ext uri="{FF2B5EF4-FFF2-40B4-BE49-F238E27FC236}">
              <a16:creationId xmlns:a16="http://schemas.microsoft.com/office/drawing/2014/main" id="{E89BE661-4B99-5121-AFF8-B3DB051BE074}"/>
            </a:ext>
          </a:extLst>
        </xdr:cNvPr>
        <xdr:cNvSpPr txBox="1">
          <a:spLocks noChangeArrowheads="1"/>
        </xdr:cNvSpPr>
      </xdr:nvSpPr>
      <xdr:spPr bwMode="auto">
        <a:xfrm>
          <a:off x="152400" y="2390775"/>
          <a:ext cx="609600" cy="20955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年代</a:t>
          </a:r>
        </a:p>
      </xdr:txBody>
    </xdr:sp>
    <xdr:clientData/>
  </xdr:twoCellAnchor>
  <xdr:twoCellAnchor>
    <xdr:from>
      <xdr:col>0</xdr:col>
      <xdr:colOff>0</xdr:colOff>
      <xdr:row>14</xdr:row>
      <xdr:rowOff>1904</xdr:rowOff>
    </xdr:from>
    <xdr:to>
      <xdr:col>1</xdr:col>
      <xdr:colOff>0</xdr:colOff>
      <xdr:row>14</xdr:row>
      <xdr:rowOff>69381</xdr:rowOff>
    </xdr:to>
    <xdr:sp macro="" textlink="">
      <xdr:nvSpPr>
        <xdr:cNvPr id="9" name="Rectangle 2">
          <a:extLst>
            <a:ext uri="{FF2B5EF4-FFF2-40B4-BE49-F238E27FC236}">
              <a16:creationId xmlns:a16="http://schemas.microsoft.com/office/drawing/2014/main" id="{DD1BBF27-9F4B-DB21-BCF1-A6E956A401E0}"/>
            </a:ext>
          </a:extLst>
        </xdr:cNvPr>
        <xdr:cNvSpPr>
          <a:spLocks noChangeArrowheads="1"/>
        </xdr:cNvSpPr>
      </xdr:nvSpPr>
      <xdr:spPr bwMode="auto">
        <a:xfrm>
          <a:off x="0" y="2562224"/>
          <a:ext cx="428625" cy="152401"/>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順位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2.pref.iwate.jp/~sta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5E64-6CBE-4E92-8785-09210C8CF41A}">
  <sheetPr codeName="Sheet1">
    <tabColor theme="9"/>
  </sheetPr>
  <dimension ref="A9:R57"/>
  <sheetViews>
    <sheetView tabSelected="1" zoomScaleNormal="100" workbookViewId="0">
      <selection activeCell="P14" sqref="P14"/>
    </sheetView>
  </sheetViews>
  <sheetFormatPr defaultRowHeight="13.5" x14ac:dyDescent="0.15"/>
  <cols>
    <col min="1" max="1" width="3.125" customWidth="1"/>
    <col min="2" max="5" width="3" customWidth="1"/>
    <col min="6" max="17" width="6.125" customWidth="1"/>
    <col min="18" max="18" width="3.125" customWidth="1"/>
  </cols>
  <sheetData>
    <row r="9" spans="1:18" ht="28.5" x14ac:dyDescent="0.15">
      <c r="A9" s="353" t="s">
        <v>724</v>
      </c>
      <c r="B9" s="352"/>
      <c r="C9" s="352"/>
      <c r="D9" s="352"/>
      <c r="E9" s="352"/>
      <c r="F9" s="352"/>
      <c r="G9" s="352"/>
      <c r="H9" s="352"/>
      <c r="I9" s="352"/>
      <c r="J9" s="352"/>
      <c r="K9" s="352"/>
      <c r="L9" s="352"/>
      <c r="M9" s="352"/>
      <c r="N9" s="352"/>
      <c r="O9" s="352"/>
      <c r="P9" s="352"/>
      <c r="Q9" s="352"/>
      <c r="R9" s="352"/>
    </row>
    <row r="10" spans="1:18" ht="14.25" x14ac:dyDescent="0.15">
      <c r="A10" s="34"/>
      <c r="B10" s="34"/>
      <c r="D10" s="36"/>
      <c r="E10" s="36"/>
      <c r="F10" s="36"/>
      <c r="G10" s="36"/>
      <c r="H10" s="36"/>
      <c r="I10" s="36"/>
      <c r="J10" s="36"/>
      <c r="K10" s="36"/>
      <c r="L10" s="36"/>
      <c r="M10" s="36"/>
      <c r="N10" s="36"/>
      <c r="O10" s="36"/>
      <c r="P10" s="36"/>
      <c r="R10" s="34"/>
    </row>
    <row r="11" spans="1:18" ht="14.25" x14ac:dyDescent="0.15">
      <c r="A11" s="34"/>
      <c r="B11" s="34"/>
      <c r="D11" s="36"/>
      <c r="E11" s="36"/>
      <c r="F11" s="36"/>
      <c r="G11" s="36"/>
      <c r="H11" s="36"/>
      <c r="I11" s="36"/>
      <c r="J11" s="36"/>
      <c r="K11" s="36"/>
      <c r="L11" s="36"/>
      <c r="M11" s="36"/>
      <c r="N11" s="36"/>
      <c r="O11" s="36"/>
      <c r="P11" s="36"/>
      <c r="R11" s="34"/>
    </row>
    <row r="12" spans="1:18" ht="14.25" x14ac:dyDescent="0.15">
      <c r="A12" s="34"/>
      <c r="B12" s="34"/>
      <c r="D12" s="36"/>
      <c r="E12" s="36"/>
      <c r="F12" s="36"/>
      <c r="G12" s="36"/>
      <c r="H12" s="36"/>
      <c r="I12" s="36"/>
      <c r="J12" s="36"/>
      <c r="K12" s="36"/>
      <c r="L12" s="36"/>
      <c r="M12" s="36"/>
      <c r="N12" s="36"/>
      <c r="O12" s="36"/>
      <c r="P12" s="36"/>
      <c r="R12" s="34"/>
    </row>
    <row r="13" spans="1:18" ht="28.5" x14ac:dyDescent="0.3">
      <c r="A13" s="354" t="s">
        <v>133</v>
      </c>
      <c r="B13" s="352"/>
      <c r="C13" s="352"/>
      <c r="D13" s="352"/>
      <c r="E13" s="352"/>
      <c r="F13" s="352"/>
      <c r="G13" s="352"/>
      <c r="H13" s="352"/>
      <c r="I13" s="352"/>
      <c r="J13" s="352"/>
      <c r="K13" s="352"/>
      <c r="L13" s="352"/>
      <c r="M13" s="352"/>
      <c r="N13" s="352"/>
      <c r="O13" s="352"/>
      <c r="P13" s="352"/>
      <c r="Q13" s="352"/>
      <c r="R13" s="352"/>
    </row>
    <row r="14" spans="1:18" ht="14.25" x14ac:dyDescent="0.15">
      <c r="A14" s="34"/>
      <c r="C14" s="34"/>
      <c r="D14" s="34"/>
      <c r="E14" s="34"/>
      <c r="F14" s="34"/>
      <c r="G14" s="34"/>
      <c r="H14" s="34"/>
      <c r="I14" s="34"/>
      <c r="J14" s="34"/>
      <c r="K14" s="34"/>
      <c r="L14" s="34"/>
      <c r="M14" s="34"/>
      <c r="N14" s="34"/>
      <c r="O14" s="34"/>
      <c r="P14" s="34"/>
      <c r="Q14" s="34"/>
      <c r="R14" s="34"/>
    </row>
    <row r="15" spans="1:18" ht="14.25" x14ac:dyDescent="0.15">
      <c r="A15" s="34"/>
      <c r="C15" s="34"/>
      <c r="D15" s="34"/>
      <c r="E15" s="34"/>
      <c r="F15" s="34"/>
      <c r="G15" s="34"/>
      <c r="H15" s="34"/>
      <c r="I15" s="34"/>
      <c r="J15" s="34"/>
      <c r="K15" s="34"/>
      <c r="L15" s="34"/>
      <c r="M15" s="34"/>
      <c r="N15" s="34"/>
      <c r="O15" s="34"/>
      <c r="P15" s="34"/>
      <c r="Q15" s="34"/>
      <c r="R15" s="34"/>
    </row>
    <row r="16" spans="1:18" ht="14.25" x14ac:dyDescent="0.15">
      <c r="A16" s="34"/>
      <c r="C16" s="34"/>
      <c r="D16" s="34"/>
      <c r="E16" s="34"/>
      <c r="F16" s="34"/>
      <c r="G16" s="34"/>
      <c r="H16" s="34"/>
      <c r="I16" s="34"/>
      <c r="J16" s="34"/>
      <c r="K16" s="34"/>
      <c r="L16" s="34"/>
      <c r="M16" s="34"/>
      <c r="N16" s="34"/>
      <c r="O16" s="34"/>
      <c r="P16" s="34"/>
      <c r="Q16" s="34"/>
      <c r="R16" s="34"/>
    </row>
    <row r="17" spans="1:18" ht="14.25" x14ac:dyDescent="0.15">
      <c r="A17" s="34"/>
      <c r="B17" s="34"/>
      <c r="C17" s="34"/>
      <c r="D17" s="34"/>
      <c r="E17" s="34"/>
      <c r="F17" s="34"/>
      <c r="G17" s="34"/>
      <c r="H17" s="34"/>
      <c r="I17" s="34"/>
      <c r="J17" s="34"/>
      <c r="K17" s="34"/>
      <c r="L17" s="34"/>
      <c r="M17" s="34"/>
      <c r="N17" s="34"/>
      <c r="O17" s="34"/>
      <c r="P17" s="34"/>
      <c r="Q17" s="34"/>
      <c r="R17" s="34"/>
    </row>
    <row r="18" spans="1:18" x14ac:dyDescent="0.15">
      <c r="A18" s="35"/>
      <c r="B18" s="37"/>
      <c r="C18" s="37"/>
      <c r="D18" s="37"/>
      <c r="E18" s="37"/>
      <c r="F18" s="37"/>
      <c r="G18" s="37"/>
      <c r="H18" s="37"/>
      <c r="I18" s="37"/>
      <c r="J18" s="37"/>
      <c r="K18" s="37"/>
      <c r="L18" s="37"/>
      <c r="M18" s="37"/>
      <c r="N18" s="37"/>
      <c r="O18" s="37"/>
      <c r="P18" s="37"/>
      <c r="Q18" s="37"/>
      <c r="R18" s="35"/>
    </row>
    <row r="19" spans="1:18" ht="14.25" x14ac:dyDescent="0.15">
      <c r="A19" s="34"/>
      <c r="R19" s="34"/>
    </row>
    <row r="20" spans="1:18" ht="14.25" x14ac:dyDescent="0.15">
      <c r="A20" s="34"/>
      <c r="B20" s="34"/>
      <c r="R20" s="34"/>
    </row>
    <row r="21" spans="1:18" ht="14.25" x14ac:dyDescent="0.15">
      <c r="A21" s="34"/>
      <c r="C21" s="34"/>
      <c r="D21" s="38"/>
      <c r="E21" s="38"/>
      <c r="F21" s="38"/>
      <c r="G21" s="38"/>
      <c r="H21" s="355" t="s">
        <v>162</v>
      </c>
      <c r="I21" s="355"/>
      <c r="J21" s="355"/>
      <c r="K21" s="355"/>
      <c r="L21" s="355"/>
      <c r="M21" s="355"/>
      <c r="N21" s="34"/>
      <c r="O21" s="34"/>
      <c r="P21" s="34"/>
      <c r="Q21" s="34"/>
      <c r="R21" s="34"/>
    </row>
    <row r="22" spans="1:18" ht="14.25" x14ac:dyDescent="0.15">
      <c r="A22" s="34"/>
      <c r="C22" s="34"/>
      <c r="D22" s="38"/>
      <c r="E22" s="38"/>
      <c r="F22" s="38"/>
      <c r="G22" s="38"/>
      <c r="H22" s="34"/>
      <c r="I22" s="34"/>
      <c r="J22" s="34"/>
      <c r="K22" s="34"/>
      <c r="L22" s="34"/>
      <c r="M22" s="34"/>
      <c r="O22" s="34"/>
      <c r="P22" s="34"/>
      <c r="Q22" s="34"/>
      <c r="R22" s="34"/>
    </row>
    <row r="23" spans="1:18" ht="14.25" x14ac:dyDescent="0.15">
      <c r="A23" s="34"/>
      <c r="C23" s="34"/>
      <c r="D23" s="38"/>
      <c r="E23" s="38"/>
      <c r="F23" s="38"/>
      <c r="G23" s="38"/>
      <c r="H23" s="34"/>
      <c r="I23" s="34"/>
      <c r="J23" s="34"/>
      <c r="K23" s="34"/>
      <c r="L23" s="34"/>
      <c r="M23" s="34"/>
      <c r="O23" s="34"/>
      <c r="P23" s="34"/>
      <c r="Q23" s="34"/>
      <c r="R23" s="34"/>
    </row>
    <row r="24" spans="1:18" ht="14.25" x14ac:dyDescent="0.15">
      <c r="A24" s="34"/>
      <c r="C24" s="34"/>
      <c r="D24" s="38"/>
      <c r="E24" s="38"/>
      <c r="F24" s="38"/>
      <c r="G24" s="38" t="s">
        <v>160</v>
      </c>
      <c r="H24" s="34"/>
      <c r="I24" s="34"/>
      <c r="J24" s="34"/>
      <c r="K24" s="34"/>
      <c r="L24" s="34"/>
      <c r="M24" s="34"/>
      <c r="N24" s="40" t="s">
        <v>96</v>
      </c>
      <c r="O24" s="34"/>
      <c r="P24" s="34"/>
      <c r="Q24" s="34"/>
      <c r="R24" s="34"/>
    </row>
    <row r="25" spans="1:18" ht="14.25" x14ac:dyDescent="0.15">
      <c r="A25" s="34"/>
      <c r="C25" s="34"/>
      <c r="D25" s="38"/>
      <c r="E25" s="38"/>
      <c r="F25" s="38"/>
      <c r="G25" s="38"/>
      <c r="H25" s="34"/>
      <c r="I25" s="34"/>
      <c r="J25" s="34"/>
      <c r="K25" s="34"/>
      <c r="L25" s="34"/>
      <c r="M25" s="34"/>
      <c r="N25" s="40"/>
      <c r="O25" s="34"/>
      <c r="P25" s="34"/>
      <c r="Q25" s="34"/>
      <c r="R25" s="34"/>
    </row>
    <row r="26" spans="1:18" ht="14.25" x14ac:dyDescent="0.15">
      <c r="A26" s="34"/>
      <c r="C26" s="34"/>
      <c r="D26" s="38"/>
      <c r="E26" s="38"/>
      <c r="F26" s="38"/>
      <c r="G26" s="38"/>
      <c r="H26" s="34"/>
      <c r="I26" s="34"/>
      <c r="J26" s="34"/>
      <c r="K26" s="34"/>
      <c r="L26" s="34"/>
      <c r="M26" s="34"/>
      <c r="N26" s="40"/>
      <c r="O26" s="34"/>
      <c r="P26" s="34"/>
      <c r="Q26" s="34"/>
      <c r="R26" s="34"/>
    </row>
    <row r="27" spans="1:18" ht="14.25" x14ac:dyDescent="0.15">
      <c r="A27" s="34"/>
      <c r="C27" s="34"/>
      <c r="D27" s="38"/>
      <c r="E27" s="38"/>
      <c r="F27" s="38"/>
      <c r="G27" s="34"/>
      <c r="H27" s="34"/>
      <c r="I27" s="34"/>
      <c r="J27" s="34"/>
      <c r="K27" s="34"/>
      <c r="L27" s="34"/>
      <c r="M27" s="34"/>
      <c r="N27" s="40"/>
      <c r="O27" s="34"/>
      <c r="P27" s="34"/>
      <c r="Q27" s="34"/>
      <c r="R27" s="34"/>
    </row>
    <row r="28" spans="1:18" ht="14.25" x14ac:dyDescent="0.15">
      <c r="A28" s="34"/>
      <c r="C28" s="34"/>
      <c r="D28" s="38"/>
      <c r="E28" s="38"/>
      <c r="F28" s="38"/>
      <c r="G28" s="34" t="s">
        <v>161</v>
      </c>
      <c r="H28" s="34"/>
      <c r="I28" s="34"/>
      <c r="J28" s="34"/>
      <c r="K28" s="34"/>
      <c r="L28" s="34"/>
      <c r="M28" s="34"/>
      <c r="N28" s="40" t="s">
        <v>190</v>
      </c>
      <c r="O28" s="34"/>
      <c r="P28" s="34"/>
      <c r="Q28" s="34"/>
      <c r="R28" s="34"/>
    </row>
    <row r="29" spans="1:18" ht="14.25" x14ac:dyDescent="0.15">
      <c r="A29" s="34"/>
      <c r="C29" s="34"/>
      <c r="D29" s="38"/>
      <c r="E29" s="38"/>
      <c r="F29" s="38"/>
      <c r="O29" s="34"/>
      <c r="P29" s="34"/>
      <c r="Q29" s="34"/>
      <c r="R29" s="34"/>
    </row>
    <row r="30" spans="1:18" ht="14.25" x14ac:dyDescent="0.15">
      <c r="A30" s="34"/>
      <c r="D30" s="38"/>
      <c r="E30" s="38"/>
      <c r="F30" s="38"/>
      <c r="O30" s="34"/>
      <c r="P30" s="34"/>
      <c r="Q30" s="34"/>
      <c r="R30" s="34"/>
    </row>
    <row r="31" spans="1:18" ht="14.25" x14ac:dyDescent="0.15">
      <c r="A31" s="34"/>
      <c r="D31" s="38"/>
      <c r="E31" s="38"/>
      <c r="F31" s="38"/>
      <c r="O31" s="34"/>
      <c r="P31" s="34"/>
      <c r="Q31" s="34"/>
      <c r="R31" s="34"/>
    </row>
    <row r="32" spans="1:18" ht="14.25" x14ac:dyDescent="0.15">
      <c r="A32" s="34"/>
      <c r="D32" s="38"/>
      <c r="E32" s="38"/>
      <c r="F32" s="38"/>
      <c r="G32" s="34" t="s">
        <v>134</v>
      </c>
      <c r="H32" s="34"/>
      <c r="I32" s="34"/>
      <c r="J32" s="34"/>
      <c r="K32" s="34"/>
      <c r="L32" s="34"/>
      <c r="M32" s="34"/>
      <c r="N32" s="40" t="s">
        <v>755</v>
      </c>
      <c r="O32" s="34"/>
      <c r="P32" s="34"/>
      <c r="Q32" s="34"/>
      <c r="R32" s="34"/>
    </row>
    <row r="33" spans="1:18" ht="14.25" x14ac:dyDescent="0.15">
      <c r="A33" s="34"/>
      <c r="D33" s="38"/>
      <c r="E33" s="38"/>
      <c r="F33" s="38"/>
      <c r="G33" s="34"/>
      <c r="O33" s="34"/>
      <c r="P33" s="34"/>
      <c r="Q33" s="34"/>
      <c r="R33" s="34"/>
    </row>
    <row r="34" spans="1:18" ht="14.25" x14ac:dyDescent="0.15">
      <c r="A34" s="34"/>
      <c r="D34" s="38"/>
      <c r="E34" s="38"/>
      <c r="F34" s="38"/>
      <c r="G34" s="34"/>
      <c r="I34" s="34"/>
      <c r="J34" s="34"/>
      <c r="K34" s="34"/>
      <c r="L34" s="34"/>
      <c r="M34" s="34"/>
      <c r="N34" s="40"/>
      <c r="O34" s="34"/>
      <c r="P34" s="34"/>
      <c r="Q34" s="34"/>
      <c r="R34" s="34"/>
    </row>
    <row r="35" spans="1:18" ht="14.25" x14ac:dyDescent="0.15">
      <c r="A35" s="34"/>
      <c r="D35" s="38"/>
      <c r="E35" s="38"/>
      <c r="F35" s="38"/>
      <c r="G35" s="34"/>
      <c r="H35" s="34"/>
      <c r="I35" s="34"/>
      <c r="J35" s="34"/>
      <c r="K35" s="34"/>
      <c r="L35" s="34"/>
      <c r="M35" s="34"/>
      <c r="N35" s="40"/>
      <c r="O35" s="34"/>
      <c r="P35" s="34"/>
      <c r="Q35" s="34"/>
      <c r="R35" s="34"/>
    </row>
    <row r="36" spans="1:18" ht="14.25" x14ac:dyDescent="0.15">
      <c r="A36" s="34"/>
      <c r="D36" s="38"/>
      <c r="E36" s="38"/>
      <c r="F36" s="38"/>
      <c r="G36" s="34" t="s">
        <v>191</v>
      </c>
      <c r="N36" s="40" t="s">
        <v>754</v>
      </c>
      <c r="O36" s="34"/>
      <c r="P36" s="34"/>
      <c r="Q36" s="34"/>
      <c r="R36" s="34"/>
    </row>
    <row r="37" spans="1:18" ht="14.25" x14ac:dyDescent="0.15">
      <c r="A37" s="34"/>
      <c r="G37" s="34"/>
      <c r="N37" s="40"/>
      <c r="O37" s="34"/>
      <c r="P37" s="34"/>
      <c r="Q37" s="34"/>
      <c r="R37" s="34"/>
    </row>
    <row r="38" spans="1:18" ht="14.25" x14ac:dyDescent="0.15">
      <c r="A38" s="34"/>
      <c r="G38" s="34"/>
      <c r="N38" s="40"/>
      <c r="O38" s="34"/>
      <c r="P38" s="34"/>
      <c r="Q38" s="34"/>
      <c r="R38" s="34"/>
    </row>
    <row r="39" spans="1:18" ht="14.25" x14ac:dyDescent="0.15">
      <c r="A39" s="34"/>
      <c r="G39" s="34"/>
      <c r="N39" s="40"/>
      <c r="O39" s="34"/>
      <c r="P39" s="34"/>
      <c r="Q39" s="34"/>
      <c r="R39" s="34"/>
    </row>
    <row r="40" spans="1:18" ht="14.25" x14ac:dyDescent="0.15">
      <c r="A40" s="34"/>
      <c r="B40" s="34"/>
      <c r="G40" s="356"/>
      <c r="H40" s="352"/>
      <c r="I40" s="352"/>
      <c r="N40" s="40"/>
      <c r="R40" s="34"/>
    </row>
    <row r="41" spans="1:18" ht="14.25" x14ac:dyDescent="0.15">
      <c r="A41" s="34"/>
      <c r="B41" s="34"/>
      <c r="R41" s="34"/>
    </row>
    <row r="42" spans="1:18" ht="14.25" x14ac:dyDescent="0.15">
      <c r="A42" s="34"/>
      <c r="B42" s="34"/>
      <c r="N42" s="40"/>
      <c r="R42" s="34"/>
    </row>
    <row r="43" spans="1:18" ht="14.25" x14ac:dyDescent="0.15">
      <c r="A43" s="34"/>
      <c r="B43" s="34"/>
      <c r="R43" s="34"/>
    </row>
    <row r="44" spans="1:18" ht="14.25" x14ac:dyDescent="0.15">
      <c r="A44" s="34"/>
      <c r="B44" s="34"/>
      <c r="R44" s="34"/>
    </row>
    <row r="45" spans="1:18" ht="14.25" x14ac:dyDescent="0.15">
      <c r="A45" s="34"/>
      <c r="B45" s="34"/>
      <c r="R45" s="34"/>
    </row>
    <row r="46" spans="1:18" ht="14.25" x14ac:dyDescent="0.15">
      <c r="A46" s="34"/>
      <c r="B46" s="34"/>
      <c r="R46" s="34"/>
    </row>
    <row r="47" spans="1:18" ht="14.25" x14ac:dyDescent="0.15">
      <c r="A47" s="34"/>
      <c r="B47" s="34"/>
      <c r="R47" s="34"/>
    </row>
    <row r="48" spans="1:18" ht="14.25" x14ac:dyDescent="0.15">
      <c r="A48" s="34"/>
      <c r="B48" s="34"/>
      <c r="R48" s="34"/>
    </row>
    <row r="49" spans="1:18" ht="14.25" x14ac:dyDescent="0.15">
      <c r="A49" s="34"/>
      <c r="B49" s="34"/>
      <c r="R49" s="34"/>
    </row>
    <row r="50" spans="1:18" ht="24" x14ac:dyDescent="0.25">
      <c r="A50" s="351" t="s">
        <v>750</v>
      </c>
      <c r="B50" s="352"/>
      <c r="C50" s="352"/>
      <c r="D50" s="352"/>
      <c r="E50" s="352"/>
      <c r="F50" s="352"/>
      <c r="G50" s="352"/>
      <c r="H50" s="352"/>
      <c r="I50" s="352"/>
      <c r="J50" s="352"/>
      <c r="K50" s="352"/>
      <c r="L50" s="352"/>
      <c r="M50" s="352"/>
      <c r="N50" s="352"/>
      <c r="O50" s="352"/>
      <c r="P50" s="352"/>
      <c r="Q50" s="352"/>
      <c r="R50" s="352"/>
    </row>
    <row r="51" spans="1:18" ht="14.25" x14ac:dyDescent="0.15">
      <c r="A51" s="34"/>
      <c r="B51" s="34"/>
      <c r="R51" s="34"/>
    </row>
    <row r="52" spans="1:18" ht="24" x14ac:dyDescent="0.25">
      <c r="A52" s="351" t="s">
        <v>202</v>
      </c>
      <c r="B52" s="352"/>
      <c r="C52" s="352"/>
      <c r="D52" s="352"/>
      <c r="E52" s="352"/>
      <c r="F52" s="352"/>
      <c r="G52" s="352"/>
      <c r="H52" s="352"/>
      <c r="I52" s="352"/>
      <c r="J52" s="352"/>
      <c r="K52" s="352"/>
      <c r="L52" s="352"/>
      <c r="M52" s="352"/>
      <c r="N52" s="352"/>
      <c r="O52" s="352"/>
      <c r="P52" s="352"/>
      <c r="Q52" s="352"/>
      <c r="R52" s="352"/>
    </row>
    <row r="53" spans="1:18" ht="14.25" x14ac:dyDescent="0.15">
      <c r="A53" s="34"/>
      <c r="B53" s="34"/>
      <c r="R53" s="34"/>
    </row>
    <row r="54" spans="1:18" ht="14.25" x14ac:dyDescent="0.15">
      <c r="A54" s="34"/>
      <c r="B54" s="34"/>
      <c r="R54" s="34"/>
    </row>
    <row r="57" spans="1:18" x14ac:dyDescent="0.15">
      <c r="E57" s="41"/>
    </row>
  </sheetData>
  <mergeCells count="6">
    <mergeCell ref="A52:R52"/>
    <mergeCell ref="A9:R9"/>
    <mergeCell ref="A13:R13"/>
    <mergeCell ref="H21:M21"/>
    <mergeCell ref="G40:I40"/>
    <mergeCell ref="A50:R50"/>
  </mergeCells>
  <phoneticPr fontId="3"/>
  <pageMargins left="0.59055118110236227" right="0.59055118110236227" top="0.51181102362204722" bottom="0.39370078740157483" header="0.43307086614173229" footer="3.937007874015748E-2"/>
  <pageSetup paperSize="9"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0B54-2077-4129-96FE-111A76070645}">
  <sheetPr codeName="Sheet24">
    <tabColor theme="9"/>
  </sheetPr>
  <dimension ref="A1:G34"/>
  <sheetViews>
    <sheetView view="pageBreakPreview" zoomScaleNormal="100" zoomScaleSheetLayoutView="100" workbookViewId="0">
      <selection activeCell="D2" sqref="D2"/>
    </sheetView>
  </sheetViews>
  <sheetFormatPr defaultRowHeight="13.5" x14ac:dyDescent="0.15"/>
  <cols>
    <col min="1" max="1" width="4.5" style="8" customWidth="1"/>
    <col min="2" max="2" width="28.625" style="8" customWidth="1"/>
    <col min="3" max="3" width="6.75" style="8" customWidth="1"/>
    <col min="4" max="4" width="5.5" style="8" customWidth="1"/>
    <col min="5" max="5" width="28.625" style="8" customWidth="1"/>
    <col min="6" max="6" width="6.75" style="8" customWidth="1"/>
    <col min="7" max="7" width="5.5" style="8" customWidth="1"/>
    <col min="8" max="12" width="9" style="8" customWidth="1"/>
    <col min="13" max="13" width="45.375" style="8" customWidth="1"/>
    <col min="14" max="217" width="9" style="8" customWidth="1"/>
    <col min="218" max="16384" width="9" style="8"/>
  </cols>
  <sheetData>
    <row r="1" spans="1:7" ht="15" customHeight="1" x14ac:dyDescent="0.15"/>
    <row r="2" spans="1:7" ht="25.5" customHeight="1" x14ac:dyDescent="0.15">
      <c r="A2" s="63" t="s">
        <v>158</v>
      </c>
    </row>
    <row r="3" spans="1:7" ht="9" customHeight="1" x14ac:dyDescent="0.15"/>
    <row r="4" spans="1:7" ht="15" customHeight="1" x14ac:dyDescent="0.15"/>
    <row r="5" spans="1:7" ht="13.5" customHeight="1" x14ac:dyDescent="0.15">
      <c r="A5" s="15" t="s">
        <v>114</v>
      </c>
      <c r="B5" s="409" t="str">
        <f>CONCATENATE("男性で行動している人の割合が高い項目は、「",B15,"」の",INT(C15),".",ROUND(C15,1)*10-INT(C15)*10,"％、「",B16,"」の",INT(C16),".",ROUND(C16,1)*10-INT(C16)*10,"％「",B17,"」の",INT(C17),".",ROUND(C17,1)*10-INT(C17)*10,"％などとなっている。")</f>
        <v>男性で行動している人の割合が高い項目は、「地球温暖化防止への対応」の80.7％、「健康に留意した生活」の77.0％「県内産農林水産物の利用」の75.4％などとなっている。</v>
      </c>
      <c r="C5" s="409"/>
      <c r="D5" s="409"/>
      <c r="E5" s="409"/>
      <c r="F5" s="409"/>
      <c r="G5" s="409"/>
    </row>
    <row r="6" spans="1:7" ht="13.5" customHeight="1" x14ac:dyDescent="0.15">
      <c r="B6" s="409"/>
      <c r="C6" s="409"/>
      <c r="D6" s="409"/>
      <c r="E6" s="409"/>
      <c r="F6" s="409"/>
      <c r="G6" s="409"/>
    </row>
    <row r="7" spans="1:7" ht="14.25" customHeight="1" x14ac:dyDescent="0.15">
      <c r="B7" s="10"/>
      <c r="C7" s="10"/>
      <c r="D7" s="10"/>
      <c r="E7" s="10"/>
      <c r="F7" s="10"/>
      <c r="G7" s="10"/>
    </row>
    <row r="8" spans="1:7" ht="13.5" customHeight="1" x14ac:dyDescent="0.15">
      <c r="A8" s="15" t="s">
        <v>114</v>
      </c>
      <c r="B8" s="409" t="str">
        <f>CONCATENATE("女性で行動している人の割合が高い項目は、「",E15,"」の",INT(F15),".",ROUND(F15,1)*10-INT(F15)*10,"％、「",E16,"」の",INT(F16),".",ROUND(F16,1)*10-INT(F16)*10,"％、「",E17,"」の",INT(F17),".",ROUND(F17,1)*10-INT(F17)*10,"％などとなっている。")</f>
        <v>女性で行動している人の割合が高い項目は、「食品の表示の確認」の84.5％、「県内産農林水産物の利用」の84.4％、「地球温暖化防止への対応」の81.6％などとなっている。</v>
      </c>
      <c r="C8" s="409"/>
      <c r="D8" s="409"/>
      <c r="E8" s="409"/>
      <c r="F8" s="409"/>
      <c r="G8" s="409"/>
    </row>
    <row r="9" spans="1:7" ht="13.5" customHeight="1" x14ac:dyDescent="0.15">
      <c r="A9" s="10"/>
      <c r="B9" s="409"/>
      <c r="C9" s="409"/>
      <c r="D9" s="409"/>
      <c r="E9" s="409"/>
      <c r="F9" s="409"/>
      <c r="G9" s="409"/>
    </row>
    <row r="10" spans="1:7" ht="16.5" customHeight="1" x14ac:dyDescent="0.15">
      <c r="C10" s="10"/>
      <c r="D10" s="10"/>
      <c r="E10" s="10"/>
      <c r="F10" s="10"/>
      <c r="G10" s="10"/>
    </row>
    <row r="11" spans="1:7" ht="8.25" customHeight="1" x14ac:dyDescent="0.15">
      <c r="C11" s="10"/>
      <c r="D11" s="10"/>
      <c r="E11" s="10"/>
      <c r="F11" s="10"/>
      <c r="G11" s="10"/>
    </row>
    <row r="12" spans="1:7" ht="16.5" customHeight="1" x14ac:dyDescent="0.15">
      <c r="A12" s="17" t="s">
        <v>130</v>
      </c>
      <c r="B12" s="10"/>
      <c r="C12" s="10"/>
      <c r="D12" s="10"/>
      <c r="E12" s="10"/>
      <c r="F12" s="10"/>
      <c r="G12" s="10"/>
    </row>
    <row r="13" spans="1:7" ht="22.5" customHeight="1" x14ac:dyDescent="0.15">
      <c r="A13" s="441"/>
      <c r="B13" s="427" t="s">
        <v>62</v>
      </c>
      <c r="C13" s="424"/>
      <c r="D13" s="425"/>
      <c r="E13" s="427" t="s">
        <v>63</v>
      </c>
      <c r="F13" s="424"/>
      <c r="G13" s="425"/>
    </row>
    <row r="14" spans="1:7" ht="22.5" customHeight="1" x14ac:dyDescent="0.15">
      <c r="A14" s="442"/>
      <c r="B14" s="428"/>
      <c r="C14" s="443"/>
      <c r="D14" s="426"/>
      <c r="E14" s="428"/>
      <c r="F14" s="443"/>
      <c r="G14" s="426"/>
    </row>
    <row r="15" spans="1:7" ht="31.5" customHeight="1" x14ac:dyDescent="0.15">
      <c r="A15" s="73" t="s">
        <v>105</v>
      </c>
      <c r="B15" s="95" t="str">
        <f>'基礎データ （行動率順）'!$B38</f>
        <v>地球温暖化防止への対応</v>
      </c>
      <c r="C15" s="74">
        <f>'基礎データ （行動率順）'!C38</f>
        <v>80.7</v>
      </c>
      <c r="D15" s="75">
        <f>'基礎データ （行動率順）'!E38</f>
        <v>77</v>
      </c>
      <c r="E15" s="92" t="str">
        <f>'基礎データ （行動率順）'!I38</f>
        <v>食品の表示の確認</v>
      </c>
      <c r="F15" s="93">
        <f>'基礎データ （行動率順）'!J38</f>
        <v>84.5</v>
      </c>
      <c r="G15" s="94">
        <f>'基礎データ （行動率順）'!L38</f>
        <v>87.3</v>
      </c>
    </row>
    <row r="16" spans="1:7" ht="31.5" customHeight="1" x14ac:dyDescent="0.15">
      <c r="A16" s="76" t="s">
        <v>106</v>
      </c>
      <c r="B16" s="129" t="str">
        <f>'基礎データ （行動率順）'!$B39</f>
        <v>健康に留意した生活</v>
      </c>
      <c r="C16" s="77">
        <f>'基礎データ （行動率順）'!C39</f>
        <v>77</v>
      </c>
      <c r="D16" s="78">
        <f>'基礎データ （行動率順）'!E39</f>
        <v>78.900000000000006</v>
      </c>
      <c r="E16" s="95" t="str">
        <f>'基礎データ （行動率順）'!I39</f>
        <v>県内産農林水産物の利用</v>
      </c>
      <c r="F16" s="96">
        <f>'基礎データ （行動率順）'!J39</f>
        <v>84.4</v>
      </c>
      <c r="G16" s="97">
        <f>'基礎データ （行動率順）'!L39</f>
        <v>87.5</v>
      </c>
    </row>
    <row r="17" spans="1:7" ht="31.5" customHeight="1" x14ac:dyDescent="0.15">
      <c r="A17" s="76" t="s">
        <v>107</v>
      </c>
      <c r="B17" s="129" t="str">
        <f>'基礎データ （行動率順）'!$B40</f>
        <v>県内産農林水産物の利用</v>
      </c>
      <c r="C17" s="77">
        <f>'基礎データ （行動率順）'!C40</f>
        <v>75.400000000000006</v>
      </c>
      <c r="D17" s="78">
        <f>'基礎データ （行動率順）'!E40</f>
        <v>77.599999999999994</v>
      </c>
      <c r="E17" s="95" t="str">
        <f>'基礎データ （行動率順）'!I40</f>
        <v>地球温暖化防止への対応</v>
      </c>
      <c r="F17" s="96">
        <f>'基礎データ （行動率順）'!J40</f>
        <v>81.599999999999994</v>
      </c>
      <c r="G17" s="97">
        <f>'基礎データ （行動率順）'!L40</f>
        <v>78.400000000000006</v>
      </c>
    </row>
    <row r="18" spans="1:7" ht="31.5" customHeight="1" x14ac:dyDescent="0.15">
      <c r="A18" s="76" t="s">
        <v>108</v>
      </c>
      <c r="B18" s="129" t="str">
        <f>'基礎データ （行動率順）'!$B41</f>
        <v>食品の表示の確認</v>
      </c>
      <c r="C18" s="77">
        <f>'基礎データ （行動率順）'!C41</f>
        <v>75.399999999999991</v>
      </c>
      <c r="D18" s="78">
        <f>'基礎データ （行動率順）'!E41</f>
        <v>76.8</v>
      </c>
      <c r="E18" s="95" t="str">
        <f>'基礎データ （行動率順）'!I41</f>
        <v>生活習慣病の罹患認知度</v>
      </c>
      <c r="F18" s="96">
        <f>'基礎データ （行動率順）'!J41</f>
        <v>80.599999999999994</v>
      </c>
      <c r="G18" s="97" t="str">
        <f>'基礎データ （行動率順）'!L41</f>
        <v>(-)</v>
      </c>
    </row>
    <row r="19" spans="1:7" ht="31.5" customHeight="1" x14ac:dyDescent="0.15">
      <c r="A19" s="76" t="s">
        <v>109</v>
      </c>
      <c r="B19" s="129" t="str">
        <f>'基礎データ （行動率順）'!$B42</f>
        <v>生活習慣病の罹患認知度</v>
      </c>
      <c r="C19" s="77">
        <f>'基礎データ （行動率順）'!C42</f>
        <v>75</v>
      </c>
      <c r="D19" s="78" t="str">
        <f>'基礎データ （行動率順）'!E42</f>
        <v>(-)</v>
      </c>
      <c r="E19" s="95" t="str">
        <f>'基礎データ （行動率順）'!I42</f>
        <v>ごみの減量化への対応</v>
      </c>
      <c r="F19" s="96">
        <f>'基礎データ （行動率順）'!J42</f>
        <v>78.199999999999989</v>
      </c>
      <c r="G19" s="97">
        <f>'基礎データ （行動率順）'!L42</f>
        <v>78.900000000000006</v>
      </c>
    </row>
    <row r="20" spans="1:7" ht="31.5" customHeight="1" x14ac:dyDescent="0.15">
      <c r="A20" s="76" t="s">
        <v>110</v>
      </c>
      <c r="B20" s="129" t="str">
        <f>'基礎データ （行動率順）'!$B43</f>
        <v>ごみの減量化への対応</v>
      </c>
      <c r="C20" s="77">
        <f>'基礎データ （行動率順）'!C43</f>
        <v>73</v>
      </c>
      <c r="D20" s="78">
        <f>'基礎データ （行動率順）'!E43</f>
        <v>72.5</v>
      </c>
      <c r="E20" s="95" t="str">
        <f>'基礎データ （行動率順）'!I43</f>
        <v>健康に留意した生活</v>
      </c>
      <c r="F20" s="96">
        <f>'基礎データ （行動率順）'!J43</f>
        <v>77.5</v>
      </c>
      <c r="G20" s="97">
        <f>'基礎データ （行動率順）'!L43</f>
        <v>82.5</v>
      </c>
    </row>
    <row r="21" spans="1:7" ht="31.5" customHeight="1" x14ac:dyDescent="0.15">
      <c r="A21" s="76" t="s">
        <v>111</v>
      </c>
      <c r="B21" s="92" t="str">
        <f>'基礎データ （行動率順）'!$B44</f>
        <v>交通安全への対応</v>
      </c>
      <c r="C21" s="77">
        <f>'基礎データ （行動率順）'!C44</f>
        <v>72.8</v>
      </c>
      <c r="D21" s="78">
        <f>'基礎データ （行動率順）'!E44</f>
        <v>71.699999999999989</v>
      </c>
      <c r="E21" s="95" t="str">
        <f>'基礎データ （行動率順）'!I44</f>
        <v>交通安全への対応</v>
      </c>
      <c r="F21" s="96">
        <f>'基礎データ （行動率順）'!J44</f>
        <v>76.8</v>
      </c>
      <c r="G21" s="97">
        <f>'基礎データ （行動率順）'!L44</f>
        <v>71.400000000000006</v>
      </c>
    </row>
    <row r="22" spans="1:7" ht="31.5" customHeight="1" x14ac:dyDescent="0.15">
      <c r="A22" s="76" t="s">
        <v>112</v>
      </c>
      <c r="B22" s="95" t="str">
        <f>'基礎データ （行動率順）'!B45</f>
        <v>病院と診療所の役割分担</v>
      </c>
      <c r="C22" s="77">
        <f>'基礎データ （行動率順）'!C45</f>
        <v>59.7</v>
      </c>
      <c r="D22" s="78">
        <f>'基礎データ （行動率順）'!E45</f>
        <v>57.2</v>
      </c>
      <c r="E22" s="95" t="str">
        <f>'基礎データ （行動率順）'!I45</f>
        <v>病院と診療所の役割分担</v>
      </c>
      <c r="F22" s="96">
        <f>'基礎データ （行動率順）'!J45</f>
        <v>62.6</v>
      </c>
      <c r="G22" s="97">
        <f>'基礎データ （行動率順）'!L45</f>
        <v>61.4</v>
      </c>
    </row>
    <row r="23" spans="1:7" ht="31.5" customHeight="1" x14ac:dyDescent="0.15">
      <c r="A23" s="76" t="s">
        <v>113</v>
      </c>
      <c r="B23" s="79" t="str">
        <f>'基礎データ （行動率順）'!B46</f>
        <v>防犯への対応</v>
      </c>
      <c r="C23" s="77">
        <f>'基礎データ （行動率順）'!C46</f>
        <v>47.900000000000006</v>
      </c>
      <c r="D23" s="78">
        <f>'基礎データ （行動率順）'!E46</f>
        <v>47</v>
      </c>
      <c r="E23" s="98" t="str">
        <f>'基礎データ （行動率順）'!I46</f>
        <v>防犯への対応</v>
      </c>
      <c r="F23" s="96">
        <f>'基礎データ （行動率順）'!J46</f>
        <v>51.4</v>
      </c>
      <c r="G23" s="97">
        <f>'基礎データ （行動率順）'!L46</f>
        <v>50</v>
      </c>
    </row>
    <row r="24" spans="1:7" ht="31.5" customHeight="1" x14ac:dyDescent="0.15">
      <c r="A24" s="80">
        <v>10</v>
      </c>
      <c r="B24" s="98" t="str">
        <f>'基礎データ （行動率順）'!B47</f>
        <v>生涯学習の取組</v>
      </c>
      <c r="C24" s="77">
        <f>'基礎データ （行動率順）'!C47</f>
        <v>47</v>
      </c>
      <c r="D24" s="78">
        <f>'基礎データ （行動率順）'!E47</f>
        <v>47</v>
      </c>
      <c r="E24" s="99" t="str">
        <f>'基礎データ （行動率順）'!I47</f>
        <v>災害への対応</v>
      </c>
      <c r="F24" s="96">
        <f>'基礎データ （行動率順）'!J47</f>
        <v>48.8</v>
      </c>
      <c r="G24" s="97">
        <f>'基礎データ （行動率順）'!L47</f>
        <v>40.4</v>
      </c>
    </row>
    <row r="25" spans="1:7" ht="31.5" customHeight="1" x14ac:dyDescent="0.15">
      <c r="A25" s="81">
        <v>11</v>
      </c>
      <c r="B25" s="99" t="str">
        <f>'基礎データ （行動率順）'!B48</f>
        <v>災害への対応</v>
      </c>
      <c r="C25" s="77">
        <f>'基礎データ （行動率順）'!C48</f>
        <v>46.1</v>
      </c>
      <c r="D25" s="78">
        <f>'基礎データ （行動率順）'!E48</f>
        <v>38.4</v>
      </c>
      <c r="E25" s="79" t="str">
        <f>'基礎データ （行動率順）'!I48</f>
        <v>生涯学習の取組</v>
      </c>
      <c r="F25" s="96">
        <f>'基礎データ （行動率順）'!J48</f>
        <v>43.8</v>
      </c>
      <c r="G25" s="97">
        <f>'基礎データ （行動率順）'!L48</f>
        <v>43.2</v>
      </c>
    </row>
    <row r="26" spans="1:7" ht="31.5" customHeight="1" x14ac:dyDescent="0.15">
      <c r="A26" s="80">
        <v>12</v>
      </c>
      <c r="B26" s="79" t="str">
        <f>'基礎データ （行動率順）'!B49</f>
        <v>生物多様性保全への対応</v>
      </c>
      <c r="C26" s="96">
        <f>'基礎データ （行動率順）'!C49</f>
        <v>39.200000000000003</v>
      </c>
      <c r="D26" s="97">
        <f>'基礎データ （行動率順）'!E49</f>
        <v>41.2</v>
      </c>
      <c r="E26" s="98" t="str">
        <f>'基礎データ （行動率順）'!I49</f>
        <v>生物多様性保全への対応</v>
      </c>
      <c r="F26" s="96">
        <f>'基礎データ （行動率順）'!J49</f>
        <v>35.599999999999994</v>
      </c>
      <c r="G26" s="97">
        <f>'基礎データ （行動率順）'!L49</f>
        <v>37.799999999999997</v>
      </c>
    </row>
    <row r="27" spans="1:7" ht="31.5" customHeight="1" x14ac:dyDescent="0.15">
      <c r="A27" s="80">
        <v>13</v>
      </c>
      <c r="B27" s="98" t="str">
        <f>'基礎データ （行動率順）'!B50</f>
        <v>市民活動への参加</v>
      </c>
      <c r="C27" s="96">
        <f>'基礎データ （行動率順）'!C50</f>
        <v>23.2</v>
      </c>
      <c r="D27" s="97">
        <f>'基礎データ （行動率順）'!E50</f>
        <v>23.799999999999997</v>
      </c>
      <c r="E27" s="98" t="str">
        <f>'基礎データ （行動率順）'!I50</f>
        <v>県内産工芸品の利用</v>
      </c>
      <c r="F27" s="96">
        <f>'基礎データ （行動率順）'!J50</f>
        <v>31</v>
      </c>
      <c r="G27" s="97">
        <f>'基礎データ （行動率順）'!L50</f>
        <v>34</v>
      </c>
    </row>
    <row r="28" spans="1:7" ht="31.5" customHeight="1" x14ac:dyDescent="0.15">
      <c r="A28" s="80">
        <v>14</v>
      </c>
      <c r="B28" s="98" t="str">
        <f>'基礎データ （行動率順）'!B51</f>
        <v>県内産工芸品の利用</v>
      </c>
      <c r="C28" s="96">
        <f>'基礎データ （行動率順）'!C51</f>
        <v>20.9</v>
      </c>
      <c r="D28" s="97">
        <f>'基礎データ （行動率順）'!E51</f>
        <v>22.6</v>
      </c>
      <c r="E28" s="98" t="str">
        <f>'基礎データ （行動率順）'!I51</f>
        <v>公共交通機関の利用</v>
      </c>
      <c r="F28" s="96">
        <f>'基礎データ （行動率順）'!J51</f>
        <v>18.100000000000001</v>
      </c>
      <c r="G28" s="97">
        <f>'基礎データ （行動率順）'!L51</f>
        <v>15.4</v>
      </c>
    </row>
    <row r="29" spans="1:7" ht="31.5" customHeight="1" x14ac:dyDescent="0.15">
      <c r="A29" s="80">
        <v>15</v>
      </c>
      <c r="B29" s="98" t="str">
        <f>'基礎データ （行動率順）'!B52</f>
        <v>地域一体となった子育て</v>
      </c>
      <c r="C29" s="96">
        <f>'基礎データ （行動率順）'!C52</f>
        <v>15.7</v>
      </c>
      <c r="D29" s="97">
        <f>'基礎データ （行動率順）'!E52</f>
        <v>18.100000000000001</v>
      </c>
      <c r="E29" s="98" t="str">
        <f>'基礎データ （行動率順）'!I52</f>
        <v>市民活動への参加</v>
      </c>
      <c r="F29" s="96">
        <f>'基礎データ （行動率順）'!J52</f>
        <v>17</v>
      </c>
      <c r="G29" s="97">
        <f>'基礎データ （行動率順）'!L52</f>
        <v>19.5</v>
      </c>
    </row>
    <row r="30" spans="1:7" ht="31.5" customHeight="1" x14ac:dyDescent="0.15">
      <c r="A30" s="198">
        <v>16</v>
      </c>
      <c r="B30" s="202" t="str">
        <f>'基礎データ （行動率順）'!B53</f>
        <v>伝統芸能への参加</v>
      </c>
      <c r="C30" s="203">
        <f>'基礎データ （行動率順）'!C53</f>
        <v>11.4</v>
      </c>
      <c r="D30" s="204">
        <f>'基礎データ （行動率順）'!E53</f>
        <v>15.1</v>
      </c>
      <c r="E30" s="202" t="str">
        <f>'基礎データ （行動率順）'!I53</f>
        <v>地域一体となった子育て</v>
      </c>
      <c r="F30" s="203">
        <f>'基礎データ （行動率順）'!J53</f>
        <v>16.600000000000001</v>
      </c>
      <c r="G30" s="204">
        <f>'基礎データ （行動率順）'!L53</f>
        <v>19.8</v>
      </c>
    </row>
    <row r="31" spans="1:7" ht="31.5" customHeight="1" x14ac:dyDescent="0.15">
      <c r="A31" s="82">
        <v>17</v>
      </c>
      <c r="B31" s="100" t="str">
        <f>'基礎データ （行動率順）'!B54</f>
        <v>公共交通機関の利用</v>
      </c>
      <c r="C31" s="101">
        <f>'基礎データ （行動率順）'!C54</f>
        <v>10.5</v>
      </c>
      <c r="D31" s="102">
        <f>'基礎データ （行動率順）'!E54</f>
        <v>11.5</v>
      </c>
      <c r="E31" s="100" t="str">
        <f>'基礎データ （行動率順）'!I54</f>
        <v>伝統芸能への参加</v>
      </c>
      <c r="F31" s="101">
        <f>'基礎データ （行動率順）'!J54</f>
        <v>10.3</v>
      </c>
      <c r="G31" s="102">
        <f>'基礎データ （行動率順）'!L54</f>
        <v>12.1</v>
      </c>
    </row>
    <row r="32" spans="1:7" x14ac:dyDescent="0.15">
      <c r="A32" s="22" t="s">
        <v>758</v>
      </c>
      <c r="F32" s="16"/>
      <c r="G32" s="16"/>
    </row>
    <row r="33" spans="1:1" x14ac:dyDescent="0.15">
      <c r="A33" s="22" t="s">
        <v>759</v>
      </c>
    </row>
    <row r="34" spans="1:1" x14ac:dyDescent="0.15">
      <c r="A34" s="22" t="s">
        <v>761</v>
      </c>
    </row>
  </sheetData>
  <mergeCells count="5">
    <mergeCell ref="A13:A14"/>
    <mergeCell ref="B13:D14"/>
    <mergeCell ref="E13:G14"/>
    <mergeCell ref="B5:G6"/>
    <mergeCell ref="B8:G9"/>
  </mergeCells>
  <phoneticPr fontId="3"/>
  <conditionalFormatting sqref="C15:D19 C22:D31 F15:G31">
    <cfRule type="containsText" dxfId="163" priority="12" stopIfTrue="1" operator="containsText" text="健康">
      <formula>NOT(ISERROR(SEARCH("健康",C15)))</formula>
    </cfRule>
  </conditionalFormatting>
  <conditionalFormatting sqref="C15:D19 F15:G31 C22:D31">
    <cfRule type="containsText" dxfId="162" priority="13" stopIfTrue="1" operator="containsText" text="地球温暖化">
      <formula>NOT(ISERROR(SEARCH("地球温暖化",C15)))</formula>
    </cfRule>
    <cfRule type="containsText" dxfId="161" priority="14" stopIfTrue="1" operator="containsText" text="農林水産物">
      <formula>NOT(ISERROR(SEARCH("農林水産物",C15)))</formula>
    </cfRule>
    <cfRule type="containsText" dxfId="160" priority="15" stopIfTrue="1" operator="containsText" text="交通安全">
      <formula>NOT(ISERROR(SEARCH("交通安全",C15)))</formula>
    </cfRule>
    <cfRule type="containsText" dxfId="159" priority="16" stopIfTrue="1" operator="containsText" text="食品の表示の確認">
      <formula>NOT(ISERROR(SEARCH("食品の表示の確認",C15)))</formula>
    </cfRule>
  </conditionalFormatting>
  <conditionalFormatting sqref="C15:D31">
    <cfRule type="containsText" dxfId="158" priority="1" stopIfTrue="1" operator="containsText" text="地球温暖化防止への対応">
      <formula>NOT(ISERROR(SEARCH("地球温暖化防止への対応",C15)))</formula>
    </cfRule>
    <cfRule type="containsText" dxfId="157" priority="2" stopIfTrue="1" operator="containsText" text="食品の表示の確認">
      <formula>NOT(ISERROR(SEARCH("食品の表示の確認",C15)))</formula>
    </cfRule>
    <cfRule type="containsText" dxfId="156" priority="3" stopIfTrue="1" operator="containsText" text="県内産農林水産物の利用">
      <formula>NOT(ISERROR(SEARCH("県内産農林水産物の利用",C15)))</formula>
    </cfRule>
    <cfRule type="containsText" dxfId="155" priority="4" stopIfTrue="1" operator="containsText" text="生活習慣病の罹患認知度">
      <formula>NOT(ISERROR(SEARCH("生活習慣病の罹患認知度",C15)))</formula>
    </cfRule>
    <cfRule type="containsText" dxfId="154" priority="5" stopIfTrue="1" operator="containsText" text="健康に留意した生活">
      <formula>NOT(ISERROR(SEARCH("健康に留意した生活",C15)))</formula>
    </cfRule>
  </conditionalFormatting>
  <pageMargins left="0.78740157480314965" right="0.78740157480314965" top="0.98425196850393704" bottom="0.98425196850393704" header="0.51181102362204722" footer="0.51181102362204722"/>
  <pageSetup paperSize="9" scale="95" orientation="portrait" useFirstPageNumber="1" horizontalDpi="300" verticalDpi="300" r:id="rId1"/>
  <headerFooter alignWithMargins="0">
    <oddFooter>&amp;C&amp;A</oddFooter>
  </headerFooter>
  <colBreaks count="1" manualBreakCount="1">
    <brk id="7" max="3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A940-F428-449A-BCB9-E03A1A8C71B0}">
  <sheetPr codeName="Sheet17">
    <tabColor theme="9"/>
    <pageSetUpPr fitToPage="1"/>
  </sheetPr>
  <dimension ref="A3:J60"/>
  <sheetViews>
    <sheetView view="pageBreakPreview" zoomScaleNormal="100" zoomScaleSheetLayoutView="100" workbookViewId="0">
      <selection activeCell="B12" sqref="B12"/>
    </sheetView>
  </sheetViews>
  <sheetFormatPr defaultRowHeight="13.5" x14ac:dyDescent="0.15"/>
  <cols>
    <col min="1" max="1" width="2.75" style="8" customWidth="1"/>
    <col min="2" max="2" width="18" style="8" customWidth="1"/>
    <col min="3" max="3" width="5" style="8" customWidth="1"/>
    <col min="4" max="10" width="9" style="8" customWidth="1"/>
    <col min="11" max="16384" width="9" style="8"/>
  </cols>
  <sheetData>
    <row r="3" spans="1:10" ht="17.25" customHeight="1" x14ac:dyDescent="0.15">
      <c r="B3" s="18" t="s">
        <v>116</v>
      </c>
    </row>
    <row r="4" spans="1:10" ht="13.5" customHeight="1" x14ac:dyDescent="0.15">
      <c r="A4" s="15" t="s">
        <v>114</v>
      </c>
      <c r="B4" s="444" t="str">
        <f>CONCATENATE("男女差（最大値と最小値の差）が大きい上位10項目のうち、男性が女性を上回っている項目の差は、「",'基礎データ （行動率順）'!AI38,"」の",INT('基礎データ （行動率順）'!AL38),".",ROUND('基礎データ （行動率順）'!AL38,1)*10-INT('基礎データ （行動率順）'!AL38)*10,"ポイント、「",'基礎データ （行動率順）'!AI39,"」の",INT('基礎データ （行動率順）'!AL39),".",ROUND('基礎データ （行動率順）'!AL39,1)*10-INT('基礎データ （行動率順）'!AL39)*10,"ポイントとなっている。")</f>
        <v>男女差（最大値と最小値の差）が大きい上位10項目のうち、男性が女性を上回っている項目の差は、「市民活動への参加」の6.2ポイント、「生物多様性保全への対応」の3.6ポイントとなっている。</v>
      </c>
      <c r="C4" s="444"/>
      <c r="D4" s="444"/>
      <c r="E4" s="444"/>
      <c r="F4" s="444"/>
      <c r="G4" s="444"/>
      <c r="H4" s="444"/>
      <c r="I4" s="444"/>
      <c r="J4" s="444"/>
    </row>
    <row r="5" spans="1:10" ht="13.5" customHeight="1" x14ac:dyDescent="0.15">
      <c r="A5" s="15"/>
      <c r="B5" s="444"/>
      <c r="C5" s="444"/>
      <c r="D5" s="444"/>
      <c r="E5" s="444"/>
      <c r="F5" s="444"/>
      <c r="G5" s="444"/>
      <c r="H5" s="444"/>
      <c r="I5" s="444"/>
      <c r="J5" s="444"/>
    </row>
    <row r="6" spans="1:10" ht="13.5" customHeight="1" x14ac:dyDescent="0.15">
      <c r="A6" s="15"/>
      <c r="B6" s="444"/>
      <c r="C6" s="444"/>
      <c r="D6" s="444"/>
      <c r="E6" s="444"/>
      <c r="F6" s="444"/>
      <c r="G6" s="444"/>
      <c r="H6" s="444"/>
      <c r="I6" s="444"/>
      <c r="J6" s="444"/>
    </row>
    <row r="7" spans="1:10" ht="13.5" customHeight="1" x14ac:dyDescent="0.15">
      <c r="A7" s="15" t="s">
        <v>114</v>
      </c>
      <c r="B7" s="444" t="str">
        <f>CONCATENATE("一方、女性が男性を上回っている項目の差は、「",'基礎データ （行動率順）'!AO38,"」の",INT('基礎データ （行動率順）'!AR38),".",ROUND('基礎データ （行動率順）'!AR38,1)*10-INT('基礎データ （行動率順）'!AR38)*10,"ポイント、「",'基礎データ （行動率順）'!AO39,"」の",INT('基礎データ （行動率順）'!AR39),".",ROUND('基礎データ （行動率順）'!AR39,1)*10-INT('基礎データ （行動率順）'!AR39)*10,"ポイントなどとなっている。")</f>
        <v>一方、女性が男性を上回っている項目の差は、「県内産工芸品の利用」の10.1ポイント、「食品の表示の確認」の9.1ポイントなどとなっている。</v>
      </c>
      <c r="C7" s="444"/>
      <c r="D7" s="444"/>
      <c r="E7" s="444"/>
      <c r="F7" s="444"/>
      <c r="G7" s="444"/>
      <c r="H7" s="444"/>
      <c r="I7" s="444"/>
      <c r="J7" s="444"/>
    </row>
    <row r="8" spans="1:10" ht="13.5" customHeight="1" x14ac:dyDescent="0.15">
      <c r="B8" s="444"/>
      <c r="C8" s="444"/>
      <c r="D8" s="444"/>
      <c r="E8" s="444"/>
      <c r="F8" s="444"/>
      <c r="G8" s="444"/>
      <c r="H8" s="444"/>
      <c r="I8" s="444"/>
      <c r="J8" s="444"/>
    </row>
    <row r="9" spans="1:10" ht="3.75" customHeight="1" x14ac:dyDescent="0.15">
      <c r="B9" s="444"/>
      <c r="C9" s="444"/>
      <c r="D9" s="444"/>
      <c r="E9" s="444"/>
      <c r="F9" s="444"/>
      <c r="G9" s="444"/>
      <c r="H9" s="444"/>
      <c r="I9" s="444"/>
      <c r="J9" s="444"/>
    </row>
    <row r="10" spans="1:10" ht="13.5" customHeight="1" x14ac:dyDescent="0.15">
      <c r="B10" s="352"/>
      <c r="C10" s="352"/>
      <c r="D10" s="352"/>
      <c r="E10" s="352"/>
      <c r="F10" s="352"/>
      <c r="G10" s="352"/>
      <c r="H10" s="352"/>
      <c r="I10" s="352"/>
      <c r="J10" s="352"/>
    </row>
    <row r="11" spans="1:10" ht="13.5" customHeight="1" x14ac:dyDescent="0.15"/>
    <row r="13" spans="1:10" x14ac:dyDescent="0.15">
      <c r="A13" s="26"/>
      <c r="B13" s="14"/>
      <c r="C13" s="26"/>
    </row>
    <row r="14" spans="1:10" x14ac:dyDescent="0.15">
      <c r="A14" s="26"/>
      <c r="B14" s="14"/>
      <c r="C14" s="26"/>
    </row>
    <row r="17" spans="1:3" ht="12.75" customHeight="1" x14ac:dyDescent="0.15">
      <c r="A17" s="70" t="s">
        <v>117</v>
      </c>
      <c r="B17" s="21" t="str">
        <f>グラフデータ!B34</f>
        <v>県内産工芸品の利用</v>
      </c>
    </row>
    <row r="18" spans="1:3" ht="12.75" customHeight="1" x14ac:dyDescent="0.15">
      <c r="A18" s="23"/>
      <c r="B18" s="71" t="str">
        <f>CONCATENATE("差",INT('基礎データ （行動率順）'!AC38),".",ROUND('基礎データ （行動率順）'!AC38,1)*10-INT('基礎データ （行動率順）'!AC38)*10,"(",INT('基礎データ （行動率順）'!AE38),".",ROUND('基礎データ （行動率順）'!AE38,1)*10-INT('基礎データ （行動率順）'!AE38)*10,")")</f>
        <v>差10.1(11.4)</v>
      </c>
      <c r="C18" s="27"/>
    </row>
    <row r="19" spans="1:3" ht="12.75" customHeight="1" x14ac:dyDescent="0.15">
      <c r="A19" s="23"/>
      <c r="B19" s="21"/>
      <c r="C19" s="27"/>
    </row>
    <row r="20" spans="1:3" ht="12.75" customHeight="1" x14ac:dyDescent="0.15">
      <c r="A20" s="70" t="s">
        <v>122</v>
      </c>
      <c r="B20" s="21" t="str">
        <f>グラフデータ!B35</f>
        <v>食品の表示の確認</v>
      </c>
    </row>
    <row r="21" spans="1:3" ht="12.75" customHeight="1" x14ac:dyDescent="0.15">
      <c r="A21" s="70"/>
      <c r="B21" s="71" t="str">
        <f>CONCATENATE("差",INT('基礎データ （行動率順）'!AC39),".",ROUND('基礎データ （行動率順）'!AC39,1)*10-INT('基礎データ （行動率順）'!AC39)*10,"(",INT('基礎データ （行動率順）'!AE39),".",ROUND('基礎データ （行動率順）'!AE39,1)*10-INT('基礎データ （行動率順）'!AE39)*10,")")</f>
        <v>差9.1(10.5)</v>
      </c>
      <c r="C21" s="27"/>
    </row>
    <row r="22" spans="1:3" ht="12.75" customHeight="1" x14ac:dyDescent="0.15">
      <c r="A22" s="23"/>
      <c r="C22" s="27"/>
    </row>
    <row r="23" spans="1:3" ht="12.75" customHeight="1" x14ac:dyDescent="0.15">
      <c r="A23" s="70" t="s">
        <v>123</v>
      </c>
      <c r="B23" s="21" t="str">
        <f>グラフデータ!B36</f>
        <v>県内産農林水産物の利用</v>
      </c>
      <c r="C23" s="27"/>
    </row>
    <row r="24" spans="1:3" ht="12.75" customHeight="1" x14ac:dyDescent="0.15">
      <c r="A24" s="23"/>
      <c r="B24" s="71" t="str">
        <f>CONCATENATE("差",INT('基礎データ （行動率順）'!AC40),".",ROUND('基礎データ （行動率順）'!AC40,1)*10-INT('基礎データ （行動率順）'!AC40)*10,"(",INT('基礎データ （行動率順）'!AE40),".",ROUND('基礎データ （行動率順）'!AE40,1)*10-INT('基礎データ （行動率順）'!AE40)*10,")")</f>
        <v>差9.0(9.9)</v>
      </c>
      <c r="C24" s="27"/>
    </row>
    <row r="25" spans="1:3" ht="12.75" customHeight="1" x14ac:dyDescent="0.15">
      <c r="A25" s="33"/>
      <c r="C25" s="27"/>
    </row>
    <row r="26" spans="1:3" ht="12.75" customHeight="1" x14ac:dyDescent="0.15">
      <c r="A26" s="70" t="s">
        <v>124</v>
      </c>
      <c r="B26" s="21" t="str">
        <f>グラフデータ!B37</f>
        <v>公共交通機関の利用</v>
      </c>
    </row>
    <row r="27" spans="1:3" ht="12.75" customHeight="1" x14ac:dyDescent="0.15">
      <c r="A27" s="70"/>
      <c r="B27" s="71" t="str">
        <f>CONCATENATE("差",INT('基礎データ （行動率順）'!AC41),".",ROUND('基礎データ （行動率順）'!AC41,1)*10-INT('基礎データ （行動率順）'!AC41)*10,"(",INT('基礎データ （行動率順）'!AE41),".",ROUND('基礎データ （行動率順）'!AE41,1)*10-INT('基礎データ （行動率順）'!AE41)*10,")")</f>
        <v>差7.6(3.9)</v>
      </c>
      <c r="C27" s="27"/>
    </row>
    <row r="28" spans="1:3" ht="12.75" customHeight="1" x14ac:dyDescent="0.15">
      <c r="A28" s="23"/>
      <c r="C28" s="27"/>
    </row>
    <row r="29" spans="1:3" ht="12.75" customHeight="1" x14ac:dyDescent="0.15">
      <c r="A29" s="70" t="s">
        <v>125</v>
      </c>
      <c r="B29" s="21" t="str">
        <f>グラフデータ!B38</f>
        <v>市民活動への参加</v>
      </c>
      <c r="C29" s="27"/>
    </row>
    <row r="30" spans="1:3" ht="12.75" customHeight="1" x14ac:dyDescent="0.15">
      <c r="A30" s="33"/>
      <c r="B30" s="71" t="str">
        <f>CONCATENATE("差",INT('基礎データ （行動率順）'!AC42),".",ROUND('基礎データ （行動率順）'!AC42,1)*10-INT('基礎データ （行動率順）'!AC42)*10,"(",INT('基礎データ （行動率順）'!AE42),".",ROUND('基礎データ （行動率順）'!AE42,1)*10-INT('基礎データ （行動率順）'!AE42)*10,")")</f>
        <v>差6.2(4.3)</v>
      </c>
      <c r="C30" s="27"/>
    </row>
    <row r="31" spans="1:3" ht="12.75" customHeight="1" x14ac:dyDescent="0.15">
      <c r="A31" s="23"/>
      <c r="B31" s="21"/>
      <c r="C31" s="27"/>
    </row>
    <row r="32" spans="1:3" ht="12.75" customHeight="1" x14ac:dyDescent="0.15">
      <c r="A32" s="70" t="s">
        <v>126</v>
      </c>
      <c r="B32" s="21" t="str">
        <f>グラフデータ!B39</f>
        <v>生活習慣病の罹患認知度</v>
      </c>
    </row>
    <row r="33" spans="1:3" ht="12.75" customHeight="1" x14ac:dyDescent="0.15">
      <c r="A33" s="70"/>
      <c r="B33" s="71" t="s">
        <v>743</v>
      </c>
      <c r="C33" s="27"/>
    </row>
    <row r="34" spans="1:3" ht="12.75" customHeight="1" x14ac:dyDescent="0.15">
      <c r="A34" s="33"/>
      <c r="C34" s="27"/>
    </row>
    <row r="35" spans="1:3" ht="12.75" customHeight="1" x14ac:dyDescent="0.15">
      <c r="A35" s="70" t="s">
        <v>127</v>
      </c>
      <c r="B35" s="21" t="str">
        <f>グラフデータ!B40</f>
        <v>ごみの減量化への対応</v>
      </c>
      <c r="C35" s="27"/>
    </row>
    <row r="36" spans="1:3" ht="12.75" customHeight="1" x14ac:dyDescent="0.15">
      <c r="A36" s="33"/>
      <c r="B36" s="71" t="str">
        <f>CONCATENATE("差",INT('基礎データ （行動率順）'!AC44),".",ROUND('基礎データ （行動率順）'!AC44,1)*10-INT('基礎データ （行動率順）'!AC44)*10,"(",INT('基礎データ （行動率順）'!AE44),".",ROUND('基礎データ （行動率順）'!AE44,1)*10-INT('基礎データ （行動率順）'!AE44)*10,")")</f>
        <v>差5.2(6.4)</v>
      </c>
      <c r="C36" s="27"/>
    </row>
    <row r="37" spans="1:3" ht="12.75" customHeight="1" x14ac:dyDescent="0.15">
      <c r="A37" s="23"/>
      <c r="B37" s="21"/>
      <c r="C37" s="27"/>
    </row>
    <row r="38" spans="1:3" ht="12.75" customHeight="1" x14ac:dyDescent="0.15">
      <c r="A38" s="70" t="s">
        <v>235</v>
      </c>
      <c r="B38" s="21" t="str">
        <f>グラフデータ!B41</f>
        <v>交通安全への対応</v>
      </c>
    </row>
    <row r="39" spans="1:3" ht="12.75" customHeight="1" x14ac:dyDescent="0.15">
      <c r="A39" s="70"/>
      <c r="B39" s="71" t="str">
        <f>CONCATENATE("差",INT('基礎データ （行動率順）'!AC45),".",ROUND('基礎データ （行動率順）'!AC45,1)*10-INT('基礎データ （行動率順）'!AC45)*10,"(",INT('基礎データ （行動率順）'!AE45),".",ROUND('基礎データ （行動率順）'!AE45,1)*10-INT('基礎データ （行動率順）'!AE45)*10,")")</f>
        <v>差4.0(0.3)</v>
      </c>
      <c r="C39" s="27"/>
    </row>
    <row r="40" spans="1:3" ht="12.75" customHeight="1" x14ac:dyDescent="0.15">
      <c r="A40" s="33"/>
      <c r="C40" s="27"/>
    </row>
    <row r="41" spans="1:3" ht="12.75" customHeight="1" x14ac:dyDescent="0.15">
      <c r="A41" s="70" t="s">
        <v>129</v>
      </c>
      <c r="B41" s="21" t="str">
        <f>グラフデータ!B42</f>
        <v>生物多様性保全への対応</v>
      </c>
      <c r="C41" s="27"/>
    </row>
    <row r="42" spans="1:3" ht="12.75" customHeight="1" x14ac:dyDescent="0.15">
      <c r="A42" s="33"/>
      <c r="B42" s="71" t="str">
        <f>CONCATENATE("差",INT('基礎データ （行動率順）'!AC46),".",ROUND('基礎データ （行動率順）'!AC46,1)*10-INT('基礎データ （行動率順）'!AC46)*10,"(",INT('基礎データ （行動率順）'!AE46),".",ROUND('基礎データ （行動率順）'!AE46,1)*10-INT('基礎データ （行動率順）'!AE46)*10,")")</f>
        <v>差3.6(3.4)</v>
      </c>
      <c r="C42" s="27"/>
    </row>
    <row r="43" spans="1:3" ht="12.75" customHeight="1" x14ac:dyDescent="0.15">
      <c r="A43" s="23"/>
      <c r="B43" s="21"/>
      <c r="C43" s="27"/>
    </row>
    <row r="44" spans="1:3" ht="12.75" customHeight="1" x14ac:dyDescent="0.15">
      <c r="A44" s="23">
        <v>10</v>
      </c>
      <c r="B44" s="21" t="str">
        <f>グラフデータ!B43</f>
        <v>防犯への対応</v>
      </c>
    </row>
    <row r="45" spans="1:3" ht="12.75" customHeight="1" x14ac:dyDescent="0.15">
      <c r="A45" s="23"/>
      <c r="B45" s="71" t="str">
        <f>CONCATENATE("差",INT('基礎データ （行動率順）'!AC47),".",ROUND('基礎データ （行動率順）'!AC47,1)*10-INT('基礎データ （行動率順）'!AC47)*10,"(",INT('基礎データ （行動率順）'!AE47),".",ROUND('基礎データ （行動率順）'!AE47,1)*10-INT('基礎データ （行動率順）'!AE47)*10,")")</f>
        <v>差3.5(3.0)</v>
      </c>
      <c r="C45" s="27"/>
    </row>
    <row r="46" spans="1:3" x14ac:dyDescent="0.15">
      <c r="A46" s="33"/>
    </row>
    <row r="52" spans="1:4" x14ac:dyDescent="0.15">
      <c r="A52" s="8" t="s">
        <v>253</v>
      </c>
      <c r="D52" s="22"/>
    </row>
    <row r="59" spans="1:4" x14ac:dyDescent="0.15">
      <c r="A59" s="14" t="s">
        <v>744</v>
      </c>
    </row>
    <row r="60" spans="1:4" x14ac:dyDescent="0.15">
      <c r="A60" s="14" t="s">
        <v>753</v>
      </c>
    </row>
  </sheetData>
  <mergeCells count="2">
    <mergeCell ref="B4:J6"/>
    <mergeCell ref="B7:J10"/>
  </mergeCells>
  <phoneticPr fontId="3"/>
  <pageMargins left="0.78740157480314965" right="0.78740157480314965" top="0.98425196850393704" bottom="0.98425196850393704" header="0.51181102362204722" footer="0.51181102362204722"/>
  <pageSetup paperSize="9" scale="97" orientation="portrait" useFirstPageNumber="1" horizontalDpi="300" verticalDpi="300" r:id="rId1"/>
  <headerFooter alignWithMargins="0">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6077B-6E7E-4F64-9958-5EA63D064C40}">
  <sheetPr codeName="Sheet25">
    <tabColor theme="9"/>
  </sheetPr>
  <dimension ref="A1:O50"/>
  <sheetViews>
    <sheetView view="pageBreakPreview" zoomScaleNormal="100" zoomScaleSheetLayoutView="100" workbookViewId="0">
      <selection activeCell="F2" sqref="F2"/>
    </sheetView>
  </sheetViews>
  <sheetFormatPr defaultRowHeight="13.5" x14ac:dyDescent="0.15"/>
  <cols>
    <col min="1" max="1" width="4.5" style="8" customWidth="1"/>
    <col min="2" max="2" width="15.375" style="8" customWidth="1"/>
    <col min="3" max="3" width="5.25" style="8" customWidth="1"/>
    <col min="4" max="4" width="15.375" style="8" customWidth="1"/>
    <col min="5" max="5" width="5.25" style="8" customWidth="1"/>
    <col min="6" max="6" width="15.375" style="8" customWidth="1"/>
    <col min="7" max="7" width="5.25" style="8" customWidth="1"/>
    <col min="8" max="8" width="15.375" style="8" customWidth="1"/>
    <col min="9" max="9" width="5.25" style="8" customWidth="1"/>
    <col min="10" max="10" width="9" style="8"/>
    <col min="11" max="11" width="15.875" style="8" customWidth="1"/>
    <col min="12" max="16384" width="9" style="8"/>
  </cols>
  <sheetData>
    <row r="1" spans="1:15" ht="15" customHeight="1" x14ac:dyDescent="0.15"/>
    <row r="2" spans="1:15" ht="25.5" customHeight="1" x14ac:dyDescent="0.15">
      <c r="B2" s="63" t="s">
        <v>159</v>
      </c>
    </row>
    <row r="3" spans="1:15" ht="15" customHeight="1" x14ac:dyDescent="0.15">
      <c r="F3" s="20"/>
      <c r="G3" s="20"/>
      <c r="H3" s="20"/>
      <c r="I3" s="20"/>
    </row>
    <row r="4" spans="1:15" ht="13.5" customHeight="1" x14ac:dyDescent="0.15">
      <c r="A4" s="15" t="s">
        <v>21</v>
      </c>
      <c r="B4" s="409" t="s">
        <v>745</v>
      </c>
      <c r="C4" s="456"/>
      <c r="D4" s="456"/>
      <c r="E4" s="456"/>
      <c r="F4" s="456"/>
      <c r="G4" s="456"/>
      <c r="H4" s="456"/>
      <c r="I4" s="456"/>
      <c r="J4" s="10"/>
    </row>
    <row r="5" spans="1:15" ht="13.5" customHeight="1" x14ac:dyDescent="0.15">
      <c r="A5" s="19"/>
      <c r="B5" s="456"/>
      <c r="C5" s="456"/>
      <c r="D5" s="456"/>
      <c r="E5" s="456"/>
      <c r="F5" s="456"/>
      <c r="G5" s="456"/>
      <c r="H5" s="456"/>
      <c r="I5" s="456"/>
      <c r="J5" s="10"/>
    </row>
    <row r="6" spans="1:15" ht="13.5" customHeight="1" x14ac:dyDescent="0.15">
      <c r="A6" s="19"/>
      <c r="B6" s="10"/>
      <c r="D6" s="10"/>
      <c r="E6" s="10"/>
      <c r="F6" s="10"/>
      <c r="G6" s="10"/>
      <c r="H6" s="10"/>
      <c r="I6" s="10"/>
      <c r="J6" s="10"/>
    </row>
    <row r="7" spans="1:15" ht="13.5" customHeight="1" x14ac:dyDescent="0.15">
      <c r="A7" s="32" t="s">
        <v>21</v>
      </c>
      <c r="B7" s="444" t="s">
        <v>746</v>
      </c>
      <c r="C7" s="362"/>
      <c r="D7" s="362"/>
      <c r="E7" s="362"/>
      <c r="F7" s="362"/>
      <c r="G7" s="362"/>
      <c r="H7" s="362"/>
      <c r="I7" s="362"/>
      <c r="J7" s="91"/>
    </row>
    <row r="8" spans="1:15" ht="13.5" customHeight="1" x14ac:dyDescent="0.15">
      <c r="A8" s="15"/>
      <c r="B8" s="362"/>
      <c r="C8" s="362"/>
      <c r="D8" s="362"/>
      <c r="E8" s="362"/>
      <c r="F8" s="362"/>
      <c r="G8" s="362"/>
      <c r="H8" s="362"/>
      <c r="I8" s="362"/>
      <c r="J8" s="91"/>
    </row>
    <row r="9" spans="1:15" ht="13.5" customHeight="1" x14ac:dyDescent="0.15">
      <c r="A9" s="15"/>
      <c r="B9" s="45"/>
      <c r="C9" s="45"/>
      <c r="D9" s="45"/>
      <c r="E9" s="45"/>
      <c r="F9" s="45"/>
      <c r="G9" s="45"/>
      <c r="H9" s="45"/>
      <c r="I9" s="45"/>
      <c r="J9" s="91"/>
    </row>
    <row r="10" spans="1:15" ht="13.5" customHeight="1" x14ac:dyDescent="0.15">
      <c r="A10" s="15"/>
      <c r="B10" s="45"/>
      <c r="C10" s="45"/>
      <c r="D10" s="45"/>
      <c r="E10" s="45"/>
      <c r="F10" s="45"/>
      <c r="G10" s="45"/>
      <c r="H10" s="45"/>
      <c r="I10" s="45"/>
      <c r="J10" s="91"/>
    </row>
    <row r="11" spans="1:15" ht="13.5" customHeight="1" x14ac:dyDescent="0.15">
      <c r="A11" s="17" t="s">
        <v>130</v>
      </c>
    </row>
    <row r="12" spans="1:15" ht="15.75" customHeight="1" x14ac:dyDescent="0.15">
      <c r="A12" s="433"/>
      <c r="B12" s="424" t="s">
        <v>201</v>
      </c>
      <c r="C12" s="425"/>
      <c r="D12" s="427" t="s">
        <v>194</v>
      </c>
      <c r="E12" s="425"/>
      <c r="F12" s="427" t="s">
        <v>195</v>
      </c>
      <c r="G12" s="425"/>
      <c r="H12" s="427" t="s">
        <v>196</v>
      </c>
      <c r="I12" s="425"/>
    </row>
    <row r="13" spans="1:15" ht="15.75" customHeight="1" x14ac:dyDescent="0.15">
      <c r="A13" s="434"/>
      <c r="B13" s="443"/>
      <c r="C13" s="426"/>
      <c r="D13" s="428"/>
      <c r="E13" s="426"/>
      <c r="F13" s="428"/>
      <c r="G13" s="426"/>
      <c r="H13" s="428"/>
      <c r="I13" s="426"/>
    </row>
    <row r="14" spans="1:15" ht="15.75" customHeight="1" x14ac:dyDescent="0.15">
      <c r="A14" s="435" t="s">
        <v>96</v>
      </c>
      <c r="B14" s="422" t="str">
        <f>'基礎データ （行動率順）'!B56</f>
        <v>地球温暖化防止への対応</v>
      </c>
      <c r="C14" s="112">
        <f>'基礎データ （行動率順）'!$C56</f>
        <v>78.099999999999994</v>
      </c>
      <c r="D14" s="422" t="str">
        <f>'基礎データ （行動率順）'!I56</f>
        <v>地球温暖化防止への対応</v>
      </c>
      <c r="E14" s="127">
        <f>'基礎データ （行動率順）'!$J56</f>
        <v>80</v>
      </c>
      <c r="F14" s="422" t="str">
        <f>'基礎データ （行動率順）'!$P56</f>
        <v>食品の表示の確認</v>
      </c>
      <c r="G14" s="127">
        <f>'基礎データ （行動率順）'!$Q56</f>
        <v>81</v>
      </c>
      <c r="H14" s="422" t="str">
        <f>'基礎データ （行動率順）'!$W56</f>
        <v>食品の表示の確認</v>
      </c>
      <c r="I14" s="112">
        <f>'基礎データ （行動率順）'!$X56</f>
        <v>82</v>
      </c>
    </row>
    <row r="15" spans="1:15" ht="15.75" customHeight="1" x14ac:dyDescent="0.15">
      <c r="A15" s="431"/>
      <c r="B15" s="418"/>
      <c r="C15" s="114">
        <f>'基礎データ （行動率順）'!$E56</f>
        <v>87.1</v>
      </c>
      <c r="D15" s="414"/>
      <c r="E15" s="125">
        <f>'基礎データ （行動率順）'!$L56</f>
        <v>73.400000000000006</v>
      </c>
      <c r="F15" s="414"/>
      <c r="G15" s="125">
        <f>'基礎データ （行動率順）'!$S56</f>
        <v>81.599999999999994</v>
      </c>
      <c r="H15" s="414"/>
      <c r="I15" s="68">
        <f>'基礎データ （行動率順）'!$Z56</f>
        <v>81.7</v>
      </c>
      <c r="O15" s="110"/>
    </row>
    <row r="16" spans="1:15" ht="15.75" customHeight="1" x14ac:dyDescent="0.15">
      <c r="A16" s="430" t="s">
        <v>97</v>
      </c>
      <c r="B16" s="416" t="str">
        <f>'基礎データ （行動率順）'!$B57</f>
        <v>交通安全への対応</v>
      </c>
      <c r="C16" s="128">
        <f>'基礎データ （行動率順）'!$C57</f>
        <v>68.8</v>
      </c>
      <c r="D16" s="414" t="str">
        <f>'基礎データ （行動率順）'!I57</f>
        <v>交通安全への対応</v>
      </c>
      <c r="E16" s="124">
        <f>'基礎データ （行動率順）'!$J57</f>
        <v>76.599999999999994</v>
      </c>
      <c r="F16" s="414" t="str">
        <f>'基礎データ （行動率順）'!$P57</f>
        <v>地球温暖化防止への対応</v>
      </c>
      <c r="G16" s="124">
        <f>'基礎データ （行動率順）'!$Q57</f>
        <v>78.5</v>
      </c>
      <c r="H16" s="414" t="str">
        <f>'基礎データ （行動率順）'!$W57</f>
        <v>地球温暖化防止への対応</v>
      </c>
      <c r="I16" s="113">
        <f>'基礎データ （行動率順）'!$X57</f>
        <v>80.599999999999994</v>
      </c>
      <c r="O16" s="111"/>
    </row>
    <row r="17" spans="1:15" ht="15.75" customHeight="1" x14ac:dyDescent="0.15">
      <c r="A17" s="431"/>
      <c r="B17" s="455"/>
      <c r="C17" s="114">
        <f>'基礎データ （行動率順）'!$E57</f>
        <v>69.7</v>
      </c>
      <c r="D17" s="414"/>
      <c r="E17" s="125">
        <f>'基礎データ （行動率順）'!$L57</f>
        <v>72.099999999999994</v>
      </c>
      <c r="F17" s="414"/>
      <c r="G17" s="125">
        <f>'基礎データ （行動率順）'!$S57</f>
        <v>75.400000000000006</v>
      </c>
      <c r="H17" s="414"/>
      <c r="I17" s="68">
        <f>'基礎データ （行動率順）'!$Z57</f>
        <v>76.7</v>
      </c>
      <c r="O17" s="110"/>
    </row>
    <row r="18" spans="1:15" ht="15.75" customHeight="1" x14ac:dyDescent="0.15">
      <c r="A18" s="430" t="s">
        <v>98</v>
      </c>
      <c r="B18" s="416" t="str">
        <f>'基礎データ （行動率順）'!$B58</f>
        <v>健康に留意した生活</v>
      </c>
      <c r="C18" s="128">
        <f>'基礎データ （行動率順）'!$C58</f>
        <v>66.7</v>
      </c>
      <c r="D18" s="414" t="str">
        <f>'基礎データ （行動率順）'!I58</f>
        <v>健康に留意した生活</v>
      </c>
      <c r="E18" s="124">
        <f>'基礎データ （行動率順）'!$J58</f>
        <v>72.8</v>
      </c>
      <c r="F18" s="414" t="str">
        <f>'基礎データ （行動率順）'!$P58</f>
        <v>県内産農林水産物の利用</v>
      </c>
      <c r="G18" s="124">
        <f>'基礎データ （行動率順）'!$Q58</f>
        <v>78.2</v>
      </c>
      <c r="H18" s="414" t="str">
        <f>'基礎データ （行動率順）'!$W58</f>
        <v>県内産農林水産物の利用</v>
      </c>
      <c r="I18" s="113">
        <f>'基礎データ （行動率順）'!$X58</f>
        <v>80.099999999999994</v>
      </c>
      <c r="O18" s="111"/>
    </row>
    <row r="19" spans="1:15" ht="15.75" customHeight="1" x14ac:dyDescent="0.15">
      <c r="A19" s="431"/>
      <c r="B19" s="455"/>
      <c r="C19" s="68">
        <f>'基礎データ （行動率順）'!$E58</f>
        <v>78.7</v>
      </c>
      <c r="D19" s="414"/>
      <c r="E19" s="125">
        <f>'基礎データ （行動率順）'!$L58</f>
        <v>62.300000000000011</v>
      </c>
      <c r="F19" s="414"/>
      <c r="G19" s="125">
        <f>'基礎データ （行動率順）'!$S58</f>
        <v>75.099999999999994</v>
      </c>
      <c r="H19" s="414"/>
      <c r="I19" s="68">
        <f>'基礎データ （行動率順）'!$Z58</f>
        <v>81.400000000000006</v>
      </c>
      <c r="O19" s="110"/>
    </row>
    <row r="20" spans="1:15" ht="15.75" customHeight="1" x14ac:dyDescent="0.15">
      <c r="A20" s="430" t="s">
        <v>99</v>
      </c>
      <c r="B20" s="416" t="str">
        <f>'基礎データ （行動率順）'!$B59</f>
        <v>ごみの減量化への対応</v>
      </c>
      <c r="C20" s="128">
        <f>'基礎データ （行動率順）'!$C59</f>
        <v>64.5</v>
      </c>
      <c r="D20" s="414" t="str">
        <f>'基礎データ （行動率順）'!I59</f>
        <v>ごみの減量化への対応</v>
      </c>
      <c r="E20" s="124">
        <f>'基礎データ （行動率順）'!$J59</f>
        <v>69.8</v>
      </c>
      <c r="F20" s="414" t="str">
        <f>'基礎データ （行動率順）'!$P59</f>
        <v>交通安全への対応</v>
      </c>
      <c r="G20" s="124">
        <f>'基礎データ （行動率順）'!$Q59</f>
        <v>77.5</v>
      </c>
      <c r="H20" s="414" t="str">
        <f>'基礎データ （行動率順）'!$W59</f>
        <v>交通安全への対応</v>
      </c>
      <c r="I20" s="113">
        <f>'基礎データ （行動率順）'!$X59</f>
        <v>78.5</v>
      </c>
      <c r="O20" s="111"/>
    </row>
    <row r="21" spans="1:15" ht="15.75" customHeight="1" x14ac:dyDescent="0.15">
      <c r="A21" s="431"/>
      <c r="B21" s="455"/>
      <c r="C21" s="114">
        <f>'基礎データ （行動率順）'!$E59</f>
        <v>74.900000000000006</v>
      </c>
      <c r="D21" s="414"/>
      <c r="E21" s="125">
        <f>'基礎データ （行動率順）'!$L59</f>
        <v>70.5</v>
      </c>
      <c r="F21" s="414"/>
      <c r="G21" s="125">
        <f>'基礎データ （行動率順）'!$S59</f>
        <v>76.2</v>
      </c>
      <c r="H21" s="414"/>
      <c r="I21" s="68">
        <f>'基礎データ （行動率順）'!$Z59</f>
        <v>75.900000000000006</v>
      </c>
      <c r="O21" s="110"/>
    </row>
    <row r="22" spans="1:15" ht="15.75" customHeight="1" x14ac:dyDescent="0.15">
      <c r="A22" s="430" t="s">
        <v>100</v>
      </c>
      <c r="B22" s="416" t="str">
        <f>'基礎データ （行動率順）'!$B60</f>
        <v>食品の表示の確認</v>
      </c>
      <c r="C22" s="128">
        <f>'基礎データ （行動率順）'!$C60</f>
        <v>62.7</v>
      </c>
      <c r="D22" s="414" t="str">
        <f>'基礎データ （行動率順）'!I60</f>
        <v>県内産農林水産物の利用</v>
      </c>
      <c r="E22" s="124">
        <f>'基礎データ （行動率順）'!$J60</f>
        <v>69.3</v>
      </c>
      <c r="F22" s="414" t="str">
        <f>'基礎データ （行動率順）'!$P60</f>
        <v>ごみの減量化への対応</v>
      </c>
      <c r="G22" s="124">
        <f>'基礎データ （行動率順）'!$Q60</f>
        <v>72.2</v>
      </c>
      <c r="H22" s="414" t="str">
        <f>'基礎データ （行動率順）'!$W60</f>
        <v>ごみの減量化への対応</v>
      </c>
      <c r="I22" s="113">
        <f>'基礎データ （行動率順）'!$X60</f>
        <v>74</v>
      </c>
      <c r="O22" s="111"/>
    </row>
    <row r="23" spans="1:15" ht="15.75" customHeight="1" x14ac:dyDescent="0.15">
      <c r="A23" s="431"/>
      <c r="B23" s="455"/>
      <c r="C23" s="68">
        <f>'基礎データ （行動率順）'!$E60</f>
        <v>51.2</v>
      </c>
      <c r="D23" s="414"/>
      <c r="E23" s="125">
        <f>'基礎データ （行動率順）'!$L60</f>
        <v>64.100000000000009</v>
      </c>
      <c r="F23" s="414"/>
      <c r="G23" s="125">
        <f>'基礎データ （行動率順）'!$S60</f>
        <v>70.2</v>
      </c>
      <c r="H23" s="414"/>
      <c r="I23" s="68">
        <f>'基礎データ （行動率順）'!$Z60</f>
        <v>74</v>
      </c>
      <c r="O23" s="110"/>
    </row>
    <row r="24" spans="1:15" ht="15.75" customHeight="1" x14ac:dyDescent="0.15">
      <c r="A24" s="430" t="s">
        <v>101</v>
      </c>
      <c r="B24" s="416" t="str">
        <f>'基礎データ （行動率順）'!$B61</f>
        <v>生涯学習の取組</v>
      </c>
      <c r="C24" s="128">
        <f>'基礎データ （行動率順）'!$C61</f>
        <v>61.300000000000004</v>
      </c>
      <c r="D24" s="414" t="str">
        <f>'基礎データ （行動率順）'!I61</f>
        <v>食品の表示の確認</v>
      </c>
      <c r="E24" s="124">
        <f>'基礎データ （行動率順）'!$J61</f>
        <v>66.7</v>
      </c>
      <c r="F24" s="414" t="str">
        <f>'基礎データ （行動率順）'!$P61</f>
        <v>健康に留意した生活</v>
      </c>
      <c r="G24" s="124">
        <f>'基礎データ （行動率順）'!$Q61</f>
        <v>68</v>
      </c>
      <c r="H24" s="414" t="str">
        <f>'基礎データ （行動率順）'!$W61</f>
        <v>健康に留意した生活</v>
      </c>
      <c r="I24" s="113">
        <f>'基礎データ （行動率順）'!$X61</f>
        <v>71.2</v>
      </c>
      <c r="O24" s="111"/>
    </row>
    <row r="25" spans="1:15" ht="15.75" customHeight="1" x14ac:dyDescent="0.15">
      <c r="A25" s="431"/>
      <c r="B25" s="455"/>
      <c r="C25" s="68">
        <f>'基礎データ （行動率順）'!$E61</f>
        <v>68.400000000000006</v>
      </c>
      <c r="D25" s="414"/>
      <c r="E25" s="125">
        <f>'基礎データ （行動率順）'!$L61</f>
        <v>73.899999999999991</v>
      </c>
      <c r="F25" s="414"/>
      <c r="G25" s="125">
        <f>'基礎データ （行動率順）'!$S61</f>
        <v>71.5</v>
      </c>
      <c r="H25" s="414"/>
      <c r="I25" s="68">
        <f>'基礎データ （行動率順）'!$Z61</f>
        <v>73.7</v>
      </c>
      <c r="O25" s="110"/>
    </row>
    <row r="26" spans="1:15" ht="15.75" customHeight="1" x14ac:dyDescent="0.15">
      <c r="A26" s="430" t="s">
        <v>102</v>
      </c>
      <c r="B26" s="416" t="str">
        <f>'基礎データ （行動率順）'!$B62</f>
        <v>県内産農林水産物の利用</v>
      </c>
      <c r="C26" s="128">
        <f>'基礎データ （行動率順）'!$C62</f>
        <v>55.8</v>
      </c>
      <c r="D26" s="414" t="str">
        <f>'基礎データ （行動率順）'!I62</f>
        <v>生涯学習の取組</v>
      </c>
      <c r="E26" s="124">
        <f>'基礎データ （行動率順）'!$J62</f>
        <v>61.5</v>
      </c>
      <c r="F26" s="414" t="str">
        <f>'基礎データ （行動率順）'!$P62</f>
        <v>生活習慣病の罹患認知度</v>
      </c>
      <c r="G26" s="124">
        <f>'基礎データ （行動率順）'!$Q62</f>
        <v>60.3</v>
      </c>
      <c r="H26" s="414" t="str">
        <f>'基礎データ （行動率順）'!$W62</f>
        <v>生活習慣病の罹患認知度</v>
      </c>
      <c r="I26" s="113">
        <f>'基礎データ （行動率順）'!$X62</f>
        <v>70.300000000000011</v>
      </c>
      <c r="O26" s="111"/>
    </row>
    <row r="27" spans="1:15" ht="15.75" customHeight="1" x14ac:dyDescent="0.15">
      <c r="A27" s="431"/>
      <c r="B27" s="455"/>
      <c r="C27" s="68">
        <f>'基礎データ （行動率順）'!$E62</f>
        <v>65.900000000000006</v>
      </c>
      <c r="D27" s="414"/>
      <c r="E27" s="125">
        <f>'基礎データ （行動率順）'!$L62</f>
        <v>55.5</v>
      </c>
      <c r="F27" s="414"/>
      <c r="G27" s="125" t="str">
        <f>'基礎データ （行動率順）'!$S62</f>
        <v>(-)</v>
      </c>
      <c r="H27" s="414"/>
      <c r="I27" s="68" t="str">
        <f>'基礎データ （行動率順）'!$Z62</f>
        <v>(-)</v>
      </c>
      <c r="O27" s="110"/>
    </row>
    <row r="28" spans="1:15" ht="15.75" customHeight="1" x14ac:dyDescent="0.15">
      <c r="A28" s="430" t="s">
        <v>103</v>
      </c>
      <c r="B28" s="416" t="str">
        <f>'基礎データ （行動率順）'!$B63</f>
        <v>公共交通機関の利用</v>
      </c>
      <c r="C28" s="128">
        <f>'基礎データ （行動率順）'!$C63</f>
        <v>49.400000000000006</v>
      </c>
      <c r="D28" s="414" t="str">
        <f>'基礎データ （行動率順）'!I63</f>
        <v>生活習慣病の罹患認知度</v>
      </c>
      <c r="E28" s="124">
        <f>'基礎データ （行動率順）'!$J63</f>
        <v>60.7</v>
      </c>
      <c r="F28" s="414" t="str">
        <f>'基礎データ （行動率順）'!$P63</f>
        <v>生涯学習の取組</v>
      </c>
      <c r="G28" s="124">
        <f>'基礎データ （行動率順）'!$Q63</f>
        <v>59.4</v>
      </c>
      <c r="H28" s="414" t="str">
        <f>'基礎データ （行動率順）'!$W63</f>
        <v>防犯への対応</v>
      </c>
      <c r="I28" s="113">
        <f>'基礎データ （行動率順）'!$X63</f>
        <v>51.5</v>
      </c>
      <c r="O28" s="111"/>
    </row>
    <row r="29" spans="1:15" ht="15.75" customHeight="1" x14ac:dyDescent="0.15">
      <c r="A29" s="431"/>
      <c r="B29" s="455"/>
      <c r="C29" s="68">
        <f>'基礎データ （行動率順）'!$E63</f>
        <v>47.9</v>
      </c>
      <c r="D29" s="414"/>
      <c r="E29" s="125" t="str">
        <f>'基礎データ （行動率順）'!$L63</f>
        <v>(-)</v>
      </c>
      <c r="F29" s="414"/>
      <c r="G29" s="125">
        <f>'基礎データ （行動率順）'!$S63</f>
        <v>51.9</v>
      </c>
      <c r="H29" s="414"/>
      <c r="I29" s="68">
        <f>'基礎データ （行動率順）'!$Z63</f>
        <v>49</v>
      </c>
      <c r="O29" s="110"/>
    </row>
    <row r="30" spans="1:15" ht="15.75" customHeight="1" x14ac:dyDescent="0.15">
      <c r="A30" s="430" t="s">
        <v>104</v>
      </c>
      <c r="B30" s="452" t="str">
        <f>'基礎データ （行動率順）'!$B64</f>
        <v>生活習慣病の罹患認知度</v>
      </c>
      <c r="C30" s="128">
        <f>'基礎データ （行動率順）'!$C64</f>
        <v>48.5</v>
      </c>
      <c r="D30" s="414" t="str">
        <f>'基礎データ （行動率順）'!I64</f>
        <v>病院と診療所の役割分担</v>
      </c>
      <c r="E30" s="124">
        <f>'基礎データ （行動率順）'!$J64</f>
        <v>43.3</v>
      </c>
      <c r="F30" s="414" t="str">
        <f>'基礎データ （行動率順）'!$P64</f>
        <v>防犯への対応</v>
      </c>
      <c r="G30" s="124">
        <f>'基礎データ （行動率順）'!$Q64</f>
        <v>49.5</v>
      </c>
      <c r="H30" s="414" t="str">
        <f>'基礎データ （行動率順）'!$W64</f>
        <v>病院と診療所の役割分担</v>
      </c>
      <c r="I30" s="113">
        <f>'基礎データ （行動率順）'!$X64</f>
        <v>51.1</v>
      </c>
      <c r="O30" s="111"/>
    </row>
    <row r="31" spans="1:15" ht="15.75" customHeight="1" x14ac:dyDescent="0.15">
      <c r="A31" s="431"/>
      <c r="B31" s="455"/>
      <c r="C31" s="68" t="str">
        <f>'基礎データ （行動率順）'!$E64</f>
        <v>(-)</v>
      </c>
      <c r="D31" s="414"/>
      <c r="E31" s="125">
        <f>'基礎データ （行動率順）'!$L64</f>
        <v>44.4</v>
      </c>
      <c r="F31" s="414"/>
      <c r="G31" s="125">
        <f>'基礎データ （行動率順）'!$S64</f>
        <v>47.7</v>
      </c>
      <c r="H31" s="414"/>
      <c r="I31" s="68">
        <f>'基礎データ （行動率順）'!$Z64</f>
        <v>52.5</v>
      </c>
      <c r="O31" s="110"/>
    </row>
    <row r="32" spans="1:15" ht="15.75" customHeight="1" x14ac:dyDescent="0.15">
      <c r="A32" s="430">
        <v>10</v>
      </c>
      <c r="B32" s="416" t="str">
        <f>'基礎データ （行動率順）'!$B65</f>
        <v>防犯への対応</v>
      </c>
      <c r="C32" s="128">
        <f>'基礎データ （行動率順）'!$C65</f>
        <v>41</v>
      </c>
      <c r="D32" s="452" t="str">
        <f>'基礎データ （行動率順）'!I65</f>
        <v>防犯への対応</v>
      </c>
      <c r="E32" s="124">
        <f>'基礎データ （行動率順）'!$J65</f>
        <v>43.099999999999994</v>
      </c>
      <c r="F32" s="451" t="str">
        <f>'基礎データ （行動率順）'!$P65</f>
        <v>災害への対応</v>
      </c>
      <c r="G32" s="124">
        <f>'基礎データ （行動率順）'!$Q65</f>
        <v>45</v>
      </c>
      <c r="H32" s="451" t="str">
        <f>'基礎データ （行動率順）'!$W65</f>
        <v>生涯学習の取組</v>
      </c>
      <c r="I32" s="113">
        <f>'基礎データ （行動率順）'!$X65</f>
        <v>50.8</v>
      </c>
      <c r="O32" s="111"/>
    </row>
    <row r="33" spans="1:15" ht="15.75" customHeight="1" x14ac:dyDescent="0.15">
      <c r="A33" s="431"/>
      <c r="B33" s="455"/>
      <c r="C33" s="68">
        <f>'基礎データ （行動率順）'!$E65</f>
        <v>42.400000000000006</v>
      </c>
      <c r="D33" s="453"/>
      <c r="E33" s="125">
        <f>'基礎データ （行動率順）'!$L65</f>
        <v>40.1</v>
      </c>
      <c r="F33" s="451"/>
      <c r="G33" s="125">
        <f>'基礎データ （行動率順）'!$S65</f>
        <v>40.5</v>
      </c>
      <c r="H33" s="451"/>
      <c r="I33" s="68">
        <f>'基礎データ （行動率順）'!$Z65</f>
        <v>51.2</v>
      </c>
      <c r="O33" s="109"/>
    </row>
    <row r="34" spans="1:15" ht="15.75" customHeight="1" x14ac:dyDescent="0.15">
      <c r="A34" s="412">
        <v>11</v>
      </c>
      <c r="B34" s="416" t="str">
        <f>'基礎データ （行動率順）'!$B66</f>
        <v>病院と診療所の役割分担</v>
      </c>
      <c r="C34" s="128">
        <f>'基礎データ （行動率順）'!$C66</f>
        <v>38.9</v>
      </c>
      <c r="D34" s="414" t="str">
        <f>'基礎データ （行動率順）'!I66</f>
        <v>生物多様性保全への対応</v>
      </c>
      <c r="E34" s="124">
        <f>'基礎データ （行動率順）'!$J66</f>
        <v>40.6</v>
      </c>
      <c r="F34" s="414" t="str">
        <f>'基礎データ （行動率順）'!$P66</f>
        <v>病院と診療所の役割分担</v>
      </c>
      <c r="G34" s="124">
        <f>'基礎データ （行動率順）'!$Q66</f>
        <v>44.5</v>
      </c>
      <c r="H34" s="414" t="str">
        <f>'基礎データ （行動率順）'!$W66</f>
        <v>災害への対応</v>
      </c>
      <c r="I34" s="113">
        <f>'基礎データ （行動率順）'!$X66</f>
        <v>49.6</v>
      </c>
      <c r="O34" s="111"/>
    </row>
    <row r="35" spans="1:15" ht="15.75" customHeight="1" x14ac:dyDescent="0.15">
      <c r="A35" s="432"/>
      <c r="B35" s="455"/>
      <c r="C35" s="114">
        <f>'基礎データ （行動率順）'!$E66</f>
        <v>46.2</v>
      </c>
      <c r="D35" s="414"/>
      <c r="E35" s="125">
        <f>'基礎データ （行動率順）'!$L66</f>
        <v>41.3</v>
      </c>
      <c r="F35" s="414"/>
      <c r="G35" s="125">
        <f>'基礎データ （行動率順）'!$S66</f>
        <v>54.6</v>
      </c>
      <c r="H35" s="414"/>
      <c r="I35" s="68">
        <f>'基礎データ （行動率順）'!$Z66</f>
        <v>40.200000000000003</v>
      </c>
      <c r="O35" s="110"/>
    </row>
    <row r="36" spans="1:15" ht="15.75" customHeight="1" x14ac:dyDescent="0.15">
      <c r="A36" s="412">
        <v>12</v>
      </c>
      <c r="B36" s="416" t="str">
        <f>'基礎データ （行動率順）'!$B67</f>
        <v>生物多様性保全への対応</v>
      </c>
      <c r="C36" s="128">
        <f>'基礎データ （行動率順）'!$C67</f>
        <v>35.6</v>
      </c>
      <c r="D36" s="414" t="str">
        <f>'基礎データ （行動率順）'!I67</f>
        <v>公共交通機関の利用</v>
      </c>
      <c r="E36" s="124">
        <f>'基礎データ （行動率順）'!$J67</f>
        <v>28.9</v>
      </c>
      <c r="F36" s="414" t="str">
        <f>'基礎データ （行動率順）'!$P67</f>
        <v>生物多様性保全への対応</v>
      </c>
      <c r="G36" s="124">
        <f>'基礎データ （行動率順）'!$Q67</f>
        <v>35.6</v>
      </c>
      <c r="H36" s="414" t="str">
        <f>'基礎データ （行動率順）'!$W67</f>
        <v>生物多様性保全への対応</v>
      </c>
      <c r="I36" s="113">
        <f>'基礎データ （行動率順）'!$X67</f>
        <v>37.099999999999994</v>
      </c>
    </row>
    <row r="37" spans="1:15" ht="15.75" customHeight="1" x14ac:dyDescent="0.15">
      <c r="A37" s="432"/>
      <c r="B37" s="455"/>
      <c r="C37" s="68">
        <f>'基礎データ （行動率順）'!$E67</f>
        <v>49.400000000000006</v>
      </c>
      <c r="D37" s="414"/>
      <c r="E37" s="125">
        <f>'基礎データ （行動率順）'!$L67</f>
        <v>20.8</v>
      </c>
      <c r="F37" s="414"/>
      <c r="G37" s="125">
        <f>'基礎データ （行動率順）'!$S67</f>
        <v>39.299999999999997</v>
      </c>
      <c r="H37" s="414"/>
      <c r="I37" s="68">
        <f>'基礎データ （行動率順）'!$Z67</f>
        <v>39.200000000000003</v>
      </c>
    </row>
    <row r="38" spans="1:15" ht="15.75" customHeight="1" x14ac:dyDescent="0.15">
      <c r="A38" s="412">
        <v>13</v>
      </c>
      <c r="B38" s="416" t="str">
        <f>'基礎データ （行動率順）'!$B68</f>
        <v>災害への対応</v>
      </c>
      <c r="C38" s="128">
        <f>'基礎データ （行動率順）'!$C68</f>
        <v>30.8</v>
      </c>
      <c r="D38" s="414" t="str">
        <f>'基礎データ （行動率順）'!I68</f>
        <v>災害への対応</v>
      </c>
      <c r="E38" s="124">
        <f>'基礎データ （行動率順）'!$J68</f>
        <v>27.7</v>
      </c>
      <c r="F38" s="414" t="str">
        <f>'基礎データ （行動率順）'!$P68</f>
        <v>地域一体となった子育て</v>
      </c>
      <c r="G38" s="124">
        <f>'基礎データ （行動率順）'!$Q68</f>
        <v>29.2</v>
      </c>
      <c r="H38" s="414" t="str">
        <f>'基礎データ （行動率順）'!$W68</f>
        <v>地域一体となった子育て</v>
      </c>
      <c r="I38" s="113">
        <f>'基礎データ （行動率順）'!$X68</f>
        <v>35.9</v>
      </c>
    </row>
    <row r="39" spans="1:15" ht="15.75" customHeight="1" x14ac:dyDescent="0.15">
      <c r="A39" s="432"/>
      <c r="B39" s="455"/>
      <c r="C39" s="68">
        <f>'基礎データ （行動率順）'!$E68</f>
        <v>36.700000000000003</v>
      </c>
      <c r="D39" s="414"/>
      <c r="E39" s="125">
        <f>'基礎データ （行動率順）'!$L68</f>
        <v>31.6</v>
      </c>
      <c r="F39" s="414"/>
      <c r="G39" s="125">
        <f>'基礎データ （行動率順）'!$S68</f>
        <v>30.2</v>
      </c>
      <c r="H39" s="414"/>
      <c r="I39" s="68">
        <f>'基礎データ （行動率順）'!$Z68</f>
        <v>37.299999999999997</v>
      </c>
    </row>
    <row r="40" spans="1:15" ht="15.75" customHeight="1" x14ac:dyDescent="0.15">
      <c r="A40" s="412">
        <v>14</v>
      </c>
      <c r="B40" s="416" t="str">
        <f>'基礎データ （行動率順）'!$B69</f>
        <v>市民活動への参加</v>
      </c>
      <c r="C40" s="128">
        <f>'基礎データ （行動率順）'!$C69</f>
        <v>12.9</v>
      </c>
      <c r="D40" s="414" t="str">
        <f>'基礎データ （行動率順）'!I69</f>
        <v>市民活動への参加</v>
      </c>
      <c r="E40" s="124">
        <f>'基礎データ （行動率順）'!$J69</f>
        <v>11</v>
      </c>
      <c r="F40" s="414" t="str">
        <f>'基礎データ （行動率順）'!$P69</f>
        <v>県内産工芸品の利用</v>
      </c>
      <c r="G40" s="124">
        <f>'基礎データ （行動率順）'!$Q69</f>
        <v>19</v>
      </c>
      <c r="H40" s="414" t="str">
        <f>'基礎データ （行動率順）'!$W69</f>
        <v>県内産工芸品の利用</v>
      </c>
      <c r="I40" s="113">
        <f>'基礎データ （行動率順）'!$X69</f>
        <v>20.7</v>
      </c>
    </row>
    <row r="41" spans="1:15" ht="15.75" customHeight="1" x14ac:dyDescent="0.15">
      <c r="A41" s="432"/>
      <c r="B41" s="455"/>
      <c r="C41" s="68">
        <f>'基礎データ （行動率順）'!$E69</f>
        <v>12.7</v>
      </c>
      <c r="D41" s="414"/>
      <c r="E41" s="125">
        <f>'基礎データ （行動率順）'!$L69</f>
        <v>10.600000000000001</v>
      </c>
      <c r="F41" s="414"/>
      <c r="G41" s="125">
        <f>'基礎データ （行動率順）'!$S69</f>
        <v>17.8</v>
      </c>
      <c r="H41" s="414"/>
      <c r="I41" s="68">
        <f>'基礎データ （行動率順）'!$Z69</f>
        <v>23.7</v>
      </c>
    </row>
    <row r="42" spans="1:15" ht="15.75" customHeight="1" x14ac:dyDescent="0.15">
      <c r="A42" s="412">
        <v>15</v>
      </c>
      <c r="B42" s="450" t="str">
        <f>'基礎データ （行動率順）'!$B70</f>
        <v>伝統芸能への参加</v>
      </c>
      <c r="C42" s="128">
        <f>'基礎データ （行動率順）'!$C70</f>
        <v>11.5</v>
      </c>
      <c r="D42" s="449" t="str">
        <f>'基礎データ （行動率順）'!I70</f>
        <v>県内産工芸品の利用</v>
      </c>
      <c r="E42" s="124">
        <f>'基礎データ （行動率順）'!$J70</f>
        <v>8.6</v>
      </c>
      <c r="F42" s="449" t="str">
        <f>'基礎データ （行動率順）'!$P70</f>
        <v>公共交通機関の利用</v>
      </c>
      <c r="G42" s="124">
        <f>'基礎データ （行動率順）'!$Q70</f>
        <v>14.2</v>
      </c>
      <c r="H42" s="449" t="str">
        <f>'基礎データ （行動率順）'!$W70</f>
        <v>市民活動への参加</v>
      </c>
      <c r="I42" s="113">
        <f>'基礎データ （行動率順）'!$X70</f>
        <v>15.6</v>
      </c>
    </row>
    <row r="43" spans="1:15" ht="15.75" customHeight="1" x14ac:dyDescent="0.15">
      <c r="A43" s="432"/>
      <c r="B43" s="455"/>
      <c r="C43" s="68">
        <f>'基礎データ （行動率順）'!$E70</f>
        <v>9.8000000000000007</v>
      </c>
      <c r="D43" s="449"/>
      <c r="E43" s="125">
        <f>'基礎データ （行動率順）'!$L70</f>
        <v>8.3000000000000007</v>
      </c>
      <c r="F43" s="449"/>
      <c r="G43" s="125">
        <f>'基礎データ （行動率順）'!$S70</f>
        <v>9.9</v>
      </c>
      <c r="H43" s="449"/>
      <c r="I43" s="68">
        <f>'基礎データ （行動率順）'!$Z70</f>
        <v>16.899999999999999</v>
      </c>
    </row>
    <row r="44" spans="1:15" ht="15.75" customHeight="1" x14ac:dyDescent="0.15">
      <c r="A44" s="412">
        <v>16</v>
      </c>
      <c r="B44" s="450" t="str">
        <f>'基礎データ （行動率順）'!$B71</f>
        <v>地域一体となった子育て</v>
      </c>
      <c r="C44" s="128">
        <f>'基礎データ （行動率順）'!$C71</f>
        <v>10.6</v>
      </c>
      <c r="D44" s="449" t="str">
        <f>'基礎データ （行動率順）'!I71</f>
        <v>伝統芸能への参加</v>
      </c>
      <c r="E44" s="124">
        <f>'基礎データ （行動率順）'!$J71</f>
        <v>7.1</v>
      </c>
      <c r="F44" s="449" t="str">
        <f>'基礎データ （行動率順）'!$P71</f>
        <v>市民活動への参加</v>
      </c>
      <c r="G44" s="124">
        <f>'基礎データ （行動率順）'!$Q71</f>
        <v>10.9</v>
      </c>
      <c r="H44" s="449" t="str">
        <f>'基礎データ （行動率順）'!$W71</f>
        <v>伝統芸能への参加</v>
      </c>
      <c r="I44" s="113">
        <f>'基礎データ （行動率順）'!$X71</f>
        <v>12</v>
      </c>
    </row>
    <row r="45" spans="1:15" ht="15.75" customHeight="1" x14ac:dyDescent="0.15">
      <c r="A45" s="436"/>
      <c r="B45" s="454"/>
      <c r="C45" s="201">
        <f>'基礎データ （行動率順）'!$E71</f>
        <v>0</v>
      </c>
      <c r="D45" s="450"/>
      <c r="E45" s="200">
        <f>'基礎データ （行動率順）'!$L71</f>
        <v>10.4</v>
      </c>
      <c r="F45" s="450"/>
      <c r="G45" s="200">
        <f>'基礎データ （行動率順）'!$S71</f>
        <v>12.7</v>
      </c>
      <c r="H45" s="450"/>
      <c r="I45" s="201">
        <f>'基礎データ （行動率順）'!$Z71</f>
        <v>14.2</v>
      </c>
    </row>
    <row r="46" spans="1:15" ht="15.75" customHeight="1" x14ac:dyDescent="0.15">
      <c r="A46" s="412">
        <v>17</v>
      </c>
      <c r="B46" s="445" t="str">
        <f>'基礎データ （行動率順）'!$B72</f>
        <v>県内産工芸品の利用</v>
      </c>
      <c r="C46" s="128">
        <f>'基礎データ （行動率順）'!$C72</f>
        <v>9.1999999999999993</v>
      </c>
      <c r="D46" s="447" t="str">
        <f>'基礎データ （行動率順）'!I72</f>
        <v>地域一体となった子育て</v>
      </c>
      <c r="E46" s="124">
        <f>'基礎データ （行動率順）'!$J72</f>
        <v>6.2</v>
      </c>
      <c r="F46" s="447" t="str">
        <f>'基礎データ （行動率順）'!$P72</f>
        <v>伝統芸能への参加</v>
      </c>
      <c r="G46" s="124">
        <f>'基礎データ （行動率順）'!$Q72</f>
        <v>9.5</v>
      </c>
      <c r="H46" s="447" t="str">
        <f>'基礎データ （行動率順）'!$W72</f>
        <v>公共交通機関の利用</v>
      </c>
      <c r="I46" s="113">
        <f>'基礎データ （行動率順）'!$X72</f>
        <v>11.7</v>
      </c>
    </row>
    <row r="47" spans="1:15" ht="15.75" customHeight="1" x14ac:dyDescent="0.15">
      <c r="A47" s="413"/>
      <c r="B47" s="446"/>
      <c r="C47" s="69">
        <f>'基礎データ （行動率順）'!$E72</f>
        <v>8.6999999999999993</v>
      </c>
      <c r="D47" s="448"/>
      <c r="E47" s="126">
        <f>'基礎データ （行動率順）'!$L72</f>
        <v>6.6</v>
      </c>
      <c r="F47" s="448"/>
      <c r="G47" s="126">
        <f>'基礎データ （行動率順）'!$S72</f>
        <v>8.3000000000000007</v>
      </c>
      <c r="H47" s="448"/>
      <c r="I47" s="69">
        <f>'基礎データ （行動率順）'!$Z72</f>
        <v>14.2</v>
      </c>
    </row>
    <row r="48" spans="1:15" x14ac:dyDescent="0.15">
      <c r="A48" s="22" t="s">
        <v>758</v>
      </c>
      <c r="H48" s="16"/>
      <c r="I48" s="16"/>
    </row>
    <row r="49" spans="1:9" x14ac:dyDescent="0.15">
      <c r="A49" s="22" t="s">
        <v>759</v>
      </c>
    </row>
    <row r="50" spans="1:9" x14ac:dyDescent="0.15">
      <c r="A50" s="22" t="s">
        <v>761</v>
      </c>
      <c r="H50" s="8" t="s">
        <v>48</v>
      </c>
      <c r="I50" s="8" t="s">
        <v>48</v>
      </c>
    </row>
  </sheetData>
  <mergeCells count="92">
    <mergeCell ref="H18:H19"/>
    <mergeCell ref="F12:G13"/>
    <mergeCell ref="B4:I5"/>
    <mergeCell ref="B7:I8"/>
    <mergeCell ref="H12:I13"/>
    <mergeCell ref="B18:B19"/>
    <mergeCell ref="D18:D19"/>
    <mergeCell ref="F18:F19"/>
    <mergeCell ref="H14:H15"/>
    <mergeCell ref="H16:H17"/>
    <mergeCell ref="A12:A13"/>
    <mergeCell ref="D14:D15"/>
    <mergeCell ref="D16:D17"/>
    <mergeCell ref="F14:F15"/>
    <mergeCell ref="F16:F17"/>
    <mergeCell ref="D12:E13"/>
    <mergeCell ref="B12:C13"/>
    <mergeCell ref="B14:B15"/>
    <mergeCell ref="B16:B17"/>
    <mergeCell ref="B20:B21"/>
    <mergeCell ref="A20:A21"/>
    <mergeCell ref="A22:A23"/>
    <mergeCell ref="A24:A25"/>
    <mergeCell ref="A14:A15"/>
    <mergeCell ref="A18:A19"/>
    <mergeCell ref="A16:A17"/>
    <mergeCell ref="A38:A39"/>
    <mergeCell ref="A40:A41"/>
    <mergeCell ref="A42:A43"/>
    <mergeCell ref="A44:A45"/>
    <mergeCell ref="A26:A27"/>
    <mergeCell ref="A28:A29"/>
    <mergeCell ref="A30:A31"/>
    <mergeCell ref="A32:A33"/>
    <mergeCell ref="A34:A35"/>
    <mergeCell ref="A36:A37"/>
    <mergeCell ref="B44:B45"/>
    <mergeCell ref="B22:B23"/>
    <mergeCell ref="B24:B25"/>
    <mergeCell ref="B26:B27"/>
    <mergeCell ref="B28:B29"/>
    <mergeCell ref="B30:B31"/>
    <mergeCell ref="B32:B33"/>
    <mergeCell ref="B34:B35"/>
    <mergeCell ref="B36:B37"/>
    <mergeCell ref="B38:B39"/>
    <mergeCell ref="B40:B41"/>
    <mergeCell ref="B42:B43"/>
    <mergeCell ref="D20:D21"/>
    <mergeCell ref="D22:D23"/>
    <mergeCell ref="D42:D43"/>
    <mergeCell ref="D44:D45"/>
    <mergeCell ref="D26:D27"/>
    <mergeCell ref="D28:D29"/>
    <mergeCell ref="D30:D31"/>
    <mergeCell ref="D32:D33"/>
    <mergeCell ref="D34:D35"/>
    <mergeCell ref="D36:D37"/>
    <mergeCell ref="F24:F25"/>
    <mergeCell ref="F26:F27"/>
    <mergeCell ref="F28:F29"/>
    <mergeCell ref="D38:D39"/>
    <mergeCell ref="D40:D41"/>
    <mergeCell ref="D24:D25"/>
    <mergeCell ref="F20:F21"/>
    <mergeCell ref="F22:F23"/>
    <mergeCell ref="H30:H31"/>
    <mergeCell ref="F42:F43"/>
    <mergeCell ref="F44:F45"/>
    <mergeCell ref="F30:F31"/>
    <mergeCell ref="F32:F33"/>
    <mergeCell ref="F34:F35"/>
    <mergeCell ref="F36:F37"/>
    <mergeCell ref="F38:F39"/>
    <mergeCell ref="F40:F41"/>
    <mergeCell ref="H20:H21"/>
    <mergeCell ref="H22:H23"/>
    <mergeCell ref="H24:H25"/>
    <mergeCell ref="H26:H27"/>
    <mergeCell ref="H28:H29"/>
    <mergeCell ref="H44:H45"/>
    <mergeCell ref="H32:H33"/>
    <mergeCell ref="H34:H35"/>
    <mergeCell ref="H36:H37"/>
    <mergeCell ref="H38:H39"/>
    <mergeCell ref="H40:H41"/>
    <mergeCell ref="H42:H43"/>
    <mergeCell ref="A46:A47"/>
    <mergeCell ref="B46:B47"/>
    <mergeCell ref="D46:D47"/>
    <mergeCell ref="F46:F47"/>
    <mergeCell ref="H46:H47"/>
  </mergeCells>
  <phoneticPr fontId="3"/>
  <conditionalFormatting sqref="C14:C31 E14:E31 G14:G31">
    <cfRule type="containsText" dxfId="153" priority="34" stopIfTrue="1" operator="containsText" text="健康に留意した生活">
      <formula>NOT(ISERROR(SEARCH("健康に留意した生活",C14)))</formula>
    </cfRule>
    <cfRule type="containsText" dxfId="152" priority="35" stopIfTrue="1" operator="containsText" text="地球温暖化防止への対応">
      <formula>NOT(ISERROR(SEARCH("地球温暖化防止への対応",C14)))</formula>
    </cfRule>
    <cfRule type="containsText" dxfId="151" priority="36" stopIfTrue="1" operator="containsText" text="交通安全への対応">
      <formula>NOT(ISERROR(SEARCH("交通安全への対応",C14)))</formula>
    </cfRule>
    <cfRule type="containsText" dxfId="150" priority="37" stopIfTrue="1" operator="containsText" text="県内産農林水産物の利用">
      <formula>NOT(ISERROR(SEARCH("県内産農林水産物の利用",C14)))</formula>
    </cfRule>
    <cfRule type="containsText" dxfId="149" priority="38" stopIfTrue="1" operator="containsText" text="食品の表示の確認">
      <formula>NOT(ISERROR(SEARCH("食品の表示の確認",C14)))</formula>
    </cfRule>
  </conditionalFormatting>
  <conditionalFormatting sqref="C14:C47 E14:E47 G14:G47">
    <cfRule type="containsText" dxfId="148" priority="1" stopIfTrue="1" operator="containsText" text="地球温暖化防止への対応">
      <formula>NOT(ISERROR(SEARCH("地球温暖化防止への対応",C14)))</formula>
    </cfRule>
    <cfRule type="containsText" dxfId="147" priority="2" stopIfTrue="1" operator="containsText" text="食品の表示の確認">
      <formula>NOT(ISERROR(SEARCH("食品の表示の確認",C14)))</formula>
    </cfRule>
    <cfRule type="containsText" dxfId="146" priority="3" stopIfTrue="1" operator="containsText" text="県内産農林水産物の利用">
      <formula>NOT(ISERROR(SEARCH("県内産農林水産物の利用",C14)))</formula>
    </cfRule>
    <cfRule type="containsText" dxfId="145" priority="4" stopIfTrue="1" operator="containsText" text="生活習慣病の罹患認知度">
      <formula>NOT(ISERROR(SEARCH("生活習慣病の罹患認知度",C14)))</formula>
    </cfRule>
    <cfRule type="containsText" dxfId="144" priority="5" stopIfTrue="1" operator="containsText" text="健康に留意した生活">
      <formula>NOT(ISERROR(SEARCH("健康に留意した生活",C14)))</formula>
    </cfRule>
  </conditionalFormatting>
  <pageMargins left="0.78740157480314965" right="0.78740157480314965" top="0.98425196850393704" bottom="0.98425196850393704" header="0.51181102362204722" footer="0.51181102362204722"/>
  <pageSetup paperSize="9" scale="99" orientation="portrait" useFirstPageNumber="1" horizontalDpi="300" verticalDpi="300" r:id="rId1"/>
  <headerFooter alignWithMargins="0">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44BE6-6891-4026-B0F1-5CEBC58355F7}">
  <sheetPr codeName="Sheet9">
    <tabColor theme="9"/>
  </sheetPr>
  <dimension ref="A1:Y90"/>
  <sheetViews>
    <sheetView view="pageBreakPreview" zoomScaleNormal="100" zoomScaleSheetLayoutView="100" workbookViewId="0">
      <selection activeCell="B13" sqref="B13"/>
    </sheetView>
  </sheetViews>
  <sheetFormatPr defaultRowHeight="13.5" x14ac:dyDescent="0.15"/>
  <cols>
    <col min="1" max="1" width="5.625" style="8" customWidth="1"/>
    <col min="2" max="2" width="20.625" style="8" customWidth="1"/>
    <col min="3" max="3" width="6.125" style="8" customWidth="1"/>
    <col min="4" max="4" width="20.625" style="8" customWidth="1"/>
    <col min="5" max="5" width="6.125" style="8" customWidth="1"/>
    <col min="6" max="6" width="20.625" style="8" customWidth="1"/>
    <col min="7" max="7" width="6.125" style="8" customWidth="1"/>
    <col min="8" max="8" width="3.375" style="8" customWidth="1"/>
    <col min="9" max="9" width="4.75" style="8" customWidth="1"/>
    <col min="10" max="10" width="15.75" style="8" customWidth="1"/>
    <col min="11" max="16384" width="9" style="8"/>
  </cols>
  <sheetData>
    <row r="1" spans="1:25" ht="15" customHeight="1" x14ac:dyDescent="0.15"/>
    <row r="2" spans="1:25" ht="25.5" customHeight="1" x14ac:dyDescent="0.15">
      <c r="B2" s="18" t="s">
        <v>178</v>
      </c>
      <c r="D2" s="8" t="s">
        <v>179</v>
      </c>
    </row>
    <row r="3" spans="1:25" ht="15" customHeight="1" x14ac:dyDescent="0.15">
      <c r="A3" s="32" t="s">
        <v>21</v>
      </c>
      <c r="B3" s="409" t="str">
        <f>CONCATENATE("最も年代差（最大値と最小値の差）が大きい項目は、「",'基礎データ （行動率順）'!AX56,"」で18・19歳が",INT('基礎データ （行動率順）'!BF56),".",ROUND('基礎データ （行動率順）'!BF56,1)*10-INT('基礎データ （行動率順）'!BF56)*10,"％であるのに対し、40歳代は",INT('基礎データ （行動率順）'!BG56),".",ROUND('基礎データ （行動率順）'!BG56,1)*10-INT('基礎データ （行動率順）'!BG56)*10,"％となっており、その差は",INT('基礎データ （行動率順）'!BH56),".",ROUND('基礎データ （行動率順）'!BH56,1)*10-INT('基礎データ （行動率順）'!BH56)*10,"ポイントとなっている。")</f>
        <v>最も年代差（最大値と最小値の差）が大きい項目は、「公共交通機関の利用」で18・19歳が49.4％であるのに対し、40歳代は11.7％となっており、その差は37.7ポイントとなっている。</v>
      </c>
      <c r="C3" s="456"/>
      <c r="D3" s="456"/>
      <c r="E3" s="456"/>
      <c r="F3" s="456"/>
      <c r="G3" s="456"/>
      <c r="H3" s="10"/>
      <c r="I3" s="10"/>
      <c r="J3" s="10"/>
    </row>
    <row r="4" spans="1:25" ht="13.5" customHeight="1" x14ac:dyDescent="0.15">
      <c r="A4" s="15"/>
      <c r="B4" s="456"/>
      <c r="C4" s="456"/>
      <c r="D4" s="456"/>
      <c r="E4" s="456"/>
      <c r="F4" s="456"/>
      <c r="G4" s="456"/>
      <c r="H4" s="10"/>
      <c r="I4" s="10"/>
      <c r="J4" s="10"/>
    </row>
    <row r="5" spans="1:25" ht="13.5" customHeight="1" x14ac:dyDescent="0.15">
      <c r="A5" s="28"/>
      <c r="B5" s="456"/>
      <c r="C5" s="456"/>
      <c r="D5" s="456"/>
      <c r="E5" s="456"/>
      <c r="F5" s="456"/>
      <c r="G5" s="456"/>
      <c r="H5" s="10"/>
      <c r="I5" s="10"/>
      <c r="J5" s="10"/>
    </row>
    <row r="6" spans="1:25" ht="13.5" customHeight="1" x14ac:dyDescent="0.15">
      <c r="A6" s="19"/>
      <c r="D6" s="10"/>
      <c r="E6" s="10"/>
      <c r="F6" s="10"/>
      <c r="G6" s="10"/>
      <c r="H6" s="10"/>
      <c r="I6" s="10"/>
      <c r="J6" s="10"/>
    </row>
    <row r="7" spans="1:25" ht="13.5" customHeight="1" x14ac:dyDescent="0.15">
      <c r="A7" s="15" t="s">
        <v>21</v>
      </c>
      <c r="B7" s="409" t="str">
        <f>CONCATENATE("次に年代差が大きい項目は、「",'基礎データ （行動率順）'!AX57,"」で60歳代が",INT('基礎データ （行動率順）'!BF57),".",ROUND('基礎データ （行動率順）'!BF57,1)*10-INT('基礎データ （行動率順）'!BF57)*10,"％であるのに対し、18・19歳は",INT('基礎データ （行動率順）'!BG57),".",ROUND('基礎データ （行動率順）'!BG57,1)*10-INT('基礎データ （行動率順）'!BG57)*10,"％となっており、その差は",INT('基礎データ （行動率順）'!BH57),".",ROUND('基礎データ （行動率順）'!BH57,1)*10-INT('基礎データ （行動率順）'!BH57)*10,"ポイントとなっている。")</f>
        <v>次に年代差が大きい項目は、「生活習慣病の罹患認知度」で60歳代が86.1％であるのに対し、18・19歳は48.5％となっており、その差は37.6ポイントとなっている。</v>
      </c>
      <c r="C7" s="456"/>
      <c r="D7" s="456"/>
      <c r="E7" s="456"/>
      <c r="F7" s="456"/>
      <c r="G7" s="456"/>
      <c r="H7" s="10"/>
      <c r="I7" s="10"/>
      <c r="J7" s="10"/>
    </row>
    <row r="8" spans="1:25" ht="13.5" customHeight="1" x14ac:dyDescent="0.15">
      <c r="A8" s="28"/>
      <c r="B8" s="456"/>
      <c r="C8" s="456"/>
      <c r="D8" s="456"/>
      <c r="E8" s="456"/>
      <c r="F8" s="456"/>
      <c r="G8" s="456"/>
      <c r="H8" s="10"/>
      <c r="I8" s="10"/>
      <c r="J8" s="10"/>
    </row>
    <row r="9" spans="1:25" ht="13.5" customHeight="1" x14ac:dyDescent="0.15">
      <c r="A9" s="15"/>
      <c r="D9" s="10"/>
      <c r="E9" s="10"/>
      <c r="F9" s="10"/>
      <c r="G9" s="10"/>
      <c r="H9" s="10"/>
      <c r="I9" s="10"/>
      <c r="J9" s="10"/>
    </row>
    <row r="10" spans="1:25" ht="13.5" customHeight="1" x14ac:dyDescent="0.15">
      <c r="A10" s="15" t="s">
        <v>21</v>
      </c>
      <c r="B10" s="409" t="str">
        <f>CONCATENATE("３番目に年代差が大きい項目は、「",'基礎データ （行動率順）'!AX58,"」で40歳代が",INT('基礎データ （行動率順）'!BF58),".",ROUND('基礎データ （行動率順）'!BF58,1)*10-INT('基礎データ （行動率順）'!BF58)*10,"％であるのに対し、20歳代は",INT('基礎データ （行動率順）'!BG58),".",ROUND('基礎データ （行動率順）'!BG58,1)*10-INT('基礎データ （行動率順）'!BG58)*10,"％となっており、その差は",INT('基礎データ （行動率順）'!BH58),".",ROUND('基礎データ （行動率順）'!BH58,1)*10-INT('基礎データ （行動率順）'!BH58)*10,"ポイントとなっている。")</f>
        <v>３番目に年代差が大きい項目は、「地域一体となった子育て」で40歳代が35.9％であるのに対し、20歳代は6.2％となっており、その差は29.7ポイントとなっている。</v>
      </c>
      <c r="C10" s="456"/>
      <c r="D10" s="456"/>
      <c r="E10" s="456"/>
      <c r="F10" s="456"/>
      <c r="G10" s="456"/>
      <c r="H10" s="10"/>
      <c r="I10" s="10"/>
      <c r="J10" s="10"/>
    </row>
    <row r="11" spans="1:25" ht="13.5" customHeight="1" x14ac:dyDescent="0.15">
      <c r="B11" s="456"/>
      <c r="C11" s="456"/>
      <c r="D11" s="456"/>
      <c r="E11" s="456"/>
      <c r="F11" s="456"/>
      <c r="G11" s="456"/>
      <c r="H11" s="10"/>
      <c r="I11" s="10"/>
      <c r="J11" s="10"/>
    </row>
    <row r="12" spans="1:25" ht="13.5" customHeight="1" x14ac:dyDescent="0.15">
      <c r="B12" s="20"/>
      <c r="C12" s="20"/>
      <c r="D12" s="20"/>
      <c r="E12" s="20"/>
      <c r="F12" s="20"/>
      <c r="G12" s="20"/>
      <c r="H12" s="20"/>
      <c r="I12" s="20"/>
      <c r="J12" s="20"/>
    </row>
    <row r="13" spans="1:25" ht="13.5" customHeight="1" x14ac:dyDescent="0.15">
      <c r="A13" s="22"/>
    </row>
    <row r="14" spans="1:25" ht="15.75" customHeight="1" x14ac:dyDescent="0.15">
      <c r="A14" s="433"/>
      <c r="B14" s="424" t="s">
        <v>174</v>
      </c>
      <c r="C14" s="425"/>
      <c r="D14" s="427" t="s">
        <v>197</v>
      </c>
      <c r="E14" s="425"/>
      <c r="F14" s="427" t="s">
        <v>198</v>
      </c>
      <c r="G14" s="425"/>
      <c r="M14" s="21"/>
      <c r="N14" s="23"/>
      <c r="O14" s="23"/>
      <c r="P14" s="23"/>
      <c r="Q14" s="23"/>
      <c r="R14" s="23"/>
      <c r="S14" s="23"/>
      <c r="T14" s="23"/>
      <c r="U14" s="23"/>
      <c r="V14" s="23"/>
      <c r="W14" s="23"/>
      <c r="X14" s="23"/>
      <c r="Y14" s="23"/>
    </row>
    <row r="15" spans="1:25" ht="15.75" customHeight="1" x14ac:dyDescent="0.15">
      <c r="A15" s="434"/>
      <c r="B15" s="443"/>
      <c r="C15" s="426"/>
      <c r="D15" s="428"/>
      <c r="E15" s="426"/>
      <c r="F15" s="428"/>
      <c r="G15" s="426"/>
      <c r="M15" s="21"/>
      <c r="N15" s="23"/>
      <c r="O15" s="23"/>
      <c r="P15" s="23"/>
      <c r="Q15" s="23"/>
      <c r="R15" s="23"/>
      <c r="S15" s="23"/>
      <c r="T15" s="23"/>
      <c r="U15" s="23"/>
      <c r="V15" s="23"/>
      <c r="W15" s="23"/>
      <c r="X15" s="23"/>
      <c r="Y15" s="23"/>
    </row>
    <row r="16" spans="1:25" ht="15.75" customHeight="1" x14ac:dyDescent="0.15">
      <c r="A16" s="435" t="s">
        <v>96</v>
      </c>
      <c r="B16" s="422" t="str">
        <f>'基礎データ （行動率順）'!$AD$56</f>
        <v>生活習慣病の罹患認知度</v>
      </c>
      <c r="C16" s="112">
        <f>'基礎データ （行動率順）'!$AE$56</f>
        <v>84.3</v>
      </c>
      <c r="D16" s="463" t="str">
        <f>'基礎データ （行動率順）'!$AK$56</f>
        <v>生活習慣病の罹患認知度</v>
      </c>
      <c r="E16" s="112">
        <f>'基礎データ （行動率順）'!$AL$56</f>
        <v>86.1</v>
      </c>
      <c r="F16" s="463" t="str">
        <f>'基礎データ （行動率順）'!$AR$56</f>
        <v>健康に留意した生活</v>
      </c>
      <c r="G16" s="112">
        <f>'基礎データ （行動率順）'!$AS$56</f>
        <v>81.900000000000006</v>
      </c>
      <c r="M16" s="70"/>
      <c r="N16" s="21"/>
      <c r="O16" s="103"/>
      <c r="P16" s="104"/>
      <c r="Q16" s="105"/>
    </row>
    <row r="17" spans="1:17" ht="15.75" customHeight="1" x14ac:dyDescent="0.15">
      <c r="A17" s="431"/>
      <c r="B17" s="418"/>
      <c r="C17" s="68" t="str">
        <f>'基礎データ （行動率順）'!$AG$56</f>
        <v>(-)</v>
      </c>
      <c r="D17" s="460"/>
      <c r="E17" s="68" t="str">
        <f>'基礎データ （行動率順）'!$AN$56</f>
        <v>(-)</v>
      </c>
      <c r="F17" s="460"/>
      <c r="G17" s="68">
        <f>'基礎データ （行動率順）'!$AU$56</f>
        <v>87.1</v>
      </c>
      <c r="M17" s="70"/>
      <c r="N17" s="108"/>
      <c r="O17" s="103"/>
      <c r="P17" s="104"/>
      <c r="Q17" s="105"/>
    </row>
    <row r="18" spans="1:17" ht="15.75" customHeight="1" x14ac:dyDescent="0.15">
      <c r="A18" s="430" t="s">
        <v>97</v>
      </c>
      <c r="B18" s="462" t="str">
        <f>'基礎データ （行動率順）'!$AD$57</f>
        <v>県内産農林水産物の利用</v>
      </c>
      <c r="C18" s="113">
        <f>'基礎データ （行動率順）'!$AE$57</f>
        <v>83.9</v>
      </c>
      <c r="D18" s="462" t="str">
        <f>'基礎データ （行動率順）'!$AK$57</f>
        <v>食品の表示の確認</v>
      </c>
      <c r="E18" s="113">
        <f>'基礎データ （行動率順）'!$AL$57</f>
        <v>83.100000000000009</v>
      </c>
      <c r="F18" s="462" t="str">
        <f>'基礎データ （行動率順）'!$AR$57</f>
        <v>生活習慣病の罹患認知度</v>
      </c>
      <c r="G18" s="113">
        <f>'基礎データ （行動率順）'!$AS$57</f>
        <v>81.7</v>
      </c>
      <c r="M18" s="70"/>
      <c r="N18" s="108"/>
      <c r="O18" s="103"/>
      <c r="P18" s="104"/>
      <c r="Q18" s="105"/>
    </row>
    <row r="19" spans="1:17" ht="15.75" customHeight="1" x14ac:dyDescent="0.15">
      <c r="A19" s="431"/>
      <c r="B19" s="460"/>
      <c r="C19" s="68">
        <f>'基礎データ （行動率順）'!$AG$57</f>
        <v>83.8</v>
      </c>
      <c r="D19" s="460"/>
      <c r="E19" s="68">
        <f>'基礎データ （行動率順）'!$AN$57</f>
        <v>86.600000000000009</v>
      </c>
      <c r="F19" s="460"/>
      <c r="G19" s="68" t="str">
        <f>'基礎データ （行動率順）'!$AU$57</f>
        <v>(-)</v>
      </c>
      <c r="M19" s="70"/>
      <c r="N19" s="108"/>
      <c r="O19" s="103"/>
      <c r="P19" s="104"/>
      <c r="Q19" s="105"/>
    </row>
    <row r="20" spans="1:17" ht="15.75" customHeight="1" x14ac:dyDescent="0.15">
      <c r="A20" s="430" t="s">
        <v>98</v>
      </c>
      <c r="B20" s="462" t="str">
        <f>'基礎データ （行動率順）'!$AD$58</f>
        <v>食品の表示の確認</v>
      </c>
      <c r="C20" s="113">
        <f>'基礎データ （行動率順）'!$AE$58</f>
        <v>83.600000000000009</v>
      </c>
      <c r="D20" s="462" t="str">
        <f>'基礎データ （行動率順）'!$AK$58</f>
        <v>地球温暖化防止への対応</v>
      </c>
      <c r="E20" s="113">
        <f>'基礎データ （行動率順）'!$AL$58</f>
        <v>83</v>
      </c>
      <c r="F20" s="462" t="str">
        <f>'基礎データ （行動率順）'!$AR$58</f>
        <v>県内産農林水産物の利用</v>
      </c>
      <c r="G20" s="113">
        <f>'基礎データ （行動率順）'!$AS$58</f>
        <v>81.400000000000006</v>
      </c>
      <c r="M20" s="70"/>
      <c r="N20" s="108"/>
      <c r="O20" s="103"/>
      <c r="P20" s="104"/>
      <c r="Q20" s="105"/>
    </row>
    <row r="21" spans="1:17" ht="15.75" customHeight="1" x14ac:dyDescent="0.15">
      <c r="A21" s="431"/>
      <c r="B21" s="460"/>
      <c r="C21" s="68">
        <f>'基礎データ （行動率順）'!$AG$58</f>
        <v>86.2</v>
      </c>
      <c r="D21" s="460"/>
      <c r="E21" s="68">
        <f>'基礎データ （行動率順）'!$AN$58</f>
        <v>80.5</v>
      </c>
      <c r="F21" s="460"/>
      <c r="G21" s="68">
        <f>'基礎データ （行動率順）'!$AU$58</f>
        <v>86.6</v>
      </c>
      <c r="M21" s="70"/>
      <c r="N21" s="108"/>
      <c r="O21" s="103"/>
      <c r="P21" s="104"/>
      <c r="Q21" s="105"/>
    </row>
    <row r="22" spans="1:17" ht="15.75" customHeight="1" x14ac:dyDescent="0.15">
      <c r="A22" s="430" t="s">
        <v>99</v>
      </c>
      <c r="B22" s="462" t="str">
        <f>'基礎データ （行動率順）'!$AD$59</f>
        <v>地球温暖化防止への対応</v>
      </c>
      <c r="C22" s="113">
        <f>'基礎データ （行動率順）'!$AE$59</f>
        <v>82.4</v>
      </c>
      <c r="D22" s="462" t="str">
        <f>'基礎データ （行動率順）'!$AK$59</f>
        <v>県内産農林水産物の利用</v>
      </c>
      <c r="E22" s="113">
        <f>'基礎データ （行動率順）'!$AL$59</f>
        <v>81.5</v>
      </c>
      <c r="F22" s="462" t="str">
        <f>'基礎データ （行動率順）'!$AR$59</f>
        <v>地球温暖化防止への対応</v>
      </c>
      <c r="G22" s="113">
        <f>'基礎データ （行動率順）'!$AS$59</f>
        <v>80.7</v>
      </c>
      <c r="M22" s="70"/>
      <c r="N22" s="108"/>
      <c r="O22" s="103"/>
      <c r="P22" s="104"/>
      <c r="Q22" s="105"/>
    </row>
    <row r="23" spans="1:17" ht="15.75" customHeight="1" x14ac:dyDescent="0.15">
      <c r="A23" s="431"/>
      <c r="B23" s="460"/>
      <c r="C23" s="68">
        <f>'基礎データ （行動率順）'!$AG$59</f>
        <v>79.400000000000006</v>
      </c>
      <c r="D23" s="460"/>
      <c r="E23" s="68">
        <f>'基礎データ （行動率順）'!$AN$59</f>
        <v>86.5</v>
      </c>
      <c r="F23" s="460"/>
      <c r="G23" s="68">
        <f>'基礎データ （行動率順）'!$AU$59</f>
        <v>76.2</v>
      </c>
      <c r="M23" s="70"/>
      <c r="N23" s="108"/>
      <c r="O23" s="103"/>
      <c r="P23" s="104"/>
      <c r="Q23" s="105"/>
    </row>
    <row r="24" spans="1:17" ht="15.75" customHeight="1" x14ac:dyDescent="0.15">
      <c r="A24" s="430" t="s">
        <v>100</v>
      </c>
      <c r="B24" s="462" t="str">
        <f>'基礎データ （行動率順）'!$AD$60</f>
        <v>ごみの減量化への対応</v>
      </c>
      <c r="C24" s="113">
        <f>'基礎データ （行動率順）'!$AE$60</f>
        <v>78.5</v>
      </c>
      <c r="D24" s="462" t="str">
        <f>'基礎データ （行動率順）'!$AK$60</f>
        <v>ごみの減量化への対応</v>
      </c>
      <c r="E24" s="113">
        <f>'基礎データ （行動率順）'!$AL$60</f>
        <v>79.400000000000006</v>
      </c>
      <c r="F24" s="462" t="str">
        <f>'基礎データ （行動率順）'!$AR$60</f>
        <v>食品の表示の確認</v>
      </c>
      <c r="G24" s="113">
        <f>'基礎データ （行動率順）'!$AS$60</f>
        <v>79.599999999999994</v>
      </c>
      <c r="M24" s="70"/>
      <c r="N24" s="108"/>
      <c r="O24" s="103"/>
      <c r="P24" s="104"/>
      <c r="Q24" s="105"/>
    </row>
    <row r="25" spans="1:17" ht="15.75" customHeight="1" x14ac:dyDescent="0.15">
      <c r="A25" s="431"/>
      <c r="B25" s="460"/>
      <c r="C25" s="68">
        <f>'基礎データ （行動率順）'!$AG$60</f>
        <v>79.599999999999994</v>
      </c>
      <c r="D25" s="460"/>
      <c r="E25" s="68">
        <f>'基礎データ （行動率順）'!$AN$60</f>
        <v>80.099999999999994</v>
      </c>
      <c r="F25" s="460"/>
      <c r="G25" s="68">
        <f>'基礎データ （行動率順）'!$AU$60</f>
        <v>81.300000000000011</v>
      </c>
      <c r="M25" s="23"/>
      <c r="N25" s="21"/>
      <c r="O25" s="103"/>
      <c r="P25" s="104"/>
      <c r="Q25" s="105"/>
    </row>
    <row r="26" spans="1:17" ht="15.75" customHeight="1" x14ac:dyDescent="0.15">
      <c r="A26" s="430" t="s">
        <v>101</v>
      </c>
      <c r="B26" s="462" t="str">
        <f>'基礎データ （行動率順）'!$AD$61</f>
        <v>健康に留意した生活</v>
      </c>
      <c r="C26" s="113">
        <f>'基礎データ （行動率順）'!$AE$61</f>
        <v>77.599999999999994</v>
      </c>
      <c r="D26" s="462" t="str">
        <f>'基礎データ （行動率順）'!$AK$61</f>
        <v>健康に留意した生活</v>
      </c>
      <c r="E26" s="113">
        <f>'基礎データ （行動率順）'!$AL$61</f>
        <v>77.8</v>
      </c>
      <c r="F26" s="462" t="str">
        <f>'基礎データ （行動率順）'!$AR$61</f>
        <v>ごみの減量化への対応</v>
      </c>
      <c r="G26" s="113">
        <f>'基礎データ （行動率順）'!$AS$61</f>
        <v>75.699999999999989</v>
      </c>
      <c r="M26" s="23"/>
      <c r="N26" s="21"/>
      <c r="O26" s="103"/>
      <c r="P26" s="104"/>
      <c r="Q26" s="105"/>
    </row>
    <row r="27" spans="1:17" ht="15.75" customHeight="1" x14ac:dyDescent="0.15">
      <c r="A27" s="431"/>
      <c r="B27" s="460"/>
      <c r="C27" s="68">
        <f>'基礎データ （行動率順）'!$AG$61</f>
        <v>79.3</v>
      </c>
      <c r="D27" s="460"/>
      <c r="E27" s="68">
        <f>'基礎データ （行動率順）'!$AN$61</f>
        <v>84.8</v>
      </c>
      <c r="F27" s="460"/>
      <c r="G27" s="68">
        <f>'基礎データ （行動率順）'!$AU$61</f>
        <v>74.599999999999994</v>
      </c>
      <c r="M27" s="23"/>
      <c r="N27" s="108"/>
      <c r="O27" s="103"/>
      <c r="P27" s="104"/>
      <c r="Q27" s="105"/>
    </row>
    <row r="28" spans="1:17" ht="15.75" customHeight="1" x14ac:dyDescent="0.15">
      <c r="A28" s="430" t="s">
        <v>102</v>
      </c>
      <c r="B28" s="462" t="str">
        <f>'基礎データ （行動率順）'!$AD$62</f>
        <v>交通安全への対応</v>
      </c>
      <c r="C28" s="113">
        <f>'基礎データ （行動率順）'!$AE$62</f>
        <v>76.8</v>
      </c>
      <c r="D28" s="462" t="str">
        <f>'基礎データ （行動率順）'!$AK$62</f>
        <v>交通安全への対応</v>
      </c>
      <c r="E28" s="113">
        <f>'基礎データ （行動率順）'!$AL$62</f>
        <v>74</v>
      </c>
      <c r="F28" s="462" t="str">
        <f>'基礎データ （行動率順）'!$AR$62</f>
        <v>病院と診療所の役割分担</v>
      </c>
      <c r="G28" s="113">
        <f>'基礎データ （行動率順）'!$AS$62</f>
        <v>66.600000000000009</v>
      </c>
      <c r="M28" s="23"/>
      <c r="N28" s="108"/>
      <c r="O28" s="103"/>
      <c r="P28" s="104"/>
      <c r="Q28" s="105"/>
    </row>
    <row r="29" spans="1:17" ht="15.75" customHeight="1" x14ac:dyDescent="0.15">
      <c r="A29" s="431"/>
      <c r="B29" s="460"/>
      <c r="C29" s="68">
        <f>'基礎データ （行動率順）'!$AG$62</f>
        <v>74</v>
      </c>
      <c r="D29" s="460"/>
      <c r="E29" s="68">
        <f>'基礎データ （行動率順）'!$AN$62</f>
        <v>72.8</v>
      </c>
      <c r="F29" s="460"/>
      <c r="G29" s="68">
        <f>'基礎データ （行動率順）'!$AU$62</f>
        <v>60</v>
      </c>
      <c r="M29" s="23"/>
      <c r="N29" s="109"/>
      <c r="O29" s="103"/>
      <c r="P29" s="104"/>
      <c r="Q29" s="105"/>
    </row>
    <row r="30" spans="1:17" ht="15.75" customHeight="1" x14ac:dyDescent="0.15">
      <c r="A30" s="430" t="s">
        <v>103</v>
      </c>
      <c r="B30" s="462" t="str">
        <f>'基礎データ （行動率順）'!$AD$63</f>
        <v>病院と診療所の役割分担</v>
      </c>
      <c r="C30" s="113">
        <f>'基礎データ （行動率順）'!$AE$63</f>
        <v>67.2</v>
      </c>
      <c r="D30" s="462" t="str">
        <f>'基礎データ （行動率順）'!$AK$63</f>
        <v>病院と診療所の役割分担</v>
      </c>
      <c r="E30" s="113">
        <f>'基礎データ （行動率順）'!$AL$63</f>
        <v>67.3</v>
      </c>
      <c r="F30" s="462" t="str">
        <f>'基礎データ （行動率順）'!$AR$63</f>
        <v>交通安全への対応</v>
      </c>
      <c r="G30" s="113">
        <f>'基礎データ （行動率順）'!$AS$63</f>
        <v>64</v>
      </c>
      <c r="M30" s="23"/>
      <c r="N30" s="21"/>
      <c r="O30" s="103"/>
      <c r="P30" s="104"/>
      <c r="Q30" s="105"/>
    </row>
    <row r="31" spans="1:17" ht="15.75" customHeight="1" x14ac:dyDescent="0.15">
      <c r="A31" s="431"/>
      <c r="B31" s="460"/>
      <c r="C31" s="68">
        <f>'基礎データ （行動率順）'!$AG$63</f>
        <v>62</v>
      </c>
      <c r="D31" s="460"/>
      <c r="E31" s="68">
        <f>'基礎データ （行動率順）'!$AN$63</f>
        <v>66</v>
      </c>
      <c r="F31" s="460"/>
      <c r="G31" s="68">
        <f>'基礎データ （行動率順）'!$AU$63</f>
        <v>65.7</v>
      </c>
      <c r="M31" s="23"/>
      <c r="N31" s="108"/>
      <c r="O31" s="103"/>
      <c r="P31" s="104"/>
      <c r="Q31" s="105"/>
    </row>
    <row r="32" spans="1:17" ht="15.75" customHeight="1" x14ac:dyDescent="0.15">
      <c r="A32" s="430" t="s">
        <v>104</v>
      </c>
      <c r="B32" s="462" t="str">
        <f>'基礎データ （行動率順）'!$AD$64</f>
        <v>災害への対応</v>
      </c>
      <c r="C32" s="113">
        <f>'基礎データ （行動率順）'!$AE$64</f>
        <v>53.6</v>
      </c>
      <c r="D32" s="462" t="str">
        <f>'基礎データ （行動率順）'!$AK$64</f>
        <v>災害への対応</v>
      </c>
      <c r="E32" s="113">
        <f>'基礎データ （行動率順）'!$AL$64</f>
        <v>52.2</v>
      </c>
      <c r="F32" s="462" t="str">
        <f>'基礎データ （行動率順）'!$AR$64</f>
        <v>防犯への対応</v>
      </c>
      <c r="G32" s="113">
        <f>'基礎データ （行動率順）'!$AS$64</f>
        <v>49.800000000000004</v>
      </c>
      <c r="M32" s="23"/>
      <c r="N32" s="21"/>
      <c r="O32" s="103"/>
      <c r="P32" s="104"/>
      <c r="Q32" s="105"/>
    </row>
    <row r="33" spans="1:17" ht="15.75" customHeight="1" x14ac:dyDescent="0.15">
      <c r="A33" s="431"/>
      <c r="B33" s="460"/>
      <c r="C33" s="68">
        <f>'基礎データ （行動率順）'!$AG$64</f>
        <v>41.6</v>
      </c>
      <c r="D33" s="460"/>
      <c r="E33" s="68">
        <f>'基礎データ （行動率順）'!$AN$64</f>
        <v>42</v>
      </c>
      <c r="F33" s="460"/>
      <c r="G33" s="68">
        <f>'基礎データ （行動率順）'!$AU$64</f>
        <v>48</v>
      </c>
      <c r="M33" s="23"/>
      <c r="N33" s="110"/>
      <c r="O33" s="103"/>
      <c r="P33" s="104"/>
      <c r="Q33" s="105"/>
    </row>
    <row r="34" spans="1:17" ht="15.75" customHeight="1" x14ac:dyDescent="0.15">
      <c r="A34" s="430">
        <v>10</v>
      </c>
      <c r="B34" s="464" t="str">
        <f>'基礎データ （行動率順）'!$AD$65</f>
        <v>防犯への対応</v>
      </c>
      <c r="C34" s="113">
        <f>'基礎データ （行動率順）'!$AE$65</f>
        <v>51.1</v>
      </c>
      <c r="D34" s="464" t="str">
        <f>'基礎データ （行動率順）'!$AK$65</f>
        <v>防犯への対応</v>
      </c>
      <c r="E34" s="113">
        <f>'基礎データ （行動率順）'!$AL$65</f>
        <v>50.699999999999996</v>
      </c>
      <c r="F34" s="464" t="str">
        <f>'基礎データ （行動率順）'!$AR$65</f>
        <v>災害への対応</v>
      </c>
      <c r="G34" s="113">
        <f>'基礎データ （行動率順）'!$AS$65</f>
        <v>46.1</v>
      </c>
      <c r="M34" s="23"/>
      <c r="N34" s="21"/>
      <c r="O34" s="103"/>
      <c r="P34" s="104"/>
      <c r="Q34" s="105"/>
    </row>
    <row r="35" spans="1:17" ht="15.75" customHeight="1" x14ac:dyDescent="0.15">
      <c r="A35" s="431"/>
      <c r="B35" s="460"/>
      <c r="C35" s="68">
        <f>'基礎データ （行動率順）'!$AG$65</f>
        <v>50.7</v>
      </c>
      <c r="D35" s="460"/>
      <c r="E35" s="68">
        <f>'基礎データ （行動率順）'!$AN$65</f>
        <v>50.5</v>
      </c>
      <c r="F35" s="460"/>
      <c r="G35" s="68">
        <f>'基礎データ （行動率順）'!$AU$65</f>
        <v>36.799999999999997</v>
      </c>
      <c r="M35" s="23"/>
      <c r="N35" s="110"/>
      <c r="O35" s="103"/>
      <c r="P35" s="104"/>
      <c r="Q35" s="105"/>
    </row>
    <row r="36" spans="1:17" ht="15.75" customHeight="1" x14ac:dyDescent="0.15">
      <c r="A36" s="412">
        <v>11</v>
      </c>
      <c r="B36" s="462" t="str">
        <f>'基礎データ （行動率順）'!$AD$66</f>
        <v>生涯学習の取組</v>
      </c>
      <c r="C36" s="113">
        <f>'基礎データ （行動率順）'!$AE$66</f>
        <v>49.9</v>
      </c>
      <c r="D36" s="462" t="str">
        <f>'基礎データ （行動率順）'!$AK$66</f>
        <v>生物多様性保全への対応</v>
      </c>
      <c r="E36" s="113">
        <f>'基礎データ （行動率順）'!$AL$66</f>
        <v>41.6</v>
      </c>
      <c r="F36" s="462" t="str">
        <f>'基礎データ （行動率順）'!$AR$66</f>
        <v>生涯学習の取組</v>
      </c>
      <c r="G36" s="113">
        <f>'基礎データ （行動率順）'!$AS$66</f>
        <v>37.299999999999997</v>
      </c>
      <c r="J36" s="15"/>
    </row>
    <row r="37" spans="1:17" ht="15.75" customHeight="1" x14ac:dyDescent="0.15">
      <c r="A37" s="432"/>
      <c r="B37" s="460"/>
      <c r="C37" s="68">
        <f>'基礎データ （行動率順）'!$AG$66</f>
        <v>49.1</v>
      </c>
      <c r="D37" s="460"/>
      <c r="E37" s="68">
        <f>'基礎データ （行動率順）'!$AN$66</f>
        <v>42</v>
      </c>
      <c r="F37" s="460"/>
      <c r="G37" s="68">
        <f>'基礎データ （行動率順）'!$AU$66</f>
        <v>36.799999999999997</v>
      </c>
      <c r="J37" s="15"/>
    </row>
    <row r="38" spans="1:17" ht="15.75" customHeight="1" x14ac:dyDescent="0.15">
      <c r="A38" s="412">
        <v>12</v>
      </c>
      <c r="B38" s="462" t="str">
        <f>'基礎データ （行動率順）'!$AD$67</f>
        <v>生物多様性保全への対応</v>
      </c>
      <c r="C38" s="113">
        <f>'基礎データ （行動率順）'!$AE$67</f>
        <v>40.4</v>
      </c>
      <c r="D38" s="462" t="str">
        <f>'基礎データ （行動率順）'!$AK$67</f>
        <v>生涯学習の取組</v>
      </c>
      <c r="E38" s="113">
        <f>'基礎データ （行動率順）'!$AL$67</f>
        <v>40.6</v>
      </c>
      <c r="F38" s="462" t="str">
        <f>'基礎データ （行動率順）'!$AR$67</f>
        <v>生物多様性保全への対応</v>
      </c>
      <c r="G38" s="113">
        <f>'基礎データ （行動率順）'!$AS$67</f>
        <v>33.1</v>
      </c>
    </row>
    <row r="39" spans="1:17" ht="15.75" customHeight="1" x14ac:dyDescent="0.15">
      <c r="A39" s="432"/>
      <c r="B39" s="460"/>
      <c r="C39" s="68">
        <f>'基礎データ （行動率順）'!$AG$67</f>
        <v>42.2</v>
      </c>
      <c r="D39" s="460"/>
      <c r="E39" s="68">
        <f>'基礎データ （行動率順）'!$AN$67</f>
        <v>44.1</v>
      </c>
      <c r="F39" s="460"/>
      <c r="G39" s="68">
        <f>'基礎データ （行動率順）'!$AU$67</f>
        <v>35.299999999999997</v>
      </c>
    </row>
    <row r="40" spans="1:17" ht="15.75" customHeight="1" x14ac:dyDescent="0.15">
      <c r="A40" s="412">
        <v>13</v>
      </c>
      <c r="B40" s="462" t="str">
        <f>'基礎データ （行動率順）'!$AD$68</f>
        <v>県内産工芸品の利用</v>
      </c>
      <c r="C40" s="113">
        <f>'基礎データ （行動率順）'!$AE$68</f>
        <v>28.2</v>
      </c>
      <c r="D40" s="462" t="str">
        <f>'基礎データ （行動率順）'!$AK$68</f>
        <v>県内産工芸品の利用</v>
      </c>
      <c r="E40" s="113">
        <f>'基礎データ （行動率順）'!$AL$68</f>
        <v>31.8</v>
      </c>
      <c r="F40" s="462" t="str">
        <f>'基礎データ （行動率順）'!$AR$68</f>
        <v>県内産工芸品の利用</v>
      </c>
      <c r="G40" s="113">
        <f>'基礎データ （行動率順）'!$AS$68</f>
        <v>29.8</v>
      </c>
    </row>
    <row r="41" spans="1:17" ht="15.75" customHeight="1" x14ac:dyDescent="0.15">
      <c r="A41" s="432"/>
      <c r="B41" s="460"/>
      <c r="C41" s="68">
        <f>'基礎データ （行動率順）'!$AG$68</f>
        <v>27.3</v>
      </c>
      <c r="D41" s="460"/>
      <c r="E41" s="68">
        <f>'基礎データ （行動率順）'!$AN$68</f>
        <v>33.1</v>
      </c>
      <c r="F41" s="460"/>
      <c r="G41" s="68">
        <f>'基礎データ （行動率順）'!$AU$68</f>
        <v>35.799999999999997</v>
      </c>
    </row>
    <row r="42" spans="1:17" ht="15.75" customHeight="1" x14ac:dyDescent="0.15">
      <c r="A42" s="412">
        <v>14</v>
      </c>
      <c r="B42" s="462" t="str">
        <f>'基礎データ （行動率順）'!$AD$69</f>
        <v>地域一体となった子育て</v>
      </c>
      <c r="C42" s="113">
        <f>'基礎データ （行動率順）'!$AE$69</f>
        <v>18.5</v>
      </c>
      <c r="D42" s="462" t="str">
        <f>'基礎データ （行動率順）'!$AK$69</f>
        <v>市民活動への参加</v>
      </c>
      <c r="E42" s="113">
        <f>'基礎データ （行動率順）'!$AL$69</f>
        <v>22.4</v>
      </c>
      <c r="F42" s="462" t="str">
        <f>'基礎データ （行動率順）'!$AR$69</f>
        <v>市民活動への参加</v>
      </c>
      <c r="G42" s="113">
        <f>'基礎データ （行動率順）'!$AS$69</f>
        <v>24.1</v>
      </c>
    </row>
    <row r="43" spans="1:17" ht="15.75" customHeight="1" x14ac:dyDescent="0.15">
      <c r="A43" s="432"/>
      <c r="B43" s="460"/>
      <c r="C43" s="68">
        <f>'基礎データ （行動率順）'!$AG$69</f>
        <v>16.600000000000001</v>
      </c>
      <c r="D43" s="460"/>
      <c r="E43" s="68">
        <f>'基礎データ （行動率順）'!$AN$69</f>
        <v>25.4</v>
      </c>
      <c r="F43" s="460"/>
      <c r="G43" s="68">
        <f>'基礎データ （行動率順）'!$AU$69</f>
        <v>26.4</v>
      </c>
    </row>
    <row r="44" spans="1:17" ht="15.75" customHeight="1" x14ac:dyDescent="0.15">
      <c r="A44" s="412">
        <v>15</v>
      </c>
      <c r="B44" s="459" t="str">
        <f>'基礎データ （行動率順）'!$AD$70</f>
        <v>市民活動への参加</v>
      </c>
      <c r="C44" s="113">
        <f>'基礎データ （行動率順）'!$AE$70</f>
        <v>18</v>
      </c>
      <c r="D44" s="459" t="str">
        <f>'基礎データ （行動率順）'!$AK$70</f>
        <v>公共交通機関の利用</v>
      </c>
      <c r="E44" s="113">
        <f>'基礎データ （行動率順）'!$AL$70</f>
        <v>13.2</v>
      </c>
      <c r="F44" s="459" t="str">
        <f>'基礎データ （行動率順）'!$AR$70</f>
        <v>公共交通機関の利用</v>
      </c>
      <c r="G44" s="113">
        <f>'基礎データ （行動率順）'!$AS$70</f>
        <v>14.4</v>
      </c>
    </row>
    <row r="45" spans="1:17" ht="15.75" customHeight="1" x14ac:dyDescent="0.15">
      <c r="A45" s="432"/>
      <c r="B45" s="460"/>
      <c r="C45" s="68">
        <f>'基礎データ （行動率順）'!$AG$70</f>
        <v>17.600000000000001</v>
      </c>
      <c r="D45" s="460"/>
      <c r="E45" s="68">
        <f>'基礎データ （行動率順）'!$AN$70</f>
        <v>9.8000000000000007</v>
      </c>
      <c r="F45" s="460"/>
      <c r="G45" s="68">
        <f>'基礎データ （行動率順）'!$AU$70</f>
        <v>16.8</v>
      </c>
    </row>
    <row r="46" spans="1:17" ht="15.75" customHeight="1" x14ac:dyDescent="0.15">
      <c r="A46" s="412">
        <v>16</v>
      </c>
      <c r="B46" s="459" t="str">
        <f>'基礎データ （行動率順）'!$AD$71</f>
        <v>公共交通機関の利用</v>
      </c>
      <c r="C46" s="113">
        <f>'基礎データ （行動率順）'!$AE$71</f>
        <v>12</v>
      </c>
      <c r="D46" s="459" t="str">
        <f>'基礎データ （行動率順）'!$AK$71</f>
        <v>伝統芸能への参加</v>
      </c>
      <c r="E46" s="113">
        <f>'基礎データ （行動率順）'!$AL$71</f>
        <v>9.9</v>
      </c>
      <c r="F46" s="459" t="str">
        <f>'基礎データ （行動率順）'!$AR$71</f>
        <v>伝統芸能への参加</v>
      </c>
      <c r="G46" s="113">
        <f>'基礎データ （行動率順）'!$AS$71</f>
        <v>11.6</v>
      </c>
    </row>
    <row r="47" spans="1:17" ht="15.75" customHeight="1" x14ac:dyDescent="0.15">
      <c r="A47" s="436"/>
      <c r="B47" s="461"/>
      <c r="C47" s="201">
        <f>'基礎データ （行動率順）'!$AG$71</f>
        <v>10.3</v>
      </c>
      <c r="D47" s="461"/>
      <c r="E47" s="201">
        <f>'基礎データ （行動率順）'!$AN$71</f>
        <v>14.3</v>
      </c>
      <c r="F47" s="461"/>
      <c r="G47" s="201">
        <f>'基礎データ （行動率順）'!$AU$71</f>
        <v>16.899999999999999</v>
      </c>
    </row>
    <row r="48" spans="1:17" ht="15.75" customHeight="1" x14ac:dyDescent="0.15">
      <c r="A48" s="412">
        <v>17</v>
      </c>
      <c r="B48" s="457" t="str">
        <f>'基礎データ （行動率順）'!$AD$72</f>
        <v>伝統芸能への参加</v>
      </c>
      <c r="C48" s="113">
        <f>'基礎データ （行動率順）'!$AE$72</f>
        <v>10.9</v>
      </c>
      <c r="D48" s="457" t="str">
        <f>'基礎データ （行動率順）'!$AK$72</f>
        <v>地域一体となった子育て</v>
      </c>
      <c r="E48" s="113">
        <f>'基礎データ （行動率順）'!$AL$72</f>
        <v>9.6999999999999993</v>
      </c>
      <c r="F48" s="457" t="str">
        <f>'基礎データ （行動率順）'!$AR$72</f>
        <v>地域一体となった子育て</v>
      </c>
      <c r="G48" s="113">
        <f>'基礎データ （行動率順）'!$AS$72</f>
        <v>10.6</v>
      </c>
    </row>
    <row r="49" spans="1:10" ht="15.75" customHeight="1" x14ac:dyDescent="0.15">
      <c r="A49" s="413"/>
      <c r="B49" s="458"/>
      <c r="C49" s="69">
        <f>'基礎データ （行動率順）'!$AG$72</f>
        <v>8.6999999999999993</v>
      </c>
      <c r="D49" s="458"/>
      <c r="E49" s="69">
        <f>'基礎データ （行動率順）'!$AN$72</f>
        <v>14</v>
      </c>
      <c r="F49" s="458"/>
      <c r="G49" s="69">
        <f>'基礎データ （行動率順）'!$AU$72</f>
        <v>15.5</v>
      </c>
    </row>
    <row r="50" spans="1:10" x14ac:dyDescent="0.15">
      <c r="G50" s="16"/>
    </row>
    <row r="51" spans="1:10" x14ac:dyDescent="0.15">
      <c r="J51" s="106"/>
    </row>
    <row r="52" spans="1:10" x14ac:dyDescent="0.15">
      <c r="J52" s="107"/>
    </row>
    <row r="53" spans="1:10" x14ac:dyDescent="0.15">
      <c r="J53" s="106"/>
    </row>
    <row r="54" spans="1:10" x14ac:dyDescent="0.15">
      <c r="J54" s="107"/>
    </row>
    <row r="55" spans="1:10" x14ac:dyDescent="0.15">
      <c r="J55" s="106"/>
    </row>
    <row r="56" spans="1:10" x14ac:dyDescent="0.15">
      <c r="J56" s="107"/>
    </row>
    <row r="57" spans="1:10" x14ac:dyDescent="0.15">
      <c r="J57" s="106"/>
    </row>
    <row r="58" spans="1:10" x14ac:dyDescent="0.15">
      <c r="J58" s="107"/>
    </row>
    <row r="59" spans="1:10" x14ac:dyDescent="0.15">
      <c r="J59" s="106"/>
    </row>
    <row r="60" spans="1:10" x14ac:dyDescent="0.15">
      <c r="J60" s="107"/>
    </row>
    <row r="61" spans="1:10" x14ac:dyDescent="0.15">
      <c r="J61" s="106"/>
    </row>
    <row r="62" spans="1:10" x14ac:dyDescent="0.15">
      <c r="J62" s="107"/>
    </row>
    <row r="63" spans="1:10" x14ac:dyDescent="0.15">
      <c r="J63" s="106"/>
    </row>
    <row r="64" spans="1:10" x14ac:dyDescent="0.15">
      <c r="J64" s="107"/>
    </row>
    <row r="65" spans="10:10" x14ac:dyDescent="0.15">
      <c r="J65" s="106"/>
    </row>
    <row r="66" spans="10:10" x14ac:dyDescent="0.15">
      <c r="J66" s="107"/>
    </row>
    <row r="67" spans="10:10" x14ac:dyDescent="0.15">
      <c r="J67" s="106"/>
    </row>
    <row r="68" spans="10:10" x14ac:dyDescent="0.15">
      <c r="J68" s="107"/>
    </row>
    <row r="69" spans="10:10" x14ac:dyDescent="0.15">
      <c r="J69" s="106"/>
    </row>
    <row r="70" spans="10:10" x14ac:dyDescent="0.15">
      <c r="J70" s="107"/>
    </row>
    <row r="71" spans="10:10" x14ac:dyDescent="0.15">
      <c r="J71" s="106"/>
    </row>
    <row r="72" spans="10:10" x14ac:dyDescent="0.15">
      <c r="J72" s="107"/>
    </row>
    <row r="73" spans="10:10" x14ac:dyDescent="0.15">
      <c r="J73" s="106"/>
    </row>
    <row r="74" spans="10:10" x14ac:dyDescent="0.15">
      <c r="J74" s="107"/>
    </row>
    <row r="75" spans="10:10" x14ac:dyDescent="0.15">
      <c r="J75" s="106"/>
    </row>
    <row r="76" spans="10:10" x14ac:dyDescent="0.15">
      <c r="J76" s="107"/>
    </row>
    <row r="77" spans="10:10" x14ac:dyDescent="0.15">
      <c r="J77" s="106"/>
    </row>
    <row r="78" spans="10:10" x14ac:dyDescent="0.15">
      <c r="J78" s="107"/>
    </row>
    <row r="79" spans="10:10" x14ac:dyDescent="0.15">
      <c r="J79" s="106"/>
    </row>
    <row r="80" spans="10:10" x14ac:dyDescent="0.15">
      <c r="J80" s="107"/>
    </row>
    <row r="81" spans="10:10" x14ac:dyDescent="0.15">
      <c r="J81" s="106"/>
    </row>
    <row r="82" spans="10:10" x14ac:dyDescent="0.15">
      <c r="J82" s="107"/>
    </row>
    <row r="83" spans="10:10" x14ac:dyDescent="0.15">
      <c r="J83" s="106"/>
    </row>
    <row r="84" spans="10:10" x14ac:dyDescent="0.15">
      <c r="J84" s="107"/>
    </row>
    <row r="85" spans="10:10" x14ac:dyDescent="0.15">
      <c r="J85" s="106"/>
    </row>
    <row r="86" spans="10:10" x14ac:dyDescent="0.15">
      <c r="J86" s="107"/>
    </row>
    <row r="87" spans="10:10" x14ac:dyDescent="0.15">
      <c r="J87" s="106"/>
    </row>
    <row r="88" spans="10:10" x14ac:dyDescent="0.15">
      <c r="J88" s="107"/>
    </row>
    <row r="89" spans="10:10" x14ac:dyDescent="0.15">
      <c r="J89" s="106"/>
    </row>
    <row r="90" spans="10:10" x14ac:dyDescent="0.15">
      <c r="J90" s="107"/>
    </row>
  </sheetData>
  <mergeCells count="75">
    <mergeCell ref="A26:A27"/>
    <mergeCell ref="B3:G5"/>
    <mergeCell ref="B7:G8"/>
    <mergeCell ref="B10:G11"/>
    <mergeCell ref="A14:A15"/>
    <mergeCell ref="B14:C15"/>
    <mergeCell ref="D14:E15"/>
    <mergeCell ref="F14:G15"/>
    <mergeCell ref="A16:A17"/>
    <mergeCell ref="A18:A19"/>
    <mergeCell ref="A20:A21"/>
    <mergeCell ref="A22:A23"/>
    <mergeCell ref="A24:A25"/>
    <mergeCell ref="D26:D27"/>
    <mergeCell ref="D16:D17"/>
    <mergeCell ref="D18:D19"/>
    <mergeCell ref="A40:A41"/>
    <mergeCell ref="A42:A43"/>
    <mergeCell ref="A44:A45"/>
    <mergeCell ref="A46:A47"/>
    <mergeCell ref="A28:A29"/>
    <mergeCell ref="A30:A31"/>
    <mergeCell ref="A32:A33"/>
    <mergeCell ref="A34:A35"/>
    <mergeCell ref="A36:A37"/>
    <mergeCell ref="A38:A39"/>
    <mergeCell ref="D42:D43"/>
    <mergeCell ref="B40:B41"/>
    <mergeCell ref="B42:B43"/>
    <mergeCell ref="B16:B17"/>
    <mergeCell ref="B18:B19"/>
    <mergeCell ref="B20:B21"/>
    <mergeCell ref="B22:B23"/>
    <mergeCell ref="B24:B25"/>
    <mergeCell ref="B26:B27"/>
    <mergeCell ref="B28:B29"/>
    <mergeCell ref="B30:B31"/>
    <mergeCell ref="B32:B33"/>
    <mergeCell ref="B34:B35"/>
    <mergeCell ref="B36:B37"/>
    <mergeCell ref="B38:B39"/>
    <mergeCell ref="D38:D39"/>
    <mergeCell ref="D20:D21"/>
    <mergeCell ref="D22:D23"/>
    <mergeCell ref="D24:D25"/>
    <mergeCell ref="D40:D41"/>
    <mergeCell ref="D28:D29"/>
    <mergeCell ref="D30:D31"/>
    <mergeCell ref="D32:D33"/>
    <mergeCell ref="D34:D35"/>
    <mergeCell ref="D36:D37"/>
    <mergeCell ref="F42:F43"/>
    <mergeCell ref="F16:F17"/>
    <mergeCell ref="F18:F19"/>
    <mergeCell ref="F20:F21"/>
    <mergeCell ref="F22:F23"/>
    <mergeCell ref="F24:F25"/>
    <mergeCell ref="F26:F27"/>
    <mergeCell ref="F28:F29"/>
    <mergeCell ref="F30:F31"/>
    <mergeCell ref="F32:F33"/>
    <mergeCell ref="F34:F35"/>
    <mergeCell ref="F36:F37"/>
    <mergeCell ref="F38:F39"/>
    <mergeCell ref="F40:F41"/>
    <mergeCell ref="A48:A49"/>
    <mergeCell ref="B48:B49"/>
    <mergeCell ref="D48:D49"/>
    <mergeCell ref="F48:F49"/>
    <mergeCell ref="F44:F45"/>
    <mergeCell ref="F46:F47"/>
    <mergeCell ref="B44:B45"/>
    <mergeCell ref="B46:B47"/>
    <mergeCell ref="D44:D45"/>
    <mergeCell ref="D46:D47"/>
  </mergeCells>
  <phoneticPr fontId="3"/>
  <conditionalFormatting sqref="C16:C27 E16:E27">
    <cfRule type="containsText" dxfId="143" priority="78" stopIfTrue="1" operator="containsText" text="健康に留意した生活">
      <formula>NOT(ISERROR(SEARCH("健康に留意した生活",C16)))</formula>
    </cfRule>
    <cfRule type="containsText" dxfId="142" priority="79" stopIfTrue="1" operator="containsText" text="地球温暖化防止への対応">
      <formula>NOT(ISERROR(SEARCH("地球温暖化防止への対応",C16)))</formula>
    </cfRule>
    <cfRule type="containsText" dxfId="141" priority="80" stopIfTrue="1" operator="containsText" text="交通安全への対応">
      <formula>NOT(ISERROR(SEARCH("交通安全への対応",C16)))</formula>
    </cfRule>
    <cfRule type="containsText" dxfId="140" priority="81" stopIfTrue="1" operator="containsText" text="県内産農林水産物の利用">
      <formula>NOT(ISERROR(SEARCH("県内産農林水産物の利用",C16)))</formula>
    </cfRule>
    <cfRule type="containsText" dxfId="139" priority="82" stopIfTrue="1" operator="containsText" text="食品の表示の確認">
      <formula>NOT(ISERROR(SEARCH("食品の表示の確認",C16)))</formula>
    </cfRule>
  </conditionalFormatting>
  <conditionalFormatting sqref="C16:C49 E16:E49">
    <cfRule type="containsText" dxfId="138" priority="1" stopIfTrue="1" operator="containsText" text="地球温暖化防止への対応">
      <formula>NOT(ISERROR(SEARCH("地球温暖化防止への対応",C16)))</formula>
    </cfRule>
    <cfRule type="containsText" dxfId="137" priority="2" stopIfTrue="1" operator="containsText" text="食品の表示の確認">
      <formula>NOT(ISERROR(SEARCH("食品の表示の確認",C16)))</formula>
    </cfRule>
    <cfRule type="containsText" dxfId="136" priority="3" stopIfTrue="1" operator="containsText" text="県内産農林水産物の利用">
      <formula>NOT(ISERROR(SEARCH("県内産農林水産物の利用",C16)))</formula>
    </cfRule>
    <cfRule type="containsText" dxfId="135" priority="4" stopIfTrue="1" operator="containsText" text="生活習慣病の罹患認知度">
      <formula>NOT(ISERROR(SEARCH("生活習慣病の罹患認知度",C16)))</formula>
    </cfRule>
    <cfRule type="containsText" dxfId="134" priority="5" stopIfTrue="1" operator="containsText" text="健康に留意した生活">
      <formula>NOT(ISERROR(SEARCH("健康に留意した生活",C16)))</formula>
    </cfRule>
  </conditionalFormatting>
  <pageMargins left="0.78740157480314965" right="0.78740157480314965" top="0.98425196850393704" bottom="0.98425196850393704" header="0.51181102362204722" footer="0.51181102362204722"/>
  <pageSetup paperSize="9" orientation="portrait" useFirstPageNumber="1" horizontalDpi="300" verticalDpi="300" r:id="rId1"/>
  <headerFooter alignWithMargins="0">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13A1-A24D-4CFE-88E8-9DCD548ED326}">
  <sheetPr codeName="Sheet18">
    <tabColor theme="9"/>
  </sheetPr>
  <dimension ref="A1:J56"/>
  <sheetViews>
    <sheetView view="pageBreakPreview" zoomScaleNormal="100" zoomScaleSheetLayoutView="100" workbookViewId="0">
      <selection activeCell="N36" sqref="N36"/>
    </sheetView>
  </sheetViews>
  <sheetFormatPr defaultRowHeight="13.5" customHeight="1" x14ac:dyDescent="0.15"/>
  <cols>
    <col min="1" max="1" width="2.75" style="8" customWidth="1"/>
    <col min="2" max="2" width="20" style="8" customWidth="1"/>
    <col min="3" max="3" width="4.5" style="8" customWidth="1"/>
    <col min="4" max="4" width="6.75" style="8" customWidth="1"/>
    <col min="5" max="11" width="9" style="8" customWidth="1"/>
    <col min="12" max="16384" width="9" style="8"/>
  </cols>
  <sheetData>
    <row r="1" spans="1:10" ht="17.25" customHeight="1" x14ac:dyDescent="0.15">
      <c r="B1" s="18"/>
    </row>
    <row r="2" spans="1:10" ht="13.5" customHeight="1" x14ac:dyDescent="0.15">
      <c r="A2" s="15"/>
      <c r="B2" s="10"/>
      <c r="C2" s="10"/>
      <c r="D2" s="10"/>
      <c r="E2" s="10"/>
      <c r="F2" s="10"/>
      <c r="G2" s="10"/>
      <c r="H2" s="10"/>
      <c r="I2" s="10"/>
      <c r="J2" s="10"/>
    </row>
    <row r="3" spans="1:10" ht="13.5" customHeight="1" x14ac:dyDescent="0.15">
      <c r="A3" s="15"/>
      <c r="B3" s="10"/>
      <c r="C3" s="10"/>
      <c r="D3" s="10"/>
      <c r="E3" s="10"/>
      <c r="F3" s="10"/>
      <c r="G3" s="10"/>
      <c r="H3" s="10"/>
      <c r="I3" s="10"/>
      <c r="J3" s="10"/>
    </row>
    <row r="4" spans="1:10" ht="13.5" customHeight="1" x14ac:dyDescent="0.15">
      <c r="A4" s="70" t="s">
        <v>117</v>
      </c>
      <c r="B4" s="72" t="str">
        <f>グラフデータ!C47</f>
        <v>公共交通機関の利用</v>
      </c>
      <c r="C4" s="10"/>
      <c r="D4" s="10"/>
      <c r="E4" s="10"/>
      <c r="F4" s="10"/>
      <c r="G4" s="10"/>
      <c r="H4" s="10"/>
      <c r="I4" s="10"/>
      <c r="J4" s="10"/>
    </row>
    <row r="5" spans="1:10" ht="13.5" customHeight="1" x14ac:dyDescent="0.15">
      <c r="A5" s="28"/>
      <c r="B5" s="71" t="str">
        <f>CONCATENATE("差",INT('基礎データ （行動率順）'!BH56),".",ROUND('基礎データ （行動率順）'!BH56,1)*10-INT('基礎データ （行動率順）'!BH56)*10,"(",INT('基礎データ （行動率順）'!BJ56),".",ROUND('基礎データ （行動率順）'!BJ56,1)*10-INT('基礎データ （行動率順）'!BJ56)*10,")")</f>
        <v>差37.7(38.1)</v>
      </c>
      <c r="D5" s="10"/>
      <c r="E5" s="10"/>
      <c r="F5" s="10"/>
      <c r="G5" s="10"/>
      <c r="H5" s="10"/>
      <c r="I5" s="10"/>
      <c r="J5" s="10"/>
    </row>
    <row r="6" spans="1:10" ht="13.5" customHeight="1" x14ac:dyDescent="0.15">
      <c r="A6" s="28"/>
      <c r="B6" s="71"/>
      <c r="D6" s="10"/>
      <c r="E6" s="10"/>
      <c r="F6" s="10"/>
      <c r="G6" s="10"/>
      <c r="H6" s="10"/>
      <c r="I6" s="10"/>
      <c r="J6" s="10"/>
    </row>
    <row r="7" spans="1:10" ht="13.5" customHeight="1" x14ac:dyDescent="0.15">
      <c r="A7" s="15"/>
      <c r="D7" s="10"/>
      <c r="E7" s="10"/>
      <c r="F7" s="10"/>
      <c r="G7" s="10"/>
      <c r="H7" s="10"/>
      <c r="I7" s="10"/>
      <c r="J7" s="10"/>
    </row>
    <row r="8" spans="1:10" ht="13.5" customHeight="1" x14ac:dyDescent="0.15">
      <c r="A8" s="70" t="s">
        <v>122</v>
      </c>
      <c r="B8" s="72" t="str">
        <f>グラフデータ!D47</f>
        <v>生活習慣病の罹患認知度</v>
      </c>
      <c r="C8" s="10"/>
      <c r="D8" s="10"/>
      <c r="E8" s="10"/>
      <c r="F8" s="10"/>
      <c r="G8" s="10"/>
      <c r="H8" s="10"/>
      <c r="I8" s="10"/>
      <c r="J8" s="10"/>
    </row>
    <row r="9" spans="1:10" ht="13.5" customHeight="1" x14ac:dyDescent="0.15">
      <c r="A9" s="23"/>
      <c r="B9" s="71" t="s">
        <v>747</v>
      </c>
      <c r="C9" s="10"/>
      <c r="D9" s="10"/>
      <c r="E9" s="10"/>
      <c r="F9" s="10"/>
      <c r="G9" s="10"/>
      <c r="H9" s="10"/>
      <c r="I9" s="10"/>
      <c r="J9" s="10"/>
    </row>
    <row r="10" spans="1:10" ht="13.5" customHeight="1" x14ac:dyDescent="0.15">
      <c r="A10" s="23"/>
      <c r="B10" s="71"/>
      <c r="C10" s="10"/>
      <c r="D10" s="10"/>
      <c r="E10" s="10"/>
      <c r="F10" s="10"/>
      <c r="G10" s="10"/>
      <c r="H10" s="10"/>
      <c r="I10" s="10"/>
      <c r="J10" s="10"/>
    </row>
    <row r="12" spans="1:10" ht="13.5" customHeight="1" x14ac:dyDescent="0.15">
      <c r="A12" s="70" t="s">
        <v>123</v>
      </c>
      <c r="B12" s="72" t="str">
        <f>グラフデータ!E47</f>
        <v>地域一体となった子育て</v>
      </c>
    </row>
    <row r="13" spans="1:10" ht="13.5" customHeight="1" x14ac:dyDescent="0.15">
      <c r="A13" s="70"/>
      <c r="B13" s="71" t="str">
        <f>CONCATENATE("差",INT('基礎データ （行動率順）'!BH58),".",ROUND('基礎データ （行動率順）'!BH58,1)*10-INT('基礎データ （行動率順）'!BH58)*10,"(",INT('基礎データ （行動率順）'!BJ58),".",ROUND('基礎データ （行動率順）'!BJ58,1)*10-INT('基礎データ （行動率順）'!BJ58)*10,")")</f>
        <v>差29.7(37.3)</v>
      </c>
      <c r="C13" s="52"/>
    </row>
    <row r="14" spans="1:10" ht="15.75" customHeight="1" x14ac:dyDescent="0.15">
      <c r="A14" s="70"/>
      <c r="B14" s="71"/>
      <c r="C14" s="52"/>
    </row>
    <row r="15" spans="1:10" ht="15.75" customHeight="1" x14ac:dyDescent="0.15"/>
    <row r="16" spans="1:10" ht="13.5" customHeight="1" x14ac:dyDescent="0.15">
      <c r="A16" s="70" t="s">
        <v>124</v>
      </c>
      <c r="B16" s="72" t="str">
        <f>グラフデータ!F47</f>
        <v>病院と診療所の役割分担</v>
      </c>
    </row>
    <row r="17" spans="1:3" ht="13.5" customHeight="1" x14ac:dyDescent="0.15">
      <c r="A17" s="23"/>
      <c r="B17" s="71" t="str">
        <f>CONCATENATE("差",INT('基礎データ （行動率順）'!BH59),".",ROUND('基礎データ （行動率順）'!BH59,1)*10-INT('基礎データ （行動率順）'!BH59)*10,"(",INT('基礎データ （行動率順）'!BJ59),".",ROUND('基礎データ （行動率順）'!BJ59,1)*10-INT('基礎データ （行動率順）'!BJ59)*10,")")</f>
        <v>差28.4(21.6)</v>
      </c>
      <c r="C17" s="27"/>
    </row>
    <row r="18" spans="1:3" ht="15.75" customHeight="1" x14ac:dyDescent="0.15">
      <c r="A18" s="23"/>
      <c r="B18" s="71"/>
      <c r="C18" s="27"/>
    </row>
    <row r="19" spans="1:3" ht="15.75" customHeight="1" x14ac:dyDescent="0.15">
      <c r="C19" s="27"/>
    </row>
    <row r="20" spans="1:3" ht="13.5" customHeight="1" x14ac:dyDescent="0.15">
      <c r="A20" s="70" t="s">
        <v>125</v>
      </c>
      <c r="B20" s="72" t="str">
        <f>グラフデータ!G47</f>
        <v>県内産農林水産物の利用</v>
      </c>
      <c r="C20" s="27"/>
    </row>
    <row r="21" spans="1:3" ht="13.5" customHeight="1" x14ac:dyDescent="0.15">
      <c r="A21" s="33"/>
      <c r="B21" s="71" t="str">
        <f>CONCATENATE("差",INT('基礎データ （行動率順）'!BH60),".",ROUND('基礎データ （行動率順）'!BH60,1)*10-INT('基礎データ （行動率順）'!BH60)*10,"(",INT('基礎データ （行動率順）'!BJ60),".",ROUND('基礎データ （行動率順）'!BJ60,1)*10-INT('基礎データ （行動率順）'!BJ60)*10,")")</f>
        <v>差28.1(22.5)</v>
      </c>
    </row>
    <row r="22" spans="1:3" ht="15.75" customHeight="1" x14ac:dyDescent="0.15">
      <c r="A22" s="33"/>
      <c r="B22" s="71"/>
    </row>
    <row r="23" spans="1:3" ht="15.75" customHeight="1" x14ac:dyDescent="0.15">
      <c r="C23" s="27"/>
    </row>
    <row r="24" spans="1:3" ht="13.5" customHeight="1" x14ac:dyDescent="0.15">
      <c r="A24" s="70" t="s">
        <v>126</v>
      </c>
      <c r="B24" s="21" t="str">
        <f>グラフデータ!H47</f>
        <v>災害への対応</v>
      </c>
      <c r="C24" s="27"/>
    </row>
    <row r="25" spans="1:3" ht="13.5" customHeight="1" x14ac:dyDescent="0.15">
      <c r="A25" s="33"/>
      <c r="B25" s="71" t="str">
        <f>CONCATENATE("差",INT('基礎データ （行動率順）'!BH61),".",ROUND('基礎データ （行動率順）'!BH61,1)*10-INT('基礎データ （行動率順）'!BH61)*10,"(",INT('基礎データ （行動率順）'!BJ61),".",ROUND('基礎データ （行動率順）'!BJ61,1)*10-INT('基礎データ （行動率順）'!BJ61)*10,")")</f>
        <v>差25.9(10.4)</v>
      </c>
      <c r="C25" s="27"/>
    </row>
    <row r="26" spans="1:3" ht="15" customHeight="1" x14ac:dyDescent="0.15">
      <c r="A26" s="33"/>
      <c r="B26" s="71"/>
      <c r="C26" s="27"/>
    </row>
    <row r="27" spans="1:3" ht="15" customHeight="1" x14ac:dyDescent="0.15">
      <c r="C27" s="27"/>
    </row>
    <row r="28" spans="1:3" ht="13.5" customHeight="1" x14ac:dyDescent="0.15">
      <c r="A28" s="70" t="s">
        <v>127</v>
      </c>
      <c r="B28" s="72" t="str">
        <f>グラフデータ!I47</f>
        <v>生涯学習の取組</v>
      </c>
      <c r="C28" s="27"/>
    </row>
    <row r="29" spans="1:3" ht="13.5" customHeight="1" x14ac:dyDescent="0.15">
      <c r="A29" s="33"/>
      <c r="B29" s="71" t="str">
        <f>CONCATENATE("差",INT('基礎データ （行動率順）'!BH62),".",ROUND('基礎データ （行動率順）'!BH62,1)*10-INT('基礎データ （行動率順）'!BH62)*10,"(",INT('基礎データ （行動率順）'!BJ62),".",ROUND('基礎データ （行動率順）'!BJ62,1)*10-INT('基礎データ （行動率順）'!BJ62)*10,")")</f>
        <v>差24.2(31.6)</v>
      </c>
    </row>
    <row r="30" spans="1:3" ht="13.5" customHeight="1" x14ac:dyDescent="0.15">
      <c r="A30" s="33"/>
      <c r="B30" s="71"/>
    </row>
    <row r="31" spans="1:3" ht="13.5" customHeight="1" x14ac:dyDescent="0.15">
      <c r="C31" s="27"/>
    </row>
    <row r="32" spans="1:3" ht="13.5" customHeight="1" x14ac:dyDescent="0.15">
      <c r="A32" s="70" t="s">
        <v>128</v>
      </c>
      <c r="B32" s="72" t="str">
        <f>グラフデータ!J47</f>
        <v>県内産工芸品の利用</v>
      </c>
    </row>
    <row r="33" spans="1:4" ht="13.5" customHeight="1" x14ac:dyDescent="0.15">
      <c r="A33" s="70"/>
      <c r="B33" s="71" t="str">
        <f>CONCATENATE("差",INT('基礎データ （行動率順）'!BH63),".",ROUND('基礎データ （行動率順）'!BH63,1)*10-INT('基礎データ （行動率順）'!BH63)*10,"(",INT('基礎データ （行動率順）'!BJ63),".",ROUND('基礎データ （行動率順）'!BJ63,1)*10-INT('基礎データ （行動率順）'!BJ63)*10,")")</f>
        <v>差23.2(27.5)</v>
      </c>
      <c r="C33" s="27"/>
    </row>
    <row r="34" spans="1:4" ht="15.75" customHeight="1" x14ac:dyDescent="0.15">
      <c r="A34" s="70"/>
      <c r="B34" s="71"/>
      <c r="C34" s="27"/>
    </row>
    <row r="35" spans="1:4" ht="15.75" customHeight="1" x14ac:dyDescent="0.15"/>
    <row r="36" spans="1:4" ht="13.5" customHeight="1" x14ac:dyDescent="0.15">
      <c r="A36" s="70" t="s">
        <v>129</v>
      </c>
      <c r="B36" s="72" t="str">
        <f>グラフデータ!K47</f>
        <v>食品の表示の確認</v>
      </c>
      <c r="C36" s="27"/>
    </row>
    <row r="37" spans="1:4" ht="13.5" customHeight="1" x14ac:dyDescent="0.15">
      <c r="A37" s="33"/>
      <c r="B37" s="71" t="str">
        <f>CONCATENATE("差",INT('基礎データ （行動率順）'!BH64),".",ROUND('基礎データ （行動率順）'!BH64,1)*10-INT('基礎データ （行動率順）'!BH64)*10,"(",INT('基礎データ （行動率順）'!BJ64),".",ROUND('基礎データ （行動率順）'!BJ64,1)*10-INT('基礎データ （行動率順）'!BJ64)*10,")")</f>
        <v>差20.9(35.4)</v>
      </c>
      <c r="C37" s="27"/>
    </row>
    <row r="38" spans="1:4" ht="16.5" customHeight="1" x14ac:dyDescent="0.15">
      <c r="A38" s="33"/>
      <c r="B38" s="71"/>
      <c r="C38" s="27"/>
    </row>
    <row r="39" spans="1:4" ht="16.5" customHeight="1" x14ac:dyDescent="0.15">
      <c r="C39" s="27"/>
    </row>
    <row r="40" spans="1:4" ht="13.5" customHeight="1" x14ac:dyDescent="0.15">
      <c r="A40" s="23">
        <v>10</v>
      </c>
      <c r="B40" s="21" t="str">
        <f>グラフデータ!L47</f>
        <v>健康に留意した生活</v>
      </c>
    </row>
    <row r="41" spans="1:4" ht="13.5" customHeight="1" x14ac:dyDescent="0.15">
      <c r="A41" s="23"/>
      <c r="B41" s="71" t="str">
        <f>CONCATENATE("差",INT('基礎データ （行動率順）'!BH65),".",ROUND('基礎データ （行動率順）'!BH65,1)*10-INT('基礎データ （行動率順）'!BH65)*10,"(",INT('基礎データ （行動率順）'!BJ65),".",ROUND('基礎データ （行動率順）'!BJ65,1)*10-INT('基礎データ （行動率順）'!BJ65)*10,")")</f>
        <v>差15.2(24.8)</v>
      </c>
      <c r="C41" s="25"/>
    </row>
    <row r="42" spans="1:4" ht="15.75" customHeight="1" x14ac:dyDescent="0.15">
      <c r="A42" s="33"/>
    </row>
    <row r="43" spans="1:4" ht="15.75" customHeight="1" x14ac:dyDescent="0.15">
      <c r="A43" s="33"/>
    </row>
    <row r="44" spans="1:4" ht="13.5" customHeight="1" x14ac:dyDescent="0.15">
      <c r="A44" s="33"/>
    </row>
    <row r="45" spans="1:4" ht="13.5" customHeight="1" x14ac:dyDescent="0.15">
      <c r="A45" s="8" t="s">
        <v>253</v>
      </c>
    </row>
    <row r="46" spans="1:4" ht="24.75" customHeight="1" x14ac:dyDescent="0.15">
      <c r="D46" s="144"/>
    </row>
    <row r="54" spans="1:10" ht="13.5" customHeight="1" x14ac:dyDescent="0.15">
      <c r="A54" s="14" t="s">
        <v>740</v>
      </c>
      <c r="J54" s="15"/>
    </row>
    <row r="55" spans="1:10" ht="13.5" customHeight="1" x14ac:dyDescent="0.15">
      <c r="A55" s="14" t="s">
        <v>741</v>
      </c>
    </row>
    <row r="56" spans="1:10" ht="13.5" customHeight="1" x14ac:dyDescent="0.15">
      <c r="A56" s="14" t="s">
        <v>748</v>
      </c>
    </row>
  </sheetData>
  <phoneticPr fontId="3"/>
  <pageMargins left="0.78740157480314965" right="0.78740157480314965" top="0.98425196850393704" bottom="0.98425196850393704" header="0.51181102362204722" footer="0.51181102362204722"/>
  <pageSetup paperSize="9" scale="95" orientation="portrait" useFirstPageNumber="1" horizontalDpi="300" verticalDpi="300"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6737-FD34-48D7-BD2B-A8258FE5C891}">
  <dimension ref="A1:R638"/>
  <sheetViews>
    <sheetView zoomScaleNormal="100" workbookViewId="0">
      <selection activeCell="E1" sqref="E1"/>
    </sheetView>
  </sheetViews>
  <sheetFormatPr defaultRowHeight="12" x14ac:dyDescent="0.15"/>
  <cols>
    <col min="1" max="5" width="9" style="294"/>
    <col min="6" max="6" width="9" style="294" customWidth="1"/>
    <col min="7" max="7" width="9.5" style="294" customWidth="1"/>
    <col min="8" max="14" width="9" style="294"/>
    <col min="15" max="15" width="9" style="294" customWidth="1"/>
    <col min="16" max="16384" width="9" style="294"/>
  </cols>
  <sheetData>
    <row r="1" spans="1:15" s="282" customFormat="1" ht="14.25" x14ac:dyDescent="0.15">
      <c r="A1" s="281" t="s">
        <v>260</v>
      </c>
      <c r="B1" s="281"/>
      <c r="C1" s="281"/>
      <c r="D1" s="281"/>
      <c r="E1" s="281"/>
      <c r="F1" s="281"/>
      <c r="G1" s="281"/>
      <c r="H1" s="281"/>
      <c r="I1" s="281"/>
      <c r="J1" s="281"/>
      <c r="K1" s="281"/>
      <c r="L1" s="281"/>
      <c r="M1" s="281"/>
      <c r="N1" s="281"/>
    </row>
    <row r="2" spans="1:15" s="284" customFormat="1" ht="13.5" x14ac:dyDescent="0.15">
      <c r="A2" s="283" t="s">
        <v>261</v>
      </c>
      <c r="B2" s="283"/>
      <c r="C2" s="283"/>
      <c r="D2" s="283"/>
      <c r="E2" s="283"/>
      <c r="F2" s="283"/>
      <c r="G2" s="283"/>
      <c r="H2" s="283"/>
      <c r="I2" s="283"/>
      <c r="J2" s="283"/>
      <c r="N2" s="283"/>
    </row>
    <row r="3" spans="1:15" s="289" customFormat="1" ht="25.5" customHeight="1" x14ac:dyDescent="0.15">
      <c r="A3" s="285"/>
      <c r="B3" s="286"/>
      <c r="C3" s="287" t="s">
        <v>262</v>
      </c>
      <c r="D3" s="287" t="s">
        <v>263</v>
      </c>
      <c r="E3" s="287" t="s">
        <v>264</v>
      </c>
      <c r="F3" s="287" t="s">
        <v>0</v>
      </c>
      <c r="G3" s="288"/>
      <c r="H3" s="288"/>
      <c r="I3" s="288"/>
      <c r="J3" s="288"/>
      <c r="K3" s="288"/>
      <c r="O3" s="288"/>
    </row>
    <row r="4" spans="1:15" x14ac:dyDescent="0.15">
      <c r="A4" s="290" t="s">
        <v>265</v>
      </c>
      <c r="B4" s="291"/>
      <c r="C4" s="292">
        <v>100</v>
      </c>
      <c r="D4" s="292">
        <v>45.2</v>
      </c>
      <c r="E4" s="292">
        <v>53.3</v>
      </c>
      <c r="F4" s="292">
        <v>1.5</v>
      </c>
      <c r="G4" s="293"/>
      <c r="H4" s="293"/>
      <c r="I4" s="293"/>
      <c r="J4" s="293"/>
      <c r="K4" s="293"/>
      <c r="O4" s="293"/>
    </row>
    <row r="5" spans="1:15" x14ac:dyDescent="0.15">
      <c r="A5" s="295" t="s">
        <v>266</v>
      </c>
      <c r="B5" s="296"/>
      <c r="C5" s="297">
        <v>99.999999999999986</v>
      </c>
      <c r="D5" s="297">
        <v>50.499999999999993</v>
      </c>
      <c r="E5" s="297">
        <v>48.2</v>
      </c>
      <c r="F5" s="297">
        <v>1.3</v>
      </c>
      <c r="G5" s="293"/>
      <c r="H5" s="293"/>
      <c r="I5" s="293"/>
      <c r="J5" s="293"/>
      <c r="N5" s="293"/>
    </row>
    <row r="6" spans="1:15" x14ac:dyDescent="0.15">
      <c r="A6" s="298" t="s">
        <v>267</v>
      </c>
      <c r="B6" s="299"/>
      <c r="C6" s="300">
        <v>100</v>
      </c>
      <c r="D6" s="300">
        <v>43.6</v>
      </c>
      <c r="E6" s="300">
        <v>54.8</v>
      </c>
      <c r="F6" s="300">
        <v>1.6</v>
      </c>
      <c r="G6" s="293"/>
      <c r="H6" s="293"/>
      <c r="I6" s="293"/>
      <c r="J6" s="293"/>
      <c r="N6" s="293"/>
    </row>
    <row r="7" spans="1:15" x14ac:dyDescent="0.15">
      <c r="A7" s="298" t="s">
        <v>268</v>
      </c>
      <c r="B7" s="299"/>
      <c r="C7" s="300">
        <v>100</v>
      </c>
      <c r="D7" s="300">
        <v>40.1</v>
      </c>
      <c r="E7" s="300">
        <v>57.8</v>
      </c>
      <c r="F7" s="300">
        <v>2.1</v>
      </c>
      <c r="G7" s="293"/>
      <c r="H7" s="293"/>
      <c r="I7" s="293"/>
      <c r="J7" s="293"/>
      <c r="N7" s="293"/>
    </row>
    <row r="8" spans="1:15" x14ac:dyDescent="0.15">
      <c r="A8" s="301" t="s">
        <v>269</v>
      </c>
      <c r="B8" s="302"/>
      <c r="C8" s="303">
        <v>99.999999999999986</v>
      </c>
      <c r="D8" s="303">
        <v>36.200000000000003</v>
      </c>
      <c r="E8" s="303">
        <v>62.499999999999993</v>
      </c>
      <c r="F8" s="303">
        <v>1.3</v>
      </c>
      <c r="G8" s="293"/>
      <c r="H8" s="293"/>
      <c r="I8" s="293"/>
      <c r="J8" s="293"/>
      <c r="N8" s="293"/>
    </row>
    <row r="9" spans="1:15" x14ac:dyDescent="0.15">
      <c r="A9" s="295" t="s">
        <v>270</v>
      </c>
      <c r="B9" s="296"/>
      <c r="C9" s="297">
        <v>100</v>
      </c>
      <c r="D9" s="297">
        <v>47</v>
      </c>
      <c r="E9" s="297">
        <v>51.6</v>
      </c>
      <c r="F9" s="297">
        <v>1.4</v>
      </c>
      <c r="G9" s="293"/>
      <c r="H9" s="293"/>
      <c r="I9" s="293"/>
      <c r="J9" s="293"/>
      <c r="N9" s="293"/>
    </row>
    <row r="10" spans="1:15" x14ac:dyDescent="0.15">
      <c r="A10" s="298" t="s">
        <v>74</v>
      </c>
      <c r="B10" s="299"/>
      <c r="C10" s="300">
        <v>99.999999999999986</v>
      </c>
      <c r="D10" s="300">
        <v>43.8</v>
      </c>
      <c r="E10" s="300">
        <v>54.499999999999993</v>
      </c>
      <c r="F10" s="300">
        <v>1.7</v>
      </c>
      <c r="G10" s="293"/>
      <c r="H10" s="293"/>
      <c r="I10" s="293"/>
      <c r="J10" s="293"/>
      <c r="N10" s="293"/>
    </row>
    <row r="11" spans="1:15" x14ac:dyDescent="0.15">
      <c r="A11" s="301" t="s">
        <v>242</v>
      </c>
      <c r="B11" s="302"/>
      <c r="C11" s="303">
        <v>100</v>
      </c>
      <c r="D11" s="303">
        <v>0</v>
      </c>
      <c r="E11" s="303">
        <v>100</v>
      </c>
      <c r="F11" s="303">
        <v>0</v>
      </c>
      <c r="G11" s="293"/>
      <c r="H11" s="293"/>
      <c r="I11" s="293"/>
      <c r="J11" s="293"/>
      <c r="N11" s="293"/>
    </row>
    <row r="12" spans="1:15" x14ac:dyDescent="0.15">
      <c r="A12" s="295" t="s">
        <v>271</v>
      </c>
      <c r="B12" s="296"/>
      <c r="C12" s="297">
        <v>100</v>
      </c>
      <c r="D12" s="297">
        <v>61.300000000000004</v>
      </c>
      <c r="E12" s="297">
        <v>35.6</v>
      </c>
      <c r="F12" s="297">
        <v>3.1</v>
      </c>
      <c r="G12" s="293"/>
      <c r="H12" s="293"/>
      <c r="I12" s="293"/>
      <c r="J12" s="293"/>
      <c r="N12" s="293"/>
    </row>
    <row r="13" spans="1:15" x14ac:dyDescent="0.15">
      <c r="A13" s="298" t="s">
        <v>272</v>
      </c>
      <c r="B13" s="299"/>
      <c r="C13" s="300">
        <v>100</v>
      </c>
      <c r="D13" s="300">
        <v>61.5</v>
      </c>
      <c r="E13" s="300">
        <v>38.5</v>
      </c>
      <c r="F13" s="300">
        <v>0</v>
      </c>
      <c r="G13" s="293"/>
      <c r="H13" s="293"/>
      <c r="I13" s="293"/>
      <c r="J13" s="293"/>
      <c r="N13" s="293"/>
    </row>
    <row r="14" spans="1:15" x14ac:dyDescent="0.15">
      <c r="A14" s="298" t="s">
        <v>273</v>
      </c>
      <c r="B14" s="299"/>
      <c r="C14" s="300">
        <v>100</v>
      </c>
      <c r="D14" s="300">
        <v>59.4</v>
      </c>
      <c r="E14" s="300">
        <v>39.700000000000003</v>
      </c>
      <c r="F14" s="300">
        <v>0.9</v>
      </c>
      <c r="G14" s="293"/>
      <c r="H14" s="293"/>
      <c r="I14" s="293"/>
      <c r="J14" s="293"/>
      <c r="N14" s="293"/>
    </row>
    <row r="15" spans="1:15" x14ac:dyDescent="0.15">
      <c r="A15" s="298" t="s">
        <v>274</v>
      </c>
      <c r="B15" s="299"/>
      <c r="C15" s="300">
        <v>100</v>
      </c>
      <c r="D15" s="300">
        <v>50.8</v>
      </c>
      <c r="E15" s="300">
        <v>48.6</v>
      </c>
      <c r="F15" s="300">
        <v>0.6</v>
      </c>
      <c r="G15" s="293"/>
      <c r="H15" s="293"/>
      <c r="I15" s="293"/>
      <c r="J15" s="293"/>
      <c r="N15" s="293"/>
    </row>
    <row r="16" spans="1:15" x14ac:dyDescent="0.15">
      <c r="A16" s="298" t="s">
        <v>275</v>
      </c>
      <c r="B16" s="299"/>
      <c r="C16" s="300">
        <v>100</v>
      </c>
      <c r="D16" s="300">
        <v>49.9</v>
      </c>
      <c r="E16" s="300">
        <v>48.9</v>
      </c>
      <c r="F16" s="300">
        <v>1.2</v>
      </c>
      <c r="G16" s="293"/>
      <c r="H16" s="293"/>
      <c r="I16" s="293"/>
      <c r="J16" s="293"/>
      <c r="N16" s="293"/>
    </row>
    <row r="17" spans="1:14" x14ac:dyDescent="0.15">
      <c r="A17" s="298" t="s">
        <v>276</v>
      </c>
      <c r="B17" s="299"/>
      <c r="C17" s="300">
        <v>100</v>
      </c>
      <c r="D17" s="300">
        <v>40.6</v>
      </c>
      <c r="E17" s="300">
        <v>58.499999999999993</v>
      </c>
      <c r="F17" s="300">
        <v>0.9</v>
      </c>
      <c r="G17" s="293"/>
      <c r="H17" s="293"/>
      <c r="I17" s="293"/>
      <c r="J17" s="293"/>
      <c r="N17" s="293"/>
    </row>
    <row r="18" spans="1:14" x14ac:dyDescent="0.15">
      <c r="A18" s="301" t="s">
        <v>277</v>
      </c>
      <c r="B18" s="302"/>
      <c r="C18" s="303">
        <v>99.999999999999986</v>
      </c>
      <c r="D18" s="303">
        <v>37.299999999999997</v>
      </c>
      <c r="E18" s="303">
        <v>59.999999999999993</v>
      </c>
      <c r="F18" s="303">
        <v>2.7</v>
      </c>
      <c r="G18" s="293"/>
      <c r="H18" s="293"/>
      <c r="I18" s="293"/>
      <c r="J18" s="293"/>
      <c r="N18" s="293"/>
    </row>
    <row r="19" spans="1:14" x14ac:dyDescent="0.15">
      <c r="A19" s="293"/>
      <c r="B19" s="293"/>
      <c r="C19" s="293"/>
      <c r="D19" s="293"/>
      <c r="E19" s="293"/>
      <c r="F19" s="293"/>
      <c r="G19" s="293"/>
      <c r="H19" s="293"/>
      <c r="I19" s="293"/>
      <c r="J19" s="293"/>
      <c r="N19" s="293"/>
    </row>
    <row r="20" spans="1:14" s="284" customFormat="1" ht="13.5" x14ac:dyDescent="0.15">
      <c r="A20" s="283" t="s">
        <v>278</v>
      </c>
      <c r="B20" s="283"/>
      <c r="C20" s="283"/>
      <c r="D20" s="283"/>
      <c r="E20" s="283"/>
      <c r="F20" s="283"/>
      <c r="G20" s="283"/>
      <c r="H20" s="283"/>
      <c r="I20" s="283"/>
      <c r="J20" s="283"/>
      <c r="K20" s="283"/>
      <c r="L20" s="283"/>
      <c r="M20" s="283"/>
      <c r="N20" s="283"/>
    </row>
    <row r="21" spans="1:14" s="289" customFormat="1" ht="13.5" customHeight="1" x14ac:dyDescent="0.15">
      <c r="A21" s="283" t="s">
        <v>279</v>
      </c>
      <c r="B21" s="283"/>
      <c r="C21" s="283"/>
      <c r="D21" s="283"/>
      <c r="E21" s="283"/>
      <c r="F21" s="283"/>
      <c r="G21" s="283"/>
      <c r="H21" s="283"/>
      <c r="I21" s="283"/>
      <c r="J21" s="283"/>
      <c r="K21" s="284"/>
      <c r="L21" s="284"/>
      <c r="M21" s="284"/>
    </row>
    <row r="22" spans="1:14" ht="24" x14ac:dyDescent="0.15">
      <c r="A22" s="304" t="s">
        <v>280</v>
      </c>
      <c r="B22" s="305"/>
      <c r="C22" s="305"/>
      <c r="D22" s="305"/>
      <c r="E22" s="305"/>
      <c r="F22" s="306"/>
      <c r="G22" s="286"/>
      <c r="H22" s="287" t="s">
        <v>241</v>
      </c>
      <c r="I22" s="287" t="s">
        <v>281</v>
      </c>
      <c r="J22" s="287" t="s">
        <v>282</v>
      </c>
      <c r="K22" s="287" t="s">
        <v>283</v>
      </c>
      <c r="L22" s="287" t="s">
        <v>284</v>
      </c>
      <c r="M22" s="287" t="s">
        <v>0</v>
      </c>
    </row>
    <row r="23" spans="1:14" ht="11.25" customHeight="1" x14ac:dyDescent="0.15">
      <c r="A23" s="307" t="s">
        <v>285</v>
      </c>
      <c r="B23" s="308"/>
      <c r="C23" s="308"/>
      <c r="D23" s="308"/>
      <c r="E23" s="308"/>
      <c r="F23" s="309"/>
      <c r="G23" s="291"/>
      <c r="H23" s="292">
        <v>100</v>
      </c>
      <c r="I23" s="292">
        <v>11.7</v>
      </c>
      <c r="J23" s="292">
        <v>11.3</v>
      </c>
      <c r="K23" s="292">
        <v>20.2</v>
      </c>
      <c r="L23" s="292">
        <v>35.5</v>
      </c>
      <c r="M23" s="292">
        <v>21.3</v>
      </c>
    </row>
    <row r="24" spans="1:14" ht="11.25" customHeight="1" x14ac:dyDescent="0.15">
      <c r="A24" s="307" t="s">
        <v>286</v>
      </c>
      <c r="B24" s="308"/>
      <c r="C24" s="308"/>
      <c r="D24" s="308"/>
      <c r="E24" s="308"/>
      <c r="F24" s="309"/>
      <c r="G24" s="291"/>
      <c r="H24" s="292">
        <v>100</v>
      </c>
      <c r="I24" s="292">
        <v>24.9</v>
      </c>
      <c r="J24" s="292">
        <v>16.8</v>
      </c>
      <c r="K24" s="292">
        <v>13.4</v>
      </c>
      <c r="L24" s="292">
        <v>24.5</v>
      </c>
      <c r="M24" s="292">
        <v>20.399999999999999</v>
      </c>
    </row>
    <row r="25" spans="1:14" ht="11.25" customHeight="1" x14ac:dyDescent="0.15">
      <c r="A25" s="307" t="s">
        <v>287</v>
      </c>
      <c r="B25" s="308"/>
      <c r="C25" s="308"/>
      <c r="D25" s="308"/>
      <c r="E25" s="308"/>
      <c r="F25" s="309"/>
      <c r="G25" s="291"/>
      <c r="H25" s="292">
        <v>100</v>
      </c>
      <c r="I25" s="292">
        <v>26.2</v>
      </c>
      <c r="J25" s="292">
        <v>20.9</v>
      </c>
      <c r="K25" s="292">
        <v>19.3</v>
      </c>
      <c r="L25" s="292">
        <v>19.2</v>
      </c>
      <c r="M25" s="292">
        <v>14.4</v>
      </c>
    </row>
    <row r="26" spans="1:14" ht="11.25" customHeight="1" x14ac:dyDescent="0.15">
      <c r="A26" s="307" t="s">
        <v>288</v>
      </c>
      <c r="B26" s="308"/>
      <c r="C26" s="308"/>
      <c r="D26" s="308"/>
      <c r="E26" s="308"/>
      <c r="F26" s="309"/>
      <c r="G26" s="291"/>
      <c r="H26" s="292">
        <v>100</v>
      </c>
      <c r="I26" s="292">
        <v>17.8</v>
      </c>
      <c r="J26" s="292">
        <v>13.3</v>
      </c>
      <c r="K26" s="292">
        <v>15</v>
      </c>
      <c r="L26" s="292">
        <v>31.100000000000005</v>
      </c>
      <c r="M26" s="292">
        <v>22.8</v>
      </c>
    </row>
    <row r="27" spans="1:14" ht="11.25" customHeight="1" x14ac:dyDescent="0.15">
      <c r="A27" s="307" t="s">
        <v>289</v>
      </c>
      <c r="B27" s="308"/>
      <c r="C27" s="308"/>
      <c r="D27" s="308"/>
      <c r="E27" s="308"/>
      <c r="F27" s="309"/>
      <c r="G27" s="291"/>
      <c r="H27" s="292">
        <v>100</v>
      </c>
      <c r="I27" s="292">
        <v>23.299999999999994</v>
      </c>
      <c r="J27" s="292">
        <v>18</v>
      </c>
      <c r="K27" s="292">
        <v>14.5</v>
      </c>
      <c r="L27" s="292">
        <v>23.1</v>
      </c>
      <c r="M27" s="292">
        <v>21.1</v>
      </c>
    </row>
    <row r="28" spans="1:14" ht="11.25" customHeight="1" x14ac:dyDescent="0.15">
      <c r="A28" s="307" t="s">
        <v>290</v>
      </c>
      <c r="B28" s="308"/>
      <c r="C28" s="308"/>
      <c r="D28" s="308"/>
      <c r="E28" s="308"/>
      <c r="F28" s="309"/>
      <c r="G28" s="291"/>
      <c r="H28" s="292">
        <v>100</v>
      </c>
      <c r="I28" s="292">
        <v>7.9</v>
      </c>
      <c r="J28" s="292">
        <v>7.3</v>
      </c>
      <c r="K28" s="292">
        <v>8.8000000000000007</v>
      </c>
      <c r="L28" s="292">
        <v>50.000000000000007</v>
      </c>
      <c r="M28" s="292">
        <v>26</v>
      </c>
    </row>
    <row r="29" spans="1:14" ht="11.25" customHeight="1" x14ac:dyDescent="0.15">
      <c r="A29" s="307" t="s">
        <v>291</v>
      </c>
      <c r="B29" s="308"/>
      <c r="C29" s="308"/>
      <c r="D29" s="308"/>
      <c r="E29" s="308"/>
      <c r="F29" s="309"/>
      <c r="G29" s="291"/>
      <c r="H29" s="292">
        <v>100</v>
      </c>
      <c r="I29" s="292">
        <v>16.8</v>
      </c>
      <c r="J29" s="292">
        <v>14.9</v>
      </c>
      <c r="K29" s="292">
        <v>16.100000000000001</v>
      </c>
      <c r="L29" s="292">
        <v>28.199999999999992</v>
      </c>
      <c r="M29" s="292">
        <v>24</v>
      </c>
    </row>
    <row r="30" spans="1:14" s="282" customFormat="1" ht="11.25" customHeight="1" x14ac:dyDescent="0.15">
      <c r="A30" s="307" t="s">
        <v>292</v>
      </c>
      <c r="B30" s="308"/>
      <c r="C30" s="308"/>
      <c r="D30" s="308"/>
      <c r="E30" s="308"/>
      <c r="F30" s="309"/>
      <c r="G30" s="291"/>
      <c r="H30" s="292">
        <v>100</v>
      </c>
      <c r="I30" s="292">
        <v>3</v>
      </c>
      <c r="J30" s="292">
        <v>5.8</v>
      </c>
      <c r="K30" s="292">
        <v>15.8</v>
      </c>
      <c r="L30" s="292">
        <v>51.300000000000004</v>
      </c>
      <c r="M30" s="292">
        <v>24.1</v>
      </c>
      <c r="N30" s="281"/>
    </row>
    <row r="31" spans="1:14" s="284" customFormat="1" ht="11.25" customHeight="1" x14ac:dyDescent="0.15">
      <c r="A31" s="307" t="s">
        <v>293</v>
      </c>
      <c r="B31" s="308"/>
      <c r="C31" s="308"/>
      <c r="D31" s="308"/>
      <c r="E31" s="308"/>
      <c r="F31" s="309"/>
      <c r="G31" s="291"/>
      <c r="H31" s="292">
        <v>100</v>
      </c>
      <c r="I31" s="292">
        <v>2.1</v>
      </c>
      <c r="J31" s="292">
        <v>0.6</v>
      </c>
      <c r="K31" s="292">
        <v>0.5</v>
      </c>
      <c r="L31" s="292">
        <v>21.7</v>
      </c>
      <c r="M31" s="292">
        <v>75.099999999999994</v>
      </c>
      <c r="N31" s="283"/>
    </row>
    <row r="32" spans="1:14" s="289" customFormat="1" ht="12" customHeight="1" x14ac:dyDescent="0.15">
      <c r="A32" s="293"/>
      <c r="B32" s="293"/>
      <c r="C32" s="293"/>
      <c r="D32" s="293"/>
      <c r="E32" s="293"/>
      <c r="F32" s="293"/>
      <c r="G32" s="293"/>
      <c r="H32" s="293"/>
      <c r="I32" s="293"/>
      <c r="J32" s="293"/>
      <c r="K32" s="294"/>
      <c r="L32" s="294"/>
      <c r="M32" s="294"/>
      <c r="N32" s="288"/>
    </row>
    <row r="33" spans="1:15" ht="13.5" x14ac:dyDescent="0.15">
      <c r="A33" s="283" t="s">
        <v>294</v>
      </c>
      <c r="B33" s="283"/>
      <c r="C33" s="283"/>
      <c r="D33" s="283"/>
      <c r="E33" s="283"/>
      <c r="F33" s="283"/>
      <c r="G33" s="283"/>
      <c r="H33" s="283"/>
      <c r="I33" s="283"/>
      <c r="J33" s="283"/>
      <c r="K33" s="283"/>
      <c r="L33" s="283"/>
      <c r="M33" s="283"/>
      <c r="N33" s="293"/>
    </row>
    <row r="34" spans="1:15" ht="13.5" x14ac:dyDescent="0.15">
      <c r="A34" s="283" t="s">
        <v>295</v>
      </c>
      <c r="B34" s="283"/>
      <c r="C34" s="283"/>
      <c r="D34" s="283"/>
      <c r="E34" s="283"/>
      <c r="F34" s="283"/>
      <c r="G34" s="283"/>
      <c r="H34" s="283"/>
      <c r="I34" s="283"/>
      <c r="J34" s="283"/>
      <c r="K34" s="283"/>
      <c r="L34" s="283"/>
      <c r="M34" s="283"/>
      <c r="N34" s="293"/>
    </row>
    <row r="35" spans="1:15" ht="101.25" customHeight="1" x14ac:dyDescent="0.15">
      <c r="A35" s="287" t="s">
        <v>241</v>
      </c>
      <c r="B35" s="287" t="s">
        <v>296</v>
      </c>
      <c r="C35" s="304" t="s">
        <v>297</v>
      </c>
      <c r="D35" s="287" t="s">
        <v>298</v>
      </c>
      <c r="E35" s="287" t="s">
        <v>299</v>
      </c>
      <c r="F35" s="287" t="s">
        <v>300</v>
      </c>
      <c r="G35" s="287" t="s">
        <v>301</v>
      </c>
      <c r="H35" s="287" t="s">
        <v>302</v>
      </c>
      <c r="I35" s="287" t="s">
        <v>0</v>
      </c>
      <c r="J35" s="289"/>
      <c r="K35" s="289"/>
      <c r="L35" s="288"/>
      <c r="M35" s="288"/>
      <c r="N35" s="293"/>
    </row>
    <row r="36" spans="1:15" s="284" customFormat="1" ht="13.5" x14ac:dyDescent="0.15">
      <c r="A36" s="292"/>
      <c r="B36" s="292">
        <v>42.487816434184943</v>
      </c>
      <c r="C36" s="310">
        <v>15.962415417136455</v>
      </c>
      <c r="D36" s="292">
        <v>44.966206922238783</v>
      </c>
      <c r="E36" s="292">
        <v>67.857464505181284</v>
      </c>
      <c r="F36" s="292">
        <v>54.194962641801382</v>
      </c>
      <c r="G36" s="292">
        <v>9.1154549546593895</v>
      </c>
      <c r="H36" s="292">
        <v>1.5227374200591106</v>
      </c>
      <c r="I36" s="292">
        <v>3.7716533360847295</v>
      </c>
      <c r="J36" s="294"/>
      <c r="K36" s="294"/>
      <c r="L36" s="293"/>
      <c r="M36" s="293"/>
      <c r="N36" s="283"/>
    </row>
    <row r="37" spans="1:15" s="284" customFormat="1" ht="13.5" x14ac:dyDescent="0.15">
      <c r="A37" s="293"/>
      <c r="B37" s="293"/>
      <c r="C37" s="293"/>
      <c r="D37" s="293"/>
      <c r="E37" s="293"/>
      <c r="F37" s="293"/>
      <c r="G37" s="293"/>
      <c r="H37" s="293"/>
      <c r="I37" s="293"/>
      <c r="J37" s="293"/>
      <c r="K37" s="293"/>
      <c r="L37" s="293"/>
      <c r="M37" s="293"/>
    </row>
    <row r="38" spans="1:15" s="289" customFormat="1" ht="13.5" customHeight="1" x14ac:dyDescent="0.15">
      <c r="A38" s="283" t="s">
        <v>303</v>
      </c>
      <c r="B38" s="283"/>
      <c r="C38" s="283"/>
      <c r="D38" s="283"/>
      <c r="E38" s="283"/>
      <c r="F38" s="283"/>
      <c r="G38" s="283"/>
      <c r="H38" s="283"/>
      <c r="I38" s="283"/>
      <c r="J38" s="283"/>
      <c r="K38" s="283"/>
      <c r="L38" s="283"/>
      <c r="M38" s="283"/>
    </row>
    <row r="39" spans="1:15" ht="13.5" x14ac:dyDescent="0.15">
      <c r="A39" s="283" t="s">
        <v>304</v>
      </c>
      <c r="B39" s="283"/>
      <c r="C39" s="283"/>
      <c r="D39" s="283"/>
      <c r="E39" s="283"/>
      <c r="F39" s="283"/>
      <c r="G39" s="283"/>
      <c r="H39" s="283"/>
      <c r="I39" s="283"/>
      <c r="J39" s="311"/>
      <c r="K39" s="283"/>
      <c r="L39" s="283"/>
      <c r="M39" s="283"/>
    </row>
    <row r="40" spans="1:15" ht="96" customHeight="1" x14ac:dyDescent="0.15">
      <c r="A40" s="287" t="s">
        <v>241</v>
      </c>
      <c r="B40" s="287" t="s">
        <v>305</v>
      </c>
      <c r="C40" s="287" t="s">
        <v>306</v>
      </c>
      <c r="D40" s="287" t="s">
        <v>307</v>
      </c>
      <c r="E40" s="287" t="s">
        <v>308</v>
      </c>
      <c r="F40" s="287" t="s">
        <v>309</v>
      </c>
      <c r="G40" s="287" t="s">
        <v>310</v>
      </c>
      <c r="H40" s="287" t="s">
        <v>311</v>
      </c>
      <c r="I40" s="287" t="s">
        <v>312</v>
      </c>
      <c r="J40" s="287" t="s">
        <v>313</v>
      </c>
      <c r="K40" s="287" t="s">
        <v>314</v>
      </c>
      <c r="L40" s="287" t="s">
        <v>0</v>
      </c>
      <c r="M40" s="288"/>
    </row>
    <row r="41" spans="1:15" ht="20.25" customHeight="1" x14ac:dyDescent="0.15">
      <c r="A41" s="292"/>
      <c r="B41" s="292">
        <v>46.383935993469109</v>
      </c>
      <c r="C41" s="292">
        <v>32.337939448435947</v>
      </c>
      <c r="D41" s="292">
        <v>23.664793755250248</v>
      </c>
      <c r="E41" s="292">
        <v>11.584346336658326</v>
      </c>
      <c r="F41" s="292">
        <v>6.9722059287350815</v>
      </c>
      <c r="G41" s="292">
        <v>11.857774724767772</v>
      </c>
      <c r="H41" s="292">
        <v>1.3258476030236346</v>
      </c>
      <c r="I41" s="292">
        <v>19.794093871974997</v>
      </c>
      <c r="J41" s="292">
        <v>14.260415386546603</v>
      </c>
      <c r="K41" s="292">
        <v>8.5389063045795464</v>
      </c>
      <c r="L41" s="292">
        <v>0.6217587016850511</v>
      </c>
      <c r="M41" s="293"/>
    </row>
    <row r="42" spans="1:15" x14ac:dyDescent="0.15">
      <c r="A42" s="312"/>
      <c r="B42" s="312"/>
      <c r="C42" s="312"/>
      <c r="D42" s="312"/>
      <c r="E42" s="312"/>
      <c r="F42" s="312"/>
      <c r="G42" s="312"/>
      <c r="H42" s="312"/>
      <c r="I42" s="312"/>
      <c r="J42" s="312"/>
      <c r="K42" s="312"/>
      <c r="L42" s="312"/>
      <c r="M42" s="293"/>
    </row>
    <row r="43" spans="1:15" ht="14.25" x14ac:dyDescent="0.15">
      <c r="A43" s="281" t="s">
        <v>706</v>
      </c>
      <c r="B43" s="281"/>
      <c r="C43" s="281"/>
      <c r="D43" s="281"/>
      <c r="E43" s="281"/>
      <c r="F43" s="281"/>
      <c r="G43" s="281"/>
      <c r="H43" s="281"/>
      <c r="I43" s="281"/>
      <c r="J43" s="281"/>
      <c r="K43" s="281"/>
      <c r="L43" s="281"/>
      <c r="M43" s="281"/>
    </row>
    <row r="44" spans="1:15" ht="13.5" x14ac:dyDescent="0.15">
      <c r="A44" s="283" t="s">
        <v>339</v>
      </c>
      <c r="B44" s="283"/>
      <c r="C44" s="283"/>
      <c r="D44" s="283"/>
      <c r="E44" s="283"/>
      <c r="F44" s="283"/>
      <c r="G44" s="283"/>
      <c r="H44" s="283"/>
      <c r="I44" s="283"/>
      <c r="J44" s="283"/>
      <c r="K44" s="283"/>
      <c r="L44" s="283"/>
      <c r="M44" s="283"/>
    </row>
    <row r="45" spans="1:15" ht="90" customHeight="1" x14ac:dyDescent="0.15">
      <c r="A45" s="285"/>
      <c r="B45" s="286"/>
      <c r="C45" s="287" t="s">
        <v>262</v>
      </c>
      <c r="D45" s="313" t="s">
        <v>340</v>
      </c>
      <c r="E45" s="313" t="s">
        <v>341</v>
      </c>
      <c r="F45" s="313" t="s">
        <v>342</v>
      </c>
      <c r="G45" s="289"/>
      <c r="H45" s="288"/>
      <c r="I45" s="288"/>
      <c r="J45" s="288"/>
      <c r="K45" s="288"/>
      <c r="L45" s="288"/>
      <c r="M45" s="288"/>
      <c r="N45" s="288"/>
      <c r="O45" s="288"/>
    </row>
    <row r="46" spans="1:15" x14ac:dyDescent="0.15">
      <c r="A46" s="290" t="s">
        <v>265</v>
      </c>
      <c r="B46" s="291"/>
      <c r="C46" s="292">
        <v>100</v>
      </c>
      <c r="D46" s="292">
        <v>21.3</v>
      </c>
      <c r="E46" s="292">
        <v>75.600000000000009</v>
      </c>
      <c r="F46" s="292">
        <v>3.1</v>
      </c>
      <c r="H46" s="293"/>
      <c r="I46" s="293"/>
      <c r="J46" s="293"/>
      <c r="K46" s="293"/>
      <c r="L46" s="293"/>
      <c r="M46" s="293"/>
      <c r="N46" s="293"/>
      <c r="O46" s="293"/>
    </row>
    <row r="47" spans="1:15" x14ac:dyDescent="0.15">
      <c r="A47" s="293"/>
      <c r="B47" s="293"/>
      <c r="C47" s="293"/>
      <c r="D47" s="293"/>
      <c r="E47" s="293"/>
      <c r="F47" s="293"/>
      <c r="G47" s="293"/>
      <c r="H47" s="293"/>
      <c r="I47" s="293"/>
      <c r="J47" s="293"/>
      <c r="K47" s="293"/>
      <c r="L47" s="293"/>
      <c r="M47" s="293"/>
    </row>
    <row r="48" spans="1:15" ht="13.5" x14ac:dyDescent="0.15">
      <c r="A48" s="283" t="s">
        <v>343</v>
      </c>
      <c r="B48" s="283"/>
      <c r="C48" s="283"/>
      <c r="D48" s="283"/>
      <c r="E48" s="283"/>
      <c r="F48" s="283"/>
      <c r="G48" s="283"/>
      <c r="H48" s="283"/>
      <c r="I48" s="283"/>
      <c r="J48" s="283"/>
      <c r="K48" s="283"/>
      <c r="L48" s="283"/>
      <c r="M48" s="283"/>
    </row>
    <row r="49" spans="1:15" s="282" customFormat="1" ht="24" x14ac:dyDescent="0.15">
      <c r="A49" s="285"/>
      <c r="B49" s="286"/>
      <c r="C49" s="287" t="s">
        <v>262</v>
      </c>
      <c r="D49" s="313" t="s">
        <v>344</v>
      </c>
      <c r="E49" s="313" t="s">
        <v>345</v>
      </c>
      <c r="F49" s="313" t="s">
        <v>342</v>
      </c>
      <c r="G49" s="314"/>
      <c r="H49" s="315"/>
      <c r="I49" s="315"/>
      <c r="J49" s="315"/>
      <c r="K49" s="315"/>
      <c r="L49" s="315"/>
      <c r="M49" s="315"/>
      <c r="N49" s="315"/>
      <c r="O49" s="315"/>
    </row>
    <row r="50" spans="1:15" s="284" customFormat="1" ht="13.5" x14ac:dyDescent="0.15">
      <c r="A50" s="290" t="s">
        <v>265</v>
      </c>
      <c r="B50" s="291"/>
      <c r="C50" s="292">
        <v>100</v>
      </c>
      <c r="D50" s="292">
        <v>61.3</v>
      </c>
      <c r="E50" s="292">
        <v>36</v>
      </c>
      <c r="F50" s="292">
        <v>2.7</v>
      </c>
      <c r="G50" s="316"/>
      <c r="H50" s="293"/>
      <c r="I50" s="293"/>
      <c r="J50" s="293"/>
      <c r="K50" s="293"/>
      <c r="L50" s="293"/>
      <c r="M50" s="293"/>
      <c r="N50" s="293"/>
      <c r="O50" s="293"/>
    </row>
    <row r="51" spans="1:15" x14ac:dyDescent="0.15">
      <c r="A51" s="295" t="s">
        <v>266</v>
      </c>
      <c r="B51" s="296"/>
      <c r="C51" s="297">
        <v>99.999999999999986</v>
      </c>
      <c r="D51" s="297">
        <v>64.699999999999989</v>
      </c>
      <c r="E51" s="297">
        <v>33.1</v>
      </c>
      <c r="F51" s="297">
        <v>2.2000000000000002</v>
      </c>
      <c r="H51" s="293"/>
      <c r="I51" s="293"/>
      <c r="J51" s="293"/>
      <c r="K51" s="293"/>
      <c r="L51" s="293"/>
      <c r="M51" s="293"/>
      <c r="N51" s="293"/>
      <c r="O51" s="293"/>
    </row>
    <row r="52" spans="1:15" x14ac:dyDescent="0.15">
      <c r="A52" s="298" t="s">
        <v>267</v>
      </c>
      <c r="B52" s="299"/>
      <c r="C52" s="300">
        <v>100</v>
      </c>
      <c r="D52" s="300">
        <v>61.2</v>
      </c>
      <c r="E52" s="300">
        <v>35.9</v>
      </c>
      <c r="F52" s="300">
        <v>2.9</v>
      </c>
      <c r="H52" s="293"/>
      <c r="I52" s="293"/>
      <c r="J52" s="293"/>
      <c r="K52" s="293"/>
      <c r="L52" s="293"/>
      <c r="M52" s="293"/>
      <c r="N52" s="293"/>
      <c r="O52" s="293"/>
    </row>
    <row r="53" spans="1:15" x14ac:dyDescent="0.15">
      <c r="A53" s="298" t="s">
        <v>268</v>
      </c>
      <c r="B53" s="299"/>
      <c r="C53" s="300">
        <v>99.999999999999986</v>
      </c>
      <c r="D53" s="300">
        <v>58.199999999999989</v>
      </c>
      <c r="E53" s="300">
        <v>38.1</v>
      </c>
      <c r="F53" s="300">
        <v>3.7</v>
      </c>
      <c r="H53" s="293"/>
      <c r="I53" s="293"/>
      <c r="J53" s="293"/>
      <c r="K53" s="293"/>
      <c r="L53" s="293"/>
      <c r="M53" s="293"/>
      <c r="N53" s="293"/>
      <c r="O53" s="293"/>
    </row>
    <row r="54" spans="1:15" x14ac:dyDescent="0.15">
      <c r="A54" s="301" t="s">
        <v>269</v>
      </c>
      <c r="B54" s="302"/>
      <c r="C54" s="303">
        <v>99.999999999999986</v>
      </c>
      <c r="D54" s="303">
        <v>51.099999999999987</v>
      </c>
      <c r="E54" s="303">
        <v>46.7</v>
      </c>
      <c r="F54" s="303">
        <v>2.2000000000000002</v>
      </c>
      <c r="H54" s="293"/>
      <c r="I54" s="293"/>
      <c r="J54" s="293"/>
      <c r="K54" s="293"/>
      <c r="L54" s="293"/>
      <c r="M54" s="293"/>
      <c r="N54" s="293"/>
      <c r="O54" s="293"/>
    </row>
    <row r="55" spans="1:15" x14ac:dyDescent="0.15">
      <c r="A55" s="295" t="s">
        <v>270</v>
      </c>
      <c r="B55" s="296"/>
      <c r="C55" s="297">
        <v>100</v>
      </c>
      <c r="D55" s="297">
        <v>59.7</v>
      </c>
      <c r="E55" s="297">
        <v>37.799999999999997</v>
      </c>
      <c r="F55" s="297">
        <v>2.5</v>
      </c>
      <c r="H55" s="293"/>
      <c r="I55" s="293"/>
      <c r="J55" s="293"/>
      <c r="K55" s="293"/>
      <c r="L55" s="293"/>
      <c r="M55" s="293"/>
      <c r="N55" s="293"/>
      <c r="O55" s="293"/>
    </row>
    <row r="56" spans="1:15" x14ac:dyDescent="0.15">
      <c r="A56" s="298" t="s">
        <v>74</v>
      </c>
      <c r="B56" s="299"/>
      <c r="C56" s="300">
        <v>100</v>
      </c>
      <c r="D56" s="300">
        <v>62.6</v>
      </c>
      <c r="E56" s="300">
        <v>34.6</v>
      </c>
      <c r="F56" s="300">
        <v>2.8</v>
      </c>
      <c r="H56" s="293"/>
      <c r="I56" s="293"/>
      <c r="J56" s="293"/>
      <c r="K56" s="293"/>
      <c r="L56" s="293"/>
      <c r="M56" s="293"/>
      <c r="N56" s="293"/>
      <c r="O56" s="293"/>
    </row>
    <row r="57" spans="1:15" x14ac:dyDescent="0.15">
      <c r="A57" s="301" t="s">
        <v>242</v>
      </c>
      <c r="B57" s="302"/>
      <c r="C57" s="303">
        <v>100</v>
      </c>
      <c r="D57" s="303">
        <v>76.599999999999994</v>
      </c>
      <c r="E57" s="303">
        <v>23.4</v>
      </c>
      <c r="F57" s="303">
        <v>0</v>
      </c>
      <c r="H57" s="293"/>
      <c r="I57" s="293"/>
      <c r="J57" s="293"/>
      <c r="K57" s="293"/>
      <c r="L57" s="293"/>
      <c r="M57" s="293"/>
      <c r="N57" s="293"/>
      <c r="O57" s="293"/>
    </row>
    <row r="58" spans="1:15" x14ac:dyDescent="0.15">
      <c r="A58" s="295" t="s">
        <v>271</v>
      </c>
      <c r="B58" s="296"/>
      <c r="C58" s="297">
        <v>100</v>
      </c>
      <c r="D58" s="297">
        <v>38.9</v>
      </c>
      <c r="E58" s="297">
        <v>58</v>
      </c>
      <c r="F58" s="297">
        <v>3.1</v>
      </c>
      <c r="H58" s="293"/>
      <c r="I58" s="293"/>
      <c r="J58" s="293"/>
      <c r="K58" s="293"/>
      <c r="L58" s="293"/>
      <c r="M58" s="293"/>
      <c r="N58" s="293"/>
      <c r="O58" s="293"/>
    </row>
    <row r="59" spans="1:15" x14ac:dyDescent="0.15">
      <c r="A59" s="298" t="s">
        <v>272</v>
      </c>
      <c r="B59" s="299"/>
      <c r="C59" s="300">
        <v>100</v>
      </c>
      <c r="D59" s="300">
        <v>43.3</v>
      </c>
      <c r="E59" s="300">
        <v>54.2</v>
      </c>
      <c r="F59" s="300">
        <v>2.5</v>
      </c>
      <c r="H59" s="293"/>
      <c r="I59" s="293"/>
      <c r="J59" s="293"/>
      <c r="K59" s="293"/>
      <c r="L59" s="293"/>
      <c r="M59" s="293"/>
      <c r="N59" s="293"/>
      <c r="O59" s="293"/>
    </row>
    <row r="60" spans="1:15" x14ac:dyDescent="0.15">
      <c r="A60" s="298" t="s">
        <v>273</v>
      </c>
      <c r="B60" s="299"/>
      <c r="C60" s="300">
        <v>100</v>
      </c>
      <c r="D60" s="300">
        <v>44.5</v>
      </c>
      <c r="E60" s="300">
        <v>53.6</v>
      </c>
      <c r="F60" s="300">
        <v>1.9</v>
      </c>
      <c r="H60" s="293"/>
      <c r="I60" s="293"/>
      <c r="J60" s="293"/>
      <c r="K60" s="293"/>
      <c r="L60" s="293"/>
      <c r="M60" s="293"/>
      <c r="N60" s="293"/>
      <c r="O60" s="293"/>
    </row>
    <row r="61" spans="1:15" x14ac:dyDescent="0.15">
      <c r="A61" s="298" t="s">
        <v>274</v>
      </c>
      <c r="B61" s="299"/>
      <c r="C61" s="300">
        <v>100</v>
      </c>
      <c r="D61" s="300">
        <v>51.1</v>
      </c>
      <c r="E61" s="300">
        <v>48.3</v>
      </c>
      <c r="F61" s="300">
        <v>0.6</v>
      </c>
      <c r="H61" s="293"/>
      <c r="I61" s="293"/>
      <c r="J61" s="293"/>
      <c r="K61" s="293"/>
      <c r="L61" s="293"/>
      <c r="M61" s="293"/>
      <c r="N61" s="293"/>
      <c r="O61" s="293"/>
    </row>
    <row r="62" spans="1:15" x14ac:dyDescent="0.15">
      <c r="A62" s="298" t="s">
        <v>275</v>
      </c>
      <c r="B62" s="299"/>
      <c r="C62" s="300">
        <v>100</v>
      </c>
      <c r="D62" s="300">
        <v>67.2</v>
      </c>
      <c r="E62" s="300">
        <v>31</v>
      </c>
      <c r="F62" s="300">
        <v>1.8</v>
      </c>
      <c r="H62" s="293"/>
      <c r="I62" s="293"/>
      <c r="J62" s="293"/>
      <c r="K62" s="293"/>
      <c r="L62" s="293"/>
      <c r="M62" s="293"/>
      <c r="N62" s="293"/>
      <c r="O62" s="293"/>
    </row>
    <row r="63" spans="1:15" x14ac:dyDescent="0.15">
      <c r="A63" s="298" t="s">
        <v>276</v>
      </c>
      <c r="B63" s="299"/>
      <c r="C63" s="300">
        <v>100</v>
      </c>
      <c r="D63" s="300">
        <v>67.3</v>
      </c>
      <c r="E63" s="300">
        <v>30.7</v>
      </c>
      <c r="F63" s="300">
        <v>2</v>
      </c>
      <c r="H63" s="293"/>
      <c r="I63" s="293"/>
      <c r="J63" s="293"/>
      <c r="K63" s="293"/>
      <c r="L63" s="293"/>
      <c r="M63" s="293"/>
      <c r="N63" s="293"/>
      <c r="O63" s="293"/>
    </row>
    <row r="64" spans="1:15" x14ac:dyDescent="0.15">
      <c r="A64" s="301" t="s">
        <v>277</v>
      </c>
      <c r="B64" s="302"/>
      <c r="C64" s="303">
        <v>100.00000000000001</v>
      </c>
      <c r="D64" s="303">
        <v>66.600000000000009</v>
      </c>
      <c r="E64" s="303">
        <v>29.1</v>
      </c>
      <c r="F64" s="303">
        <v>4.3</v>
      </c>
      <c r="H64" s="293"/>
      <c r="I64" s="293"/>
      <c r="J64" s="293"/>
      <c r="K64" s="293"/>
      <c r="L64" s="293"/>
      <c r="M64" s="293"/>
      <c r="N64" s="293"/>
      <c r="O64" s="293"/>
    </row>
    <row r="65" spans="1:15" x14ac:dyDescent="0.15">
      <c r="N65" s="293"/>
    </row>
    <row r="66" spans="1:15" s="284" customFormat="1" ht="14.25" x14ac:dyDescent="0.15">
      <c r="A66" s="281" t="s">
        <v>707</v>
      </c>
      <c r="B66" s="281"/>
      <c r="C66" s="281"/>
      <c r="D66" s="281"/>
      <c r="E66" s="281"/>
      <c r="F66" s="281"/>
      <c r="G66" s="281"/>
      <c r="H66" s="281"/>
      <c r="I66" s="281"/>
      <c r="J66" s="281"/>
      <c r="K66" s="281"/>
      <c r="L66" s="281"/>
      <c r="M66" s="281"/>
      <c r="N66" s="283"/>
    </row>
    <row r="67" spans="1:15" s="284" customFormat="1" ht="13.5" x14ac:dyDescent="0.15">
      <c r="A67" s="283" t="s">
        <v>315</v>
      </c>
      <c r="B67" s="283"/>
      <c r="C67" s="283"/>
      <c r="D67" s="283"/>
      <c r="E67" s="283"/>
      <c r="F67" s="283"/>
      <c r="G67" s="283"/>
      <c r="H67" s="283"/>
      <c r="I67" s="283"/>
      <c r="J67" s="283"/>
      <c r="K67" s="283"/>
      <c r="L67" s="283"/>
      <c r="M67" s="283"/>
      <c r="N67" s="283"/>
    </row>
    <row r="68" spans="1:15" s="289" customFormat="1" ht="36" customHeight="1" x14ac:dyDescent="0.15">
      <c r="A68" s="285"/>
      <c r="B68" s="286"/>
      <c r="C68" s="287" t="s">
        <v>262</v>
      </c>
      <c r="D68" s="287" t="s">
        <v>316</v>
      </c>
      <c r="E68" s="287" t="s">
        <v>317</v>
      </c>
      <c r="F68" s="287" t="s">
        <v>0</v>
      </c>
      <c r="H68" s="288"/>
      <c r="I68" s="288"/>
      <c r="J68" s="288"/>
      <c r="K68" s="288"/>
      <c r="L68" s="288"/>
      <c r="M68" s="288"/>
      <c r="N68" s="288"/>
      <c r="O68" s="288"/>
    </row>
    <row r="69" spans="1:15" x14ac:dyDescent="0.15">
      <c r="A69" s="290" t="s">
        <v>265</v>
      </c>
      <c r="B69" s="291"/>
      <c r="C69" s="292">
        <v>100.00000000000001</v>
      </c>
      <c r="D69" s="292">
        <v>77.2</v>
      </c>
      <c r="E69" s="292">
        <v>21.1</v>
      </c>
      <c r="F69" s="292">
        <v>1.7</v>
      </c>
      <c r="H69" s="293"/>
      <c r="I69" s="293"/>
      <c r="J69" s="293"/>
      <c r="K69" s="293"/>
      <c r="L69" s="293"/>
      <c r="M69" s="293"/>
      <c r="N69" s="293"/>
      <c r="O69" s="293"/>
    </row>
    <row r="70" spans="1:15" x14ac:dyDescent="0.15">
      <c r="A70" s="295" t="s">
        <v>266</v>
      </c>
      <c r="B70" s="296"/>
      <c r="C70" s="297">
        <v>100</v>
      </c>
      <c r="D70" s="297">
        <v>79.600000000000009</v>
      </c>
      <c r="E70" s="297">
        <v>19.3</v>
      </c>
      <c r="F70" s="297">
        <v>1.1000000000000001</v>
      </c>
      <c r="H70" s="293"/>
      <c r="I70" s="293"/>
      <c r="J70" s="293"/>
      <c r="K70" s="293"/>
      <c r="L70" s="293"/>
      <c r="M70" s="293"/>
      <c r="N70" s="293"/>
      <c r="O70" s="293"/>
    </row>
    <row r="71" spans="1:15" x14ac:dyDescent="0.15">
      <c r="A71" s="298" t="s">
        <v>267</v>
      </c>
      <c r="B71" s="299"/>
      <c r="C71" s="300">
        <v>100</v>
      </c>
      <c r="D71" s="300">
        <v>76.3</v>
      </c>
      <c r="E71" s="300">
        <v>21.3</v>
      </c>
      <c r="F71" s="300">
        <v>2.4</v>
      </c>
      <c r="H71" s="293"/>
      <c r="I71" s="293"/>
      <c r="J71" s="293"/>
      <c r="K71" s="293"/>
      <c r="L71" s="293"/>
      <c r="M71" s="293"/>
      <c r="N71" s="293"/>
      <c r="O71" s="293"/>
    </row>
    <row r="72" spans="1:15" x14ac:dyDescent="0.15">
      <c r="A72" s="298" t="s">
        <v>268</v>
      </c>
      <c r="B72" s="299"/>
      <c r="C72" s="300">
        <v>100.00000000000001</v>
      </c>
      <c r="D72" s="300">
        <v>75.800000000000011</v>
      </c>
      <c r="E72" s="300">
        <v>22.4</v>
      </c>
      <c r="F72" s="300">
        <v>1.8</v>
      </c>
      <c r="H72" s="293"/>
      <c r="I72" s="293"/>
      <c r="J72" s="293"/>
      <c r="K72" s="293"/>
      <c r="L72" s="293"/>
      <c r="M72" s="293"/>
      <c r="N72" s="293"/>
      <c r="O72" s="293"/>
    </row>
    <row r="73" spans="1:15" x14ac:dyDescent="0.15">
      <c r="A73" s="301" t="s">
        <v>269</v>
      </c>
      <c r="B73" s="302"/>
      <c r="C73" s="303">
        <v>100</v>
      </c>
      <c r="D73" s="303">
        <v>71.5</v>
      </c>
      <c r="E73" s="303">
        <v>27.1</v>
      </c>
      <c r="F73" s="303">
        <v>1.4</v>
      </c>
      <c r="H73" s="293"/>
      <c r="I73" s="293"/>
      <c r="J73" s="293"/>
      <c r="K73" s="293"/>
      <c r="L73" s="293"/>
      <c r="M73" s="293"/>
      <c r="N73" s="293"/>
      <c r="O73" s="293"/>
    </row>
    <row r="74" spans="1:15" x14ac:dyDescent="0.15">
      <c r="A74" s="295" t="s">
        <v>270</v>
      </c>
      <c r="B74" s="296"/>
      <c r="C74" s="297">
        <v>100</v>
      </c>
      <c r="D74" s="297">
        <v>77</v>
      </c>
      <c r="E74" s="297">
        <v>21.6</v>
      </c>
      <c r="F74" s="297">
        <v>1.4</v>
      </c>
      <c r="H74" s="293"/>
      <c r="I74" s="293"/>
      <c r="J74" s="293"/>
      <c r="K74" s="293"/>
      <c r="L74" s="293"/>
      <c r="M74" s="293"/>
      <c r="N74" s="293"/>
      <c r="O74" s="293"/>
    </row>
    <row r="75" spans="1:15" x14ac:dyDescent="0.15">
      <c r="A75" s="298" t="s">
        <v>74</v>
      </c>
      <c r="B75" s="299"/>
      <c r="C75" s="300">
        <v>100</v>
      </c>
      <c r="D75" s="300">
        <v>77.5</v>
      </c>
      <c r="E75" s="300">
        <v>20.6</v>
      </c>
      <c r="F75" s="300">
        <v>1.9</v>
      </c>
      <c r="H75" s="293"/>
      <c r="I75" s="293"/>
      <c r="J75" s="293"/>
      <c r="K75" s="293"/>
      <c r="L75" s="293"/>
      <c r="M75" s="293"/>
      <c r="N75" s="293"/>
      <c r="O75" s="293"/>
    </row>
    <row r="76" spans="1:15" x14ac:dyDescent="0.15">
      <c r="A76" s="301" t="s">
        <v>242</v>
      </c>
      <c r="B76" s="302"/>
      <c r="C76" s="303">
        <v>100</v>
      </c>
      <c r="D76" s="303">
        <v>0</v>
      </c>
      <c r="E76" s="303">
        <v>100</v>
      </c>
      <c r="F76" s="303">
        <v>0</v>
      </c>
      <c r="H76" s="293"/>
      <c r="I76" s="293"/>
      <c r="J76" s="293"/>
      <c r="K76" s="293"/>
      <c r="L76" s="293"/>
      <c r="M76" s="293"/>
      <c r="N76" s="293"/>
      <c r="O76" s="293"/>
    </row>
    <row r="77" spans="1:15" x14ac:dyDescent="0.15">
      <c r="A77" s="295" t="s">
        <v>271</v>
      </c>
      <c r="B77" s="296"/>
      <c r="C77" s="297">
        <v>100</v>
      </c>
      <c r="D77" s="297">
        <v>66.7</v>
      </c>
      <c r="E77" s="297">
        <v>30.2</v>
      </c>
      <c r="F77" s="297">
        <v>3.1</v>
      </c>
      <c r="H77" s="293"/>
      <c r="I77" s="293"/>
      <c r="J77" s="293"/>
      <c r="K77" s="293"/>
      <c r="L77" s="293"/>
      <c r="M77" s="293"/>
      <c r="N77" s="293"/>
      <c r="O77" s="293"/>
    </row>
    <row r="78" spans="1:15" x14ac:dyDescent="0.15">
      <c r="A78" s="298" t="s">
        <v>272</v>
      </c>
      <c r="B78" s="299"/>
      <c r="C78" s="300">
        <v>100</v>
      </c>
      <c r="D78" s="300">
        <v>72.8</v>
      </c>
      <c r="E78" s="300">
        <v>26.2</v>
      </c>
      <c r="F78" s="300">
        <v>1</v>
      </c>
      <c r="H78" s="293"/>
      <c r="I78" s="293"/>
      <c r="J78" s="293"/>
      <c r="K78" s="293"/>
      <c r="L78" s="293"/>
      <c r="M78" s="293"/>
      <c r="N78" s="293"/>
      <c r="O78" s="293"/>
    </row>
    <row r="79" spans="1:15" x14ac:dyDescent="0.15">
      <c r="A79" s="298" t="s">
        <v>273</v>
      </c>
      <c r="B79" s="299"/>
      <c r="C79" s="300">
        <v>100</v>
      </c>
      <c r="D79" s="300">
        <v>68</v>
      </c>
      <c r="E79" s="300">
        <v>31.2</v>
      </c>
      <c r="F79" s="300">
        <v>0.8</v>
      </c>
      <c r="H79" s="293"/>
      <c r="I79" s="293"/>
      <c r="J79" s="293"/>
      <c r="K79" s="293"/>
      <c r="L79" s="293"/>
      <c r="M79" s="293"/>
      <c r="N79" s="293"/>
      <c r="O79" s="293"/>
    </row>
    <row r="80" spans="1:15" x14ac:dyDescent="0.15">
      <c r="A80" s="298" t="s">
        <v>274</v>
      </c>
      <c r="B80" s="299"/>
      <c r="C80" s="300">
        <v>100</v>
      </c>
      <c r="D80" s="300">
        <v>71.2</v>
      </c>
      <c r="E80" s="300">
        <v>28.2</v>
      </c>
      <c r="F80" s="300">
        <v>0.6</v>
      </c>
      <c r="H80" s="293"/>
      <c r="I80" s="293"/>
      <c r="J80" s="293"/>
      <c r="K80" s="293"/>
      <c r="L80" s="293"/>
      <c r="M80" s="293"/>
      <c r="N80" s="293"/>
      <c r="O80" s="293"/>
    </row>
    <row r="81" spans="1:15" x14ac:dyDescent="0.15">
      <c r="A81" s="298" t="s">
        <v>275</v>
      </c>
      <c r="B81" s="299"/>
      <c r="C81" s="300">
        <v>100</v>
      </c>
      <c r="D81" s="300">
        <v>77.599999999999994</v>
      </c>
      <c r="E81" s="300">
        <v>21.5</v>
      </c>
      <c r="F81" s="300">
        <v>0.9</v>
      </c>
      <c r="H81" s="293"/>
      <c r="I81" s="293"/>
      <c r="J81" s="293"/>
      <c r="K81" s="293"/>
      <c r="L81" s="293"/>
      <c r="M81" s="293"/>
      <c r="N81" s="293"/>
      <c r="O81" s="293"/>
    </row>
    <row r="82" spans="1:15" x14ac:dyDescent="0.15">
      <c r="A82" s="298" t="s">
        <v>276</v>
      </c>
      <c r="B82" s="299"/>
      <c r="C82" s="300">
        <v>100</v>
      </c>
      <c r="D82" s="300">
        <v>77.8</v>
      </c>
      <c r="E82" s="300">
        <v>21.2</v>
      </c>
      <c r="F82" s="300">
        <v>1</v>
      </c>
      <c r="H82" s="293"/>
      <c r="I82" s="293"/>
      <c r="J82" s="293"/>
      <c r="K82" s="293"/>
      <c r="L82" s="293"/>
      <c r="M82" s="293"/>
      <c r="N82" s="293"/>
      <c r="O82" s="293"/>
    </row>
    <row r="83" spans="1:15" x14ac:dyDescent="0.15">
      <c r="A83" s="301" t="s">
        <v>277</v>
      </c>
      <c r="B83" s="302"/>
      <c r="C83" s="303">
        <v>100</v>
      </c>
      <c r="D83" s="303">
        <v>81.900000000000006</v>
      </c>
      <c r="E83" s="303">
        <v>15</v>
      </c>
      <c r="F83" s="303">
        <v>3.1</v>
      </c>
      <c r="H83" s="293"/>
      <c r="I83" s="293"/>
      <c r="J83" s="293"/>
      <c r="K83" s="293"/>
      <c r="L83" s="293"/>
      <c r="M83" s="293"/>
      <c r="N83" s="293"/>
      <c r="O83" s="293"/>
    </row>
    <row r="84" spans="1:15" x14ac:dyDescent="0.15">
      <c r="C84" s="312"/>
      <c r="D84" s="312"/>
      <c r="E84" s="312"/>
      <c r="F84" s="312"/>
      <c r="H84" s="293"/>
      <c r="I84" s="293"/>
      <c r="J84" s="293"/>
      <c r="K84" s="293"/>
      <c r="L84" s="293"/>
      <c r="M84" s="293"/>
      <c r="N84" s="293"/>
      <c r="O84" s="293"/>
    </row>
    <row r="85" spans="1:15" s="282" customFormat="1" ht="14.25" x14ac:dyDescent="0.15">
      <c r="A85" s="283" t="s">
        <v>318</v>
      </c>
      <c r="B85" s="283"/>
      <c r="C85" s="283"/>
      <c r="D85" s="283"/>
      <c r="E85" s="283"/>
      <c r="F85" s="283"/>
      <c r="G85" s="283"/>
      <c r="H85" s="283"/>
      <c r="I85" s="283"/>
      <c r="J85" s="283"/>
      <c r="K85" s="283"/>
      <c r="L85" s="283"/>
      <c r="M85" s="283"/>
      <c r="N85" s="317"/>
    </row>
    <row r="86" spans="1:15" s="284" customFormat="1" ht="13.5" x14ac:dyDescent="0.15">
      <c r="A86" s="283" t="s">
        <v>319</v>
      </c>
      <c r="B86" s="283"/>
      <c r="C86" s="283"/>
      <c r="D86" s="283"/>
      <c r="E86" s="283"/>
      <c r="F86" s="283"/>
      <c r="G86" s="283"/>
      <c r="H86" s="283"/>
      <c r="I86" s="283"/>
      <c r="J86" s="283"/>
      <c r="K86" s="318"/>
      <c r="L86" s="283"/>
      <c r="M86" s="283"/>
    </row>
    <row r="87" spans="1:15" s="289" customFormat="1" ht="36.75" customHeight="1" x14ac:dyDescent="0.15">
      <c r="A87" s="304" t="s">
        <v>280</v>
      </c>
      <c r="B87" s="305"/>
      <c r="C87" s="305"/>
      <c r="D87" s="305"/>
      <c r="E87" s="305"/>
      <c r="F87" s="305"/>
      <c r="G87" s="319"/>
      <c r="H87" s="287" t="s">
        <v>241</v>
      </c>
      <c r="I87" s="287" t="s">
        <v>320</v>
      </c>
      <c r="J87" s="287" t="s">
        <v>321</v>
      </c>
      <c r="K87" s="287" t="s">
        <v>322</v>
      </c>
      <c r="L87" s="287" t="s">
        <v>0</v>
      </c>
      <c r="M87" s="288"/>
    </row>
    <row r="88" spans="1:15" x14ac:dyDescent="0.15">
      <c r="A88" s="307" t="s">
        <v>323</v>
      </c>
      <c r="B88" s="308"/>
      <c r="C88" s="308"/>
      <c r="D88" s="308"/>
      <c r="E88" s="308"/>
      <c r="F88" s="308"/>
      <c r="G88" s="320"/>
      <c r="H88" s="292">
        <v>99.999999999999986</v>
      </c>
      <c r="I88" s="292">
        <v>63.399999999999991</v>
      </c>
      <c r="J88" s="292">
        <v>25.4</v>
      </c>
      <c r="K88" s="292">
        <v>6</v>
      </c>
      <c r="L88" s="292">
        <v>5.2</v>
      </c>
      <c r="M88" s="293"/>
    </row>
    <row r="89" spans="1:15" x14ac:dyDescent="0.15">
      <c r="A89" s="307" t="s">
        <v>324</v>
      </c>
      <c r="B89" s="308"/>
      <c r="C89" s="308"/>
      <c r="D89" s="308"/>
      <c r="E89" s="308"/>
      <c r="F89" s="308"/>
      <c r="G89" s="320"/>
      <c r="H89" s="292">
        <v>100</v>
      </c>
      <c r="I89" s="292">
        <v>31.7</v>
      </c>
      <c r="J89" s="292">
        <v>39.6</v>
      </c>
      <c r="K89" s="292">
        <v>23</v>
      </c>
      <c r="L89" s="292">
        <v>5.7</v>
      </c>
      <c r="M89" s="293"/>
    </row>
    <row r="90" spans="1:15" s="284" customFormat="1" ht="13.5" x14ac:dyDescent="0.15">
      <c r="A90" s="307" t="s">
        <v>325</v>
      </c>
      <c r="B90" s="308"/>
      <c r="C90" s="308"/>
      <c r="D90" s="308"/>
      <c r="E90" s="308"/>
      <c r="F90" s="308"/>
      <c r="G90" s="320"/>
      <c r="H90" s="292">
        <v>100</v>
      </c>
      <c r="I90" s="292">
        <v>68.900000000000006</v>
      </c>
      <c r="J90" s="292">
        <v>15.7</v>
      </c>
      <c r="K90" s="292">
        <v>9.8000000000000007</v>
      </c>
      <c r="L90" s="292">
        <v>5.6</v>
      </c>
      <c r="M90" s="293"/>
    </row>
    <row r="91" spans="1:15" s="284" customFormat="1" ht="12" customHeight="1" x14ac:dyDescent="0.15">
      <c r="A91" s="307" t="s">
        <v>326</v>
      </c>
      <c r="B91" s="308"/>
      <c r="C91" s="308"/>
      <c r="D91" s="308"/>
      <c r="E91" s="308"/>
      <c r="F91" s="308"/>
      <c r="G91" s="320"/>
      <c r="H91" s="292">
        <v>100</v>
      </c>
      <c r="I91" s="292">
        <v>39.5</v>
      </c>
      <c r="J91" s="292">
        <v>44.4</v>
      </c>
      <c r="K91" s="292">
        <v>9</v>
      </c>
      <c r="L91" s="292">
        <v>7.1</v>
      </c>
      <c r="M91" s="293"/>
    </row>
    <row r="92" spans="1:15" s="289" customFormat="1" ht="12" customHeight="1" x14ac:dyDescent="0.15">
      <c r="A92" s="307" t="s">
        <v>327</v>
      </c>
      <c r="B92" s="308"/>
      <c r="C92" s="308"/>
      <c r="D92" s="308"/>
      <c r="E92" s="308"/>
      <c r="F92" s="308"/>
      <c r="G92" s="320"/>
      <c r="H92" s="292">
        <v>100</v>
      </c>
      <c r="I92" s="292">
        <v>44.8</v>
      </c>
      <c r="J92" s="292">
        <v>34</v>
      </c>
      <c r="K92" s="292">
        <v>7.4</v>
      </c>
      <c r="L92" s="292">
        <v>13.8</v>
      </c>
      <c r="M92" s="293"/>
    </row>
    <row r="93" spans="1:15" x14ac:dyDescent="0.15">
      <c r="A93" s="307" t="s">
        <v>328</v>
      </c>
      <c r="B93" s="308"/>
      <c r="C93" s="308"/>
      <c r="D93" s="308"/>
      <c r="E93" s="308"/>
      <c r="F93" s="308"/>
      <c r="G93" s="320"/>
      <c r="H93" s="292">
        <v>100</v>
      </c>
      <c r="I93" s="292">
        <v>35.4</v>
      </c>
      <c r="J93" s="292">
        <v>16.899999999999999</v>
      </c>
      <c r="K93" s="292">
        <v>13.3</v>
      </c>
      <c r="L93" s="292">
        <v>34.4</v>
      </c>
      <c r="M93" s="293"/>
    </row>
    <row r="94" spans="1:15" x14ac:dyDescent="0.15">
      <c r="A94" s="307" t="s">
        <v>329</v>
      </c>
      <c r="B94" s="308"/>
      <c r="C94" s="308"/>
      <c r="D94" s="308"/>
      <c r="E94" s="308"/>
      <c r="F94" s="308"/>
      <c r="G94" s="320"/>
      <c r="H94" s="292">
        <v>100</v>
      </c>
      <c r="I94" s="292">
        <v>0.8</v>
      </c>
      <c r="J94" s="292">
        <v>0.3</v>
      </c>
      <c r="K94" s="292">
        <v>5.4</v>
      </c>
      <c r="L94" s="292">
        <v>93.5</v>
      </c>
      <c r="M94" s="293"/>
    </row>
    <row r="95" spans="1:15" x14ac:dyDescent="0.15">
      <c r="A95" s="293"/>
      <c r="B95" s="293"/>
      <c r="C95" s="293"/>
      <c r="D95" s="293"/>
      <c r="E95" s="293"/>
      <c r="F95" s="293"/>
      <c r="G95" s="293"/>
      <c r="H95" s="293"/>
      <c r="I95" s="293"/>
      <c r="J95" s="293"/>
      <c r="K95" s="293"/>
      <c r="L95" s="293"/>
      <c r="M95" s="293"/>
    </row>
    <row r="96" spans="1:15" ht="13.5" x14ac:dyDescent="0.15">
      <c r="A96" s="283" t="s">
        <v>330</v>
      </c>
      <c r="B96" s="283"/>
      <c r="C96" s="283"/>
      <c r="D96" s="283"/>
      <c r="E96" s="283"/>
      <c r="F96" s="283"/>
      <c r="G96" s="283"/>
      <c r="H96" s="283"/>
      <c r="I96" s="283"/>
      <c r="J96" s="283"/>
      <c r="K96" s="283"/>
      <c r="L96" s="283"/>
      <c r="M96" s="283"/>
    </row>
    <row r="97" spans="1:15" ht="14.25" thickBot="1" x14ac:dyDescent="0.2">
      <c r="A97" s="283" t="s">
        <v>331</v>
      </c>
      <c r="B97" s="283"/>
      <c r="C97" s="283"/>
      <c r="D97" s="283"/>
      <c r="E97" s="283"/>
      <c r="F97" s="283"/>
      <c r="G97" s="283"/>
      <c r="H97" s="283"/>
      <c r="I97" s="283"/>
      <c r="J97" s="283"/>
      <c r="K97" s="318"/>
      <c r="L97" s="283"/>
      <c r="M97" s="283"/>
    </row>
    <row r="98" spans="1:15" ht="36" x14ac:dyDescent="0.15">
      <c r="A98" s="304" t="s">
        <v>280</v>
      </c>
      <c r="B98" s="305"/>
      <c r="C98" s="305"/>
      <c r="D98" s="305"/>
      <c r="E98" s="305"/>
      <c r="F98" s="305"/>
      <c r="G98" s="319"/>
      <c r="H98" s="287" t="s">
        <v>241</v>
      </c>
      <c r="I98" s="349" t="s">
        <v>737</v>
      </c>
      <c r="J98" s="287" t="s">
        <v>321</v>
      </c>
      <c r="K98" s="287" t="s">
        <v>322</v>
      </c>
      <c r="L98" s="287" t="s">
        <v>0</v>
      </c>
      <c r="M98" s="288"/>
    </row>
    <row r="99" spans="1:15" x14ac:dyDescent="0.15">
      <c r="A99" s="307" t="s">
        <v>332</v>
      </c>
      <c r="B99" s="308"/>
      <c r="C99" s="308"/>
      <c r="D99" s="308"/>
      <c r="E99" s="308"/>
      <c r="F99" s="308"/>
      <c r="G99" s="320"/>
      <c r="H99" s="292">
        <v>100</v>
      </c>
      <c r="I99" s="292">
        <v>88</v>
      </c>
      <c r="J99" s="292">
        <v>6.4</v>
      </c>
      <c r="K99" s="292">
        <v>4.8</v>
      </c>
      <c r="L99" s="292">
        <v>0.8</v>
      </c>
      <c r="M99" s="293"/>
    </row>
    <row r="100" spans="1:15" x14ac:dyDescent="0.15">
      <c r="A100" s="307" t="s">
        <v>333</v>
      </c>
      <c r="B100" s="308"/>
      <c r="C100" s="308"/>
      <c r="D100" s="308"/>
      <c r="E100" s="308"/>
      <c r="F100" s="308"/>
      <c r="G100" s="320"/>
      <c r="H100" s="292">
        <v>100</v>
      </c>
      <c r="I100" s="292">
        <v>37.1</v>
      </c>
      <c r="J100" s="292">
        <v>44.7</v>
      </c>
      <c r="K100" s="292">
        <v>15.6</v>
      </c>
      <c r="L100" s="292">
        <v>2.6</v>
      </c>
      <c r="M100" s="293"/>
    </row>
    <row r="101" spans="1:15" x14ac:dyDescent="0.15">
      <c r="A101" s="307" t="s">
        <v>334</v>
      </c>
      <c r="B101" s="308"/>
      <c r="C101" s="308"/>
      <c r="D101" s="308"/>
      <c r="E101" s="308"/>
      <c r="F101" s="308"/>
      <c r="G101" s="320"/>
      <c r="H101" s="292">
        <v>100.00000000000001</v>
      </c>
      <c r="I101" s="292">
        <v>44.4</v>
      </c>
      <c r="J101" s="292">
        <v>48.300000000000011</v>
      </c>
      <c r="K101" s="292">
        <v>5.6</v>
      </c>
      <c r="L101" s="292">
        <v>1.7</v>
      </c>
      <c r="M101" s="293"/>
    </row>
    <row r="102" spans="1:15" x14ac:dyDescent="0.15">
      <c r="A102" s="307" t="s">
        <v>335</v>
      </c>
      <c r="B102" s="308"/>
      <c r="C102" s="308"/>
      <c r="D102" s="308"/>
      <c r="E102" s="308"/>
      <c r="F102" s="308"/>
      <c r="G102" s="320"/>
      <c r="H102" s="292">
        <v>100</v>
      </c>
      <c r="I102" s="292">
        <v>48</v>
      </c>
      <c r="J102" s="292">
        <v>40.799999999999997</v>
      </c>
      <c r="K102" s="292">
        <v>8.5</v>
      </c>
      <c r="L102" s="292">
        <v>2.7</v>
      </c>
      <c r="M102" s="293"/>
    </row>
    <row r="103" spans="1:15" x14ac:dyDescent="0.15">
      <c r="A103" s="307" t="s">
        <v>336</v>
      </c>
      <c r="B103" s="308"/>
      <c r="C103" s="308"/>
      <c r="D103" s="308"/>
      <c r="E103" s="308"/>
      <c r="F103" s="308"/>
      <c r="G103" s="320"/>
      <c r="H103" s="292">
        <v>100</v>
      </c>
      <c r="I103" s="292">
        <v>65.5</v>
      </c>
      <c r="J103" s="292">
        <v>25.2</v>
      </c>
      <c r="K103" s="292">
        <v>7.1</v>
      </c>
      <c r="L103" s="292">
        <v>2.2000000000000002</v>
      </c>
      <c r="M103" s="293"/>
    </row>
    <row r="104" spans="1:15" s="284" customFormat="1" ht="13.5" x14ac:dyDescent="0.15">
      <c r="A104" s="307" t="s">
        <v>337</v>
      </c>
      <c r="B104" s="308"/>
      <c r="C104" s="308"/>
      <c r="D104" s="308"/>
      <c r="E104" s="308"/>
      <c r="F104" s="308"/>
      <c r="G104" s="320"/>
      <c r="H104" s="292">
        <v>100</v>
      </c>
      <c r="I104" s="292">
        <v>45</v>
      </c>
      <c r="J104" s="292">
        <v>37.4</v>
      </c>
      <c r="K104" s="292">
        <v>14.5</v>
      </c>
      <c r="L104" s="292">
        <v>3.1</v>
      </c>
      <c r="M104" s="293"/>
    </row>
    <row r="105" spans="1:15" s="284" customFormat="1" ht="13.5" x14ac:dyDescent="0.15">
      <c r="A105" s="307" t="s">
        <v>338</v>
      </c>
      <c r="B105" s="308"/>
      <c r="C105" s="308"/>
      <c r="D105" s="308"/>
      <c r="E105" s="308"/>
      <c r="F105" s="308"/>
      <c r="G105" s="320"/>
      <c r="H105" s="292">
        <v>100</v>
      </c>
      <c r="I105" s="292">
        <v>59.8</v>
      </c>
      <c r="J105" s="292">
        <v>23.2</v>
      </c>
      <c r="K105" s="292">
        <v>15.4</v>
      </c>
      <c r="L105" s="292">
        <v>1.6</v>
      </c>
      <c r="M105" s="293"/>
    </row>
    <row r="106" spans="1:15" s="284" customFormat="1" ht="13.5" x14ac:dyDescent="0.15">
      <c r="A106" s="293"/>
      <c r="B106" s="293"/>
      <c r="C106" s="293"/>
      <c r="D106" s="293"/>
      <c r="E106" s="293"/>
      <c r="F106" s="293"/>
      <c r="G106" s="293"/>
      <c r="H106" s="312"/>
      <c r="I106" s="312"/>
      <c r="J106" s="312"/>
      <c r="K106" s="312"/>
      <c r="L106" s="312"/>
      <c r="M106" s="293"/>
    </row>
    <row r="107" spans="1:15" s="289" customFormat="1" ht="12" customHeight="1" x14ac:dyDescent="0.15">
      <c r="A107" s="293"/>
      <c r="B107" s="293"/>
      <c r="C107" s="293"/>
      <c r="D107" s="293"/>
      <c r="E107" s="293"/>
      <c r="F107" s="293"/>
      <c r="G107" s="293"/>
      <c r="H107" s="293"/>
      <c r="I107" s="293"/>
      <c r="J107" s="293"/>
      <c r="K107" s="293"/>
      <c r="L107" s="293"/>
      <c r="M107" s="293"/>
    </row>
    <row r="108" spans="1:15" ht="14.25" x14ac:dyDescent="0.15">
      <c r="A108" s="281" t="s">
        <v>708</v>
      </c>
      <c r="B108" s="281"/>
      <c r="C108" s="281"/>
      <c r="D108" s="281"/>
      <c r="E108" s="281"/>
      <c r="F108" s="281"/>
      <c r="G108" s="281"/>
      <c r="H108" s="281"/>
      <c r="I108" s="281"/>
      <c r="J108" s="281"/>
      <c r="K108" s="281"/>
      <c r="L108" s="281"/>
      <c r="M108" s="281"/>
    </row>
    <row r="109" spans="1:15" ht="13.5" x14ac:dyDescent="0.15">
      <c r="A109" s="283" t="s">
        <v>709</v>
      </c>
      <c r="B109" s="283"/>
      <c r="C109" s="283"/>
      <c r="D109" s="283"/>
      <c r="E109" s="283"/>
      <c r="F109" s="283"/>
      <c r="G109" s="283"/>
      <c r="H109" s="283"/>
      <c r="I109" s="283"/>
      <c r="J109" s="283"/>
      <c r="K109" s="283"/>
      <c r="L109" s="283"/>
      <c r="M109" s="283"/>
    </row>
    <row r="110" spans="1:15" s="282" customFormat="1" ht="24" x14ac:dyDescent="0.15">
      <c r="A110" s="285"/>
      <c r="B110" s="286"/>
      <c r="C110" s="287" t="s">
        <v>262</v>
      </c>
      <c r="D110" s="313" t="s">
        <v>344</v>
      </c>
      <c r="E110" s="313" t="s">
        <v>345</v>
      </c>
      <c r="F110" s="313" t="s">
        <v>342</v>
      </c>
      <c r="G110" s="314"/>
      <c r="H110" s="315"/>
      <c r="I110" s="315"/>
      <c r="J110" s="315"/>
      <c r="K110" s="315"/>
      <c r="L110" s="315"/>
      <c r="M110" s="315"/>
      <c r="N110" s="315"/>
      <c r="O110" s="315"/>
    </row>
    <row r="111" spans="1:15" s="284" customFormat="1" ht="13.5" x14ac:dyDescent="0.15">
      <c r="A111" s="290" t="s">
        <v>265</v>
      </c>
      <c r="B111" s="291"/>
      <c r="C111" s="292">
        <v>100</v>
      </c>
      <c r="D111" s="292">
        <v>78.099999999999994</v>
      </c>
      <c r="E111" s="292">
        <v>19.399999999999999</v>
      </c>
      <c r="F111" s="292">
        <v>2.5</v>
      </c>
      <c r="G111" s="316"/>
      <c r="H111" s="293"/>
      <c r="I111" s="293"/>
      <c r="J111" s="293"/>
      <c r="K111" s="293"/>
      <c r="L111" s="293"/>
      <c r="M111" s="293"/>
      <c r="N111" s="293"/>
      <c r="O111" s="293"/>
    </row>
    <row r="112" spans="1:15" x14ac:dyDescent="0.15">
      <c r="A112" s="295" t="s">
        <v>266</v>
      </c>
      <c r="B112" s="296"/>
      <c r="C112" s="297">
        <v>100</v>
      </c>
      <c r="D112" s="297">
        <v>81.900000000000006</v>
      </c>
      <c r="E112" s="297">
        <v>15.8</v>
      </c>
      <c r="F112" s="297">
        <v>2.2999999999999998</v>
      </c>
      <c r="H112" s="293"/>
      <c r="I112" s="293"/>
      <c r="J112" s="293"/>
      <c r="K112" s="293"/>
      <c r="L112" s="293"/>
      <c r="M112" s="293"/>
      <c r="N112" s="293"/>
      <c r="O112" s="293"/>
    </row>
    <row r="113" spans="1:15" x14ac:dyDescent="0.15">
      <c r="A113" s="298" t="s">
        <v>267</v>
      </c>
      <c r="B113" s="299"/>
      <c r="C113" s="300">
        <v>100</v>
      </c>
      <c r="D113" s="300">
        <v>75.900000000000006</v>
      </c>
      <c r="E113" s="300">
        <v>21.5</v>
      </c>
      <c r="F113" s="300">
        <v>2.6</v>
      </c>
      <c r="H113" s="293"/>
      <c r="I113" s="293"/>
      <c r="J113" s="293"/>
      <c r="K113" s="293"/>
      <c r="L113" s="293"/>
      <c r="M113" s="293"/>
      <c r="N113" s="293"/>
      <c r="O113" s="293"/>
    </row>
    <row r="114" spans="1:15" x14ac:dyDescent="0.15">
      <c r="A114" s="298" t="s">
        <v>268</v>
      </c>
      <c r="B114" s="299"/>
      <c r="C114" s="300">
        <v>100.00000000000001</v>
      </c>
      <c r="D114" s="300">
        <v>77.300000000000011</v>
      </c>
      <c r="E114" s="300">
        <v>20.399999999999999</v>
      </c>
      <c r="F114" s="300">
        <v>2.2999999999999998</v>
      </c>
      <c r="H114" s="293"/>
      <c r="I114" s="293"/>
      <c r="J114" s="293"/>
      <c r="K114" s="293"/>
      <c r="L114" s="293"/>
      <c r="M114" s="293"/>
      <c r="N114" s="293"/>
      <c r="O114" s="293"/>
    </row>
    <row r="115" spans="1:15" x14ac:dyDescent="0.15">
      <c r="A115" s="301" t="s">
        <v>269</v>
      </c>
      <c r="B115" s="302"/>
      <c r="C115" s="303">
        <v>100</v>
      </c>
      <c r="D115" s="303">
        <v>72.8</v>
      </c>
      <c r="E115" s="303">
        <v>24.5</v>
      </c>
      <c r="F115" s="303">
        <v>2.7</v>
      </c>
      <c r="H115" s="293"/>
      <c r="I115" s="293"/>
      <c r="J115" s="293"/>
      <c r="K115" s="293"/>
      <c r="L115" s="293"/>
      <c r="M115" s="293"/>
      <c r="N115" s="293"/>
      <c r="O115" s="293"/>
    </row>
    <row r="116" spans="1:15" x14ac:dyDescent="0.15">
      <c r="A116" s="295" t="s">
        <v>270</v>
      </c>
      <c r="B116" s="296"/>
      <c r="C116" s="297">
        <v>100</v>
      </c>
      <c r="D116" s="297">
        <v>75</v>
      </c>
      <c r="E116" s="297">
        <v>22.1</v>
      </c>
      <c r="F116" s="297">
        <v>2.9</v>
      </c>
      <c r="H116" s="293"/>
      <c r="I116" s="293"/>
      <c r="J116" s="293"/>
      <c r="K116" s="293"/>
      <c r="L116" s="293"/>
      <c r="M116" s="293"/>
      <c r="N116" s="293"/>
      <c r="O116" s="293"/>
    </row>
    <row r="117" spans="1:15" x14ac:dyDescent="0.15">
      <c r="A117" s="298" t="s">
        <v>74</v>
      </c>
      <c r="B117" s="299"/>
      <c r="C117" s="300">
        <v>100</v>
      </c>
      <c r="D117" s="300">
        <v>80.599999999999994</v>
      </c>
      <c r="E117" s="300">
        <v>17.2</v>
      </c>
      <c r="F117" s="300">
        <v>2.2000000000000002</v>
      </c>
      <c r="H117" s="293"/>
      <c r="I117" s="293"/>
      <c r="J117" s="293"/>
      <c r="K117" s="293"/>
      <c r="L117" s="293"/>
      <c r="M117" s="293"/>
      <c r="N117" s="293"/>
      <c r="O117" s="293"/>
    </row>
    <row r="118" spans="1:15" x14ac:dyDescent="0.15">
      <c r="A118" s="301" t="s">
        <v>242</v>
      </c>
      <c r="B118" s="302"/>
      <c r="C118" s="303">
        <v>100</v>
      </c>
      <c r="D118" s="303">
        <v>76.599999999999994</v>
      </c>
      <c r="E118" s="303">
        <v>23.4</v>
      </c>
      <c r="F118" s="303">
        <v>0</v>
      </c>
      <c r="H118" s="293"/>
      <c r="I118" s="293"/>
      <c r="J118" s="293"/>
      <c r="K118" s="293"/>
      <c r="L118" s="293"/>
      <c r="M118" s="293"/>
      <c r="N118" s="293"/>
      <c r="O118" s="293"/>
    </row>
    <row r="119" spans="1:15" x14ac:dyDescent="0.15">
      <c r="A119" s="295" t="s">
        <v>271</v>
      </c>
      <c r="B119" s="296"/>
      <c r="C119" s="297">
        <v>100</v>
      </c>
      <c r="D119" s="297">
        <v>48.5</v>
      </c>
      <c r="E119" s="297">
        <v>47.3</v>
      </c>
      <c r="F119" s="297">
        <v>4.2</v>
      </c>
      <c r="H119" s="293"/>
      <c r="I119" s="293"/>
      <c r="J119" s="293"/>
      <c r="K119" s="293"/>
      <c r="L119" s="293"/>
      <c r="M119" s="293"/>
      <c r="N119" s="293"/>
      <c r="O119" s="293"/>
    </row>
    <row r="120" spans="1:15" x14ac:dyDescent="0.15">
      <c r="A120" s="298" t="s">
        <v>272</v>
      </c>
      <c r="B120" s="299"/>
      <c r="C120" s="300">
        <v>100</v>
      </c>
      <c r="D120" s="300">
        <v>60.7</v>
      </c>
      <c r="E120" s="300">
        <v>36</v>
      </c>
      <c r="F120" s="300">
        <v>3.3</v>
      </c>
      <c r="H120" s="293"/>
      <c r="I120" s="293"/>
      <c r="J120" s="293"/>
      <c r="K120" s="293"/>
      <c r="L120" s="293"/>
      <c r="M120" s="293"/>
      <c r="N120" s="293"/>
      <c r="O120" s="293"/>
    </row>
    <row r="121" spans="1:15" x14ac:dyDescent="0.15">
      <c r="A121" s="298" t="s">
        <v>273</v>
      </c>
      <c r="B121" s="299"/>
      <c r="C121" s="300">
        <v>100</v>
      </c>
      <c r="D121" s="300">
        <v>60.3</v>
      </c>
      <c r="E121" s="300">
        <v>36.5</v>
      </c>
      <c r="F121" s="300">
        <v>3.2</v>
      </c>
      <c r="H121" s="293"/>
      <c r="I121" s="293"/>
      <c r="J121" s="293"/>
      <c r="K121" s="293"/>
      <c r="L121" s="293"/>
      <c r="M121" s="293"/>
      <c r="N121" s="293"/>
      <c r="O121" s="293"/>
    </row>
    <row r="122" spans="1:15" x14ac:dyDescent="0.15">
      <c r="A122" s="298" t="s">
        <v>274</v>
      </c>
      <c r="B122" s="299"/>
      <c r="C122" s="300">
        <v>100.00000000000001</v>
      </c>
      <c r="D122" s="300">
        <v>70.300000000000011</v>
      </c>
      <c r="E122" s="300">
        <v>28.4</v>
      </c>
      <c r="F122" s="300">
        <v>1.3</v>
      </c>
      <c r="H122" s="293"/>
      <c r="I122" s="293"/>
      <c r="J122" s="293"/>
      <c r="K122" s="293"/>
      <c r="L122" s="293"/>
      <c r="M122" s="293"/>
      <c r="N122" s="293"/>
      <c r="O122" s="293"/>
    </row>
    <row r="123" spans="1:15" x14ac:dyDescent="0.15">
      <c r="A123" s="298" t="s">
        <v>275</v>
      </c>
      <c r="B123" s="299"/>
      <c r="C123" s="300">
        <v>100</v>
      </c>
      <c r="D123" s="300">
        <v>84.3</v>
      </c>
      <c r="E123" s="300">
        <v>14.4</v>
      </c>
      <c r="F123" s="300">
        <v>1.3</v>
      </c>
      <c r="H123" s="293"/>
      <c r="I123" s="293"/>
      <c r="J123" s="293"/>
      <c r="K123" s="293"/>
      <c r="L123" s="293"/>
      <c r="M123" s="293"/>
      <c r="N123" s="293"/>
      <c r="O123" s="293"/>
    </row>
    <row r="124" spans="1:15" x14ac:dyDescent="0.15">
      <c r="A124" s="298" t="s">
        <v>276</v>
      </c>
      <c r="B124" s="299"/>
      <c r="C124" s="300">
        <v>100</v>
      </c>
      <c r="D124" s="300">
        <v>86.1</v>
      </c>
      <c r="E124" s="300">
        <v>12.2</v>
      </c>
      <c r="F124" s="300">
        <v>1.7</v>
      </c>
      <c r="H124" s="293"/>
      <c r="I124" s="293"/>
      <c r="J124" s="293"/>
      <c r="K124" s="293"/>
      <c r="L124" s="293"/>
      <c r="M124" s="293"/>
      <c r="N124" s="293"/>
      <c r="O124" s="293"/>
    </row>
    <row r="125" spans="1:15" x14ac:dyDescent="0.15">
      <c r="A125" s="301" t="s">
        <v>277</v>
      </c>
      <c r="B125" s="302"/>
      <c r="C125" s="303">
        <v>100</v>
      </c>
      <c r="D125" s="303">
        <v>81.7</v>
      </c>
      <c r="E125" s="303">
        <v>14.8</v>
      </c>
      <c r="F125" s="303">
        <v>3.5</v>
      </c>
      <c r="H125" s="293"/>
      <c r="I125" s="293"/>
      <c r="J125" s="293"/>
      <c r="K125" s="293"/>
      <c r="L125" s="293"/>
      <c r="M125" s="293"/>
      <c r="N125" s="293"/>
      <c r="O125" s="293"/>
    </row>
    <row r="126" spans="1:15" s="284" customFormat="1" ht="13.5" x14ac:dyDescent="0.15">
      <c r="A126" s="312"/>
      <c r="B126" s="312"/>
      <c r="C126" s="312"/>
      <c r="D126" s="312"/>
      <c r="E126" s="293"/>
      <c r="F126" s="293"/>
      <c r="G126" s="293"/>
      <c r="H126" s="293"/>
      <c r="I126" s="293"/>
      <c r="J126" s="293"/>
      <c r="K126" s="293"/>
      <c r="L126" s="293"/>
      <c r="M126" s="293"/>
    </row>
    <row r="127" spans="1:15" s="284" customFormat="1" ht="13.5" x14ac:dyDescent="0.15">
      <c r="A127" s="312"/>
      <c r="B127" s="312"/>
      <c r="C127" s="312"/>
      <c r="D127" s="312"/>
      <c r="E127" s="293"/>
      <c r="F127" s="293"/>
      <c r="G127" s="293"/>
      <c r="H127" s="293"/>
      <c r="I127" s="293"/>
      <c r="J127" s="293"/>
      <c r="K127" s="293"/>
      <c r="L127" s="293"/>
      <c r="M127" s="293"/>
    </row>
    <row r="128" spans="1:15" s="289" customFormat="1" ht="21.75" customHeight="1" x14ac:dyDescent="0.15">
      <c r="A128" s="281" t="s">
        <v>710</v>
      </c>
      <c r="B128" s="281"/>
      <c r="C128" s="281"/>
      <c r="D128" s="281"/>
      <c r="E128" s="281"/>
      <c r="F128" s="281"/>
      <c r="G128" s="281"/>
      <c r="H128" s="281"/>
      <c r="I128" s="281"/>
      <c r="J128" s="281"/>
      <c r="K128" s="281"/>
      <c r="L128" s="281"/>
      <c r="M128" s="281"/>
    </row>
    <row r="129" spans="1:15" ht="13.5" x14ac:dyDescent="0.15">
      <c r="A129" s="283" t="s">
        <v>346</v>
      </c>
      <c r="B129" s="283"/>
      <c r="C129" s="283"/>
      <c r="D129" s="283"/>
      <c r="E129" s="283"/>
      <c r="F129" s="283"/>
      <c r="G129" s="283"/>
      <c r="H129" s="283"/>
      <c r="I129" s="283"/>
      <c r="J129" s="283"/>
      <c r="K129" s="283"/>
      <c r="L129" s="283"/>
      <c r="M129" s="283"/>
      <c r="N129" s="293"/>
    </row>
    <row r="130" spans="1:15" ht="36" x14ac:dyDescent="0.15">
      <c r="A130" s="285"/>
      <c r="B130" s="286"/>
      <c r="C130" s="287" t="s">
        <v>262</v>
      </c>
      <c r="D130" s="287" t="s">
        <v>347</v>
      </c>
      <c r="E130" s="287" t="s">
        <v>348</v>
      </c>
      <c r="F130" s="287" t="s">
        <v>0</v>
      </c>
      <c r="G130" s="288"/>
      <c r="H130" s="288"/>
      <c r="I130" s="288"/>
      <c r="J130" s="288"/>
      <c r="K130" s="288"/>
      <c r="L130" s="288"/>
      <c r="M130" s="288"/>
      <c r="N130" s="288"/>
      <c r="O130" s="288"/>
    </row>
    <row r="131" spans="1:15" s="284" customFormat="1" ht="13.5" x14ac:dyDescent="0.15">
      <c r="A131" s="290" t="s">
        <v>265</v>
      </c>
      <c r="B131" s="291"/>
      <c r="C131" s="292">
        <v>100</v>
      </c>
      <c r="D131" s="292">
        <v>16.2</v>
      </c>
      <c r="E131" s="292">
        <v>81.599999999999994</v>
      </c>
      <c r="F131" s="292">
        <v>2.2000000000000002</v>
      </c>
      <c r="G131" s="293"/>
      <c r="H131" s="293"/>
      <c r="I131" s="293"/>
      <c r="J131" s="293"/>
      <c r="K131" s="293"/>
      <c r="L131" s="293"/>
      <c r="M131" s="293"/>
      <c r="N131" s="293"/>
      <c r="O131" s="293"/>
    </row>
    <row r="132" spans="1:15" x14ac:dyDescent="0.15">
      <c r="A132" s="295" t="s">
        <v>266</v>
      </c>
      <c r="B132" s="296"/>
      <c r="C132" s="297">
        <v>100</v>
      </c>
      <c r="D132" s="297">
        <v>15.4</v>
      </c>
      <c r="E132" s="297">
        <v>82.699999999999989</v>
      </c>
      <c r="F132" s="297">
        <v>1.9</v>
      </c>
      <c r="H132" s="293"/>
      <c r="I132" s="293"/>
      <c r="J132" s="293"/>
      <c r="K132" s="293"/>
      <c r="L132" s="293"/>
      <c r="M132" s="293"/>
      <c r="N132" s="293"/>
      <c r="O132" s="293"/>
    </row>
    <row r="133" spans="1:15" x14ac:dyDescent="0.15">
      <c r="A133" s="298" t="s">
        <v>267</v>
      </c>
      <c r="B133" s="299"/>
      <c r="C133" s="300">
        <v>99.999999999999986</v>
      </c>
      <c r="D133" s="300">
        <v>18.399999999999999</v>
      </c>
      <c r="E133" s="300">
        <v>79.399999999999991</v>
      </c>
      <c r="F133" s="300">
        <v>2.2000000000000002</v>
      </c>
      <c r="H133" s="293"/>
      <c r="I133" s="293"/>
      <c r="J133" s="293"/>
      <c r="K133" s="293"/>
      <c r="L133" s="293"/>
      <c r="M133" s="293"/>
      <c r="N133" s="293"/>
      <c r="O133" s="293"/>
    </row>
    <row r="134" spans="1:15" x14ac:dyDescent="0.15">
      <c r="A134" s="298" t="s">
        <v>268</v>
      </c>
      <c r="B134" s="299"/>
      <c r="C134" s="300">
        <v>100</v>
      </c>
      <c r="D134" s="300">
        <v>14.2</v>
      </c>
      <c r="E134" s="300">
        <v>82.8</v>
      </c>
      <c r="F134" s="300">
        <v>3</v>
      </c>
      <c r="H134" s="293"/>
      <c r="I134" s="293"/>
      <c r="J134" s="293"/>
      <c r="K134" s="293"/>
      <c r="L134" s="293"/>
      <c r="M134" s="293"/>
      <c r="N134" s="293"/>
      <c r="O134" s="293"/>
    </row>
    <row r="135" spans="1:15" x14ac:dyDescent="0.15">
      <c r="A135" s="301" t="s">
        <v>269</v>
      </c>
      <c r="B135" s="302"/>
      <c r="C135" s="303">
        <v>100</v>
      </c>
      <c r="D135" s="303">
        <v>12.7</v>
      </c>
      <c r="E135" s="303">
        <v>84.7</v>
      </c>
      <c r="F135" s="303">
        <v>2.6</v>
      </c>
      <c r="H135" s="293"/>
      <c r="I135" s="293"/>
      <c r="J135" s="293"/>
      <c r="K135" s="293"/>
      <c r="L135" s="293"/>
      <c r="M135" s="293"/>
      <c r="N135" s="293"/>
      <c r="O135" s="293"/>
    </row>
    <row r="136" spans="1:15" x14ac:dyDescent="0.15">
      <c r="A136" s="295" t="s">
        <v>270</v>
      </c>
      <c r="B136" s="296"/>
      <c r="C136" s="297">
        <v>100</v>
      </c>
      <c r="D136" s="297">
        <v>15.7</v>
      </c>
      <c r="E136" s="297">
        <v>82.8</v>
      </c>
      <c r="F136" s="297">
        <v>1.5</v>
      </c>
      <c r="H136" s="293"/>
      <c r="I136" s="293"/>
      <c r="J136" s="293"/>
      <c r="K136" s="293"/>
      <c r="L136" s="293"/>
      <c r="M136" s="293"/>
      <c r="N136" s="293"/>
      <c r="O136" s="293"/>
    </row>
    <row r="137" spans="1:15" x14ac:dyDescent="0.15">
      <c r="A137" s="298" t="s">
        <v>74</v>
      </c>
      <c r="B137" s="299"/>
      <c r="C137" s="300">
        <v>100.00000000000001</v>
      </c>
      <c r="D137" s="300">
        <v>16.600000000000001</v>
      </c>
      <c r="E137" s="300">
        <v>80.600000000000009</v>
      </c>
      <c r="F137" s="300">
        <v>2.8</v>
      </c>
      <c r="H137" s="293"/>
      <c r="I137" s="293"/>
      <c r="J137" s="293"/>
      <c r="K137" s="293"/>
      <c r="L137" s="293"/>
      <c r="M137" s="293"/>
      <c r="N137" s="293"/>
      <c r="O137" s="293"/>
    </row>
    <row r="138" spans="1:15" x14ac:dyDescent="0.15">
      <c r="A138" s="301" t="s">
        <v>242</v>
      </c>
      <c r="B138" s="302"/>
      <c r="C138" s="303">
        <v>100</v>
      </c>
      <c r="D138" s="303">
        <v>0</v>
      </c>
      <c r="E138" s="303">
        <v>100</v>
      </c>
      <c r="F138" s="303">
        <v>0</v>
      </c>
      <c r="H138" s="293"/>
      <c r="I138" s="293"/>
      <c r="J138" s="293"/>
      <c r="K138" s="293"/>
      <c r="L138" s="293"/>
      <c r="M138" s="293"/>
      <c r="N138" s="293"/>
      <c r="O138" s="293"/>
    </row>
    <row r="139" spans="1:15" x14ac:dyDescent="0.15">
      <c r="A139" s="295" t="s">
        <v>271</v>
      </c>
      <c r="B139" s="296"/>
      <c r="C139" s="297">
        <v>100</v>
      </c>
      <c r="D139" s="297">
        <v>10.6</v>
      </c>
      <c r="E139" s="297">
        <v>86.300000000000011</v>
      </c>
      <c r="F139" s="297">
        <v>3.1</v>
      </c>
      <c r="H139" s="293"/>
      <c r="I139" s="293"/>
      <c r="J139" s="293"/>
      <c r="K139" s="293"/>
      <c r="L139" s="293"/>
      <c r="M139" s="293"/>
      <c r="N139" s="293"/>
      <c r="O139" s="293"/>
    </row>
    <row r="140" spans="1:15" x14ac:dyDescent="0.15">
      <c r="A140" s="298" t="s">
        <v>272</v>
      </c>
      <c r="B140" s="299"/>
      <c r="C140" s="300">
        <v>100</v>
      </c>
      <c r="D140" s="300">
        <v>6.2</v>
      </c>
      <c r="E140" s="300">
        <v>93.8</v>
      </c>
      <c r="F140" s="300">
        <v>0</v>
      </c>
      <c r="H140" s="293"/>
      <c r="I140" s="293"/>
      <c r="J140" s="293"/>
      <c r="K140" s="293"/>
      <c r="L140" s="293"/>
      <c r="M140" s="293"/>
      <c r="N140" s="293"/>
      <c r="O140" s="293"/>
    </row>
    <row r="141" spans="1:15" x14ac:dyDescent="0.15">
      <c r="A141" s="298" t="s">
        <v>273</v>
      </c>
      <c r="B141" s="299"/>
      <c r="C141" s="300">
        <v>100</v>
      </c>
      <c r="D141" s="300">
        <v>29.2</v>
      </c>
      <c r="E141" s="300">
        <v>69.399999999999991</v>
      </c>
      <c r="F141" s="300">
        <v>1.4</v>
      </c>
      <c r="H141" s="293"/>
      <c r="I141" s="293"/>
      <c r="J141" s="293"/>
      <c r="K141" s="293"/>
      <c r="L141" s="293"/>
      <c r="M141" s="293"/>
      <c r="N141" s="293"/>
      <c r="O141" s="293"/>
    </row>
    <row r="142" spans="1:15" x14ac:dyDescent="0.15">
      <c r="A142" s="298" t="s">
        <v>274</v>
      </c>
      <c r="B142" s="299"/>
      <c r="C142" s="300">
        <v>100</v>
      </c>
      <c r="D142" s="300">
        <v>35.9</v>
      </c>
      <c r="E142" s="300">
        <v>63.5</v>
      </c>
      <c r="F142" s="300">
        <v>0.6</v>
      </c>
      <c r="H142" s="293"/>
      <c r="I142" s="293"/>
      <c r="J142" s="293"/>
      <c r="K142" s="293"/>
      <c r="L142" s="293"/>
      <c r="M142" s="293"/>
      <c r="N142" s="293"/>
      <c r="O142" s="293"/>
    </row>
    <row r="143" spans="1:15" x14ac:dyDescent="0.15">
      <c r="A143" s="298" t="s">
        <v>275</v>
      </c>
      <c r="B143" s="299"/>
      <c r="C143" s="300">
        <v>100</v>
      </c>
      <c r="D143" s="300">
        <v>18.5</v>
      </c>
      <c r="E143" s="300">
        <v>80.8</v>
      </c>
      <c r="F143" s="300">
        <v>0.7</v>
      </c>
      <c r="H143" s="293"/>
      <c r="I143" s="293"/>
      <c r="J143" s="293"/>
      <c r="K143" s="293"/>
      <c r="L143" s="293"/>
      <c r="M143" s="293"/>
      <c r="N143" s="293"/>
      <c r="O143" s="293"/>
    </row>
    <row r="144" spans="1:15" x14ac:dyDescent="0.15">
      <c r="A144" s="298" t="s">
        <v>276</v>
      </c>
      <c r="B144" s="299"/>
      <c r="C144" s="300">
        <v>100</v>
      </c>
      <c r="D144" s="300">
        <v>9.6999999999999993</v>
      </c>
      <c r="E144" s="300">
        <v>89.399999999999991</v>
      </c>
      <c r="F144" s="300">
        <v>0.9</v>
      </c>
      <c r="H144" s="293"/>
      <c r="I144" s="293"/>
      <c r="J144" s="293"/>
      <c r="K144" s="293"/>
      <c r="L144" s="293"/>
      <c r="M144" s="293"/>
      <c r="N144" s="293"/>
      <c r="O144" s="293"/>
    </row>
    <row r="145" spans="1:15" x14ac:dyDescent="0.15">
      <c r="A145" s="301" t="s">
        <v>277</v>
      </c>
      <c r="B145" s="302"/>
      <c r="C145" s="303">
        <v>100</v>
      </c>
      <c r="D145" s="303">
        <v>10.6</v>
      </c>
      <c r="E145" s="303">
        <v>84.7</v>
      </c>
      <c r="F145" s="303">
        <v>4.7</v>
      </c>
      <c r="H145" s="293"/>
      <c r="I145" s="293"/>
      <c r="J145" s="293"/>
      <c r="K145" s="293"/>
      <c r="L145" s="293"/>
      <c r="M145" s="293"/>
      <c r="N145" s="293"/>
      <c r="O145" s="293"/>
    </row>
    <row r="146" spans="1:15" s="284" customFormat="1" ht="13.5" x14ac:dyDescent="0.15">
      <c r="A146" s="294"/>
      <c r="B146" s="294"/>
      <c r="C146" s="294"/>
      <c r="D146" s="294"/>
      <c r="E146" s="294"/>
      <c r="F146" s="294"/>
      <c r="G146" s="294"/>
      <c r="H146" s="294"/>
      <c r="I146" s="294"/>
      <c r="J146" s="294"/>
      <c r="K146" s="294"/>
      <c r="L146" s="294"/>
      <c r="M146" s="294"/>
    </row>
    <row r="147" spans="1:15" s="289" customFormat="1" ht="13.5" customHeight="1" x14ac:dyDescent="0.15">
      <c r="A147" s="283" t="s">
        <v>349</v>
      </c>
      <c r="B147" s="283"/>
      <c r="C147" s="283"/>
      <c r="D147" s="283"/>
      <c r="E147" s="283"/>
      <c r="F147" s="283"/>
      <c r="G147" s="283"/>
      <c r="H147" s="283"/>
      <c r="I147" s="283"/>
      <c r="J147" s="283"/>
      <c r="K147" s="283"/>
      <c r="L147" s="283"/>
      <c r="M147" s="283"/>
    </row>
    <row r="148" spans="1:15" ht="13.5" x14ac:dyDescent="0.15">
      <c r="A148" s="283" t="s">
        <v>350</v>
      </c>
      <c r="B148" s="283"/>
      <c r="C148" s="283"/>
      <c r="D148" s="283"/>
      <c r="E148" s="283"/>
      <c r="F148" s="283"/>
      <c r="G148" s="283"/>
      <c r="H148" s="283"/>
      <c r="I148" s="283"/>
      <c r="J148" s="283"/>
      <c r="K148" s="283"/>
      <c r="L148" s="283"/>
      <c r="M148" s="283"/>
    </row>
    <row r="149" spans="1:15" ht="24" x14ac:dyDescent="0.15">
      <c r="A149" s="304" t="s">
        <v>280</v>
      </c>
      <c r="B149" s="305"/>
      <c r="C149" s="305"/>
      <c r="D149" s="305"/>
      <c r="E149" s="319"/>
      <c r="F149" s="287" t="s">
        <v>241</v>
      </c>
      <c r="G149" s="287" t="s">
        <v>281</v>
      </c>
      <c r="H149" s="287" t="s">
        <v>282</v>
      </c>
      <c r="I149" s="287" t="s">
        <v>283</v>
      </c>
      <c r="J149" s="287" t="s">
        <v>351</v>
      </c>
      <c r="K149" s="287" t="s">
        <v>0</v>
      </c>
      <c r="L149" s="288"/>
      <c r="M149" s="288"/>
    </row>
    <row r="150" spans="1:15" x14ac:dyDescent="0.15">
      <c r="A150" s="307" t="s">
        <v>352</v>
      </c>
      <c r="B150" s="308"/>
      <c r="C150" s="308"/>
      <c r="D150" s="308"/>
      <c r="E150" s="320"/>
      <c r="F150" s="292">
        <v>100</v>
      </c>
      <c r="G150" s="292">
        <v>18.5</v>
      </c>
      <c r="H150" s="292">
        <v>14.5</v>
      </c>
      <c r="I150" s="292">
        <v>22.8</v>
      </c>
      <c r="J150" s="292">
        <v>32.799999999999997</v>
      </c>
      <c r="K150" s="292">
        <v>11.4</v>
      </c>
      <c r="L150" s="293"/>
      <c r="M150" s="293"/>
    </row>
    <row r="151" spans="1:15" x14ac:dyDescent="0.15">
      <c r="A151" s="307" t="s">
        <v>353</v>
      </c>
      <c r="B151" s="308"/>
      <c r="C151" s="308"/>
      <c r="D151" s="308"/>
      <c r="E151" s="320"/>
      <c r="F151" s="292">
        <v>100</v>
      </c>
      <c r="G151" s="292">
        <v>8.6</v>
      </c>
      <c r="H151" s="292">
        <v>9.6</v>
      </c>
      <c r="I151" s="292">
        <v>54.4</v>
      </c>
      <c r="J151" s="292">
        <v>16.7</v>
      </c>
      <c r="K151" s="292">
        <v>10.7</v>
      </c>
      <c r="L151" s="293"/>
      <c r="M151" s="293"/>
    </row>
    <row r="152" spans="1:15" x14ac:dyDescent="0.15">
      <c r="A152" s="307" t="s">
        <v>354</v>
      </c>
      <c r="B152" s="308"/>
      <c r="C152" s="308"/>
      <c r="D152" s="308"/>
      <c r="E152" s="320"/>
      <c r="F152" s="292">
        <v>99.999999999999986</v>
      </c>
      <c r="G152" s="292">
        <v>7.4</v>
      </c>
      <c r="H152" s="292">
        <v>3.9</v>
      </c>
      <c r="I152" s="292">
        <v>42.099999999999987</v>
      </c>
      <c r="J152" s="292">
        <v>34.4</v>
      </c>
      <c r="K152" s="292">
        <v>12.2</v>
      </c>
      <c r="L152" s="293"/>
      <c r="M152" s="293"/>
    </row>
    <row r="153" spans="1:15" x14ac:dyDescent="0.15">
      <c r="A153" s="307" t="s">
        <v>355</v>
      </c>
      <c r="B153" s="308"/>
      <c r="C153" s="308"/>
      <c r="D153" s="308"/>
      <c r="E153" s="320"/>
      <c r="F153" s="292">
        <v>100</v>
      </c>
      <c r="G153" s="292">
        <v>14.4</v>
      </c>
      <c r="H153" s="292">
        <v>6.9</v>
      </c>
      <c r="I153" s="292">
        <v>10.7</v>
      </c>
      <c r="J153" s="292">
        <v>54.099999999999994</v>
      </c>
      <c r="K153" s="292">
        <v>13.9</v>
      </c>
      <c r="L153" s="293"/>
      <c r="M153" s="293"/>
    </row>
    <row r="154" spans="1:15" x14ac:dyDescent="0.15">
      <c r="A154" s="307" t="s">
        <v>356</v>
      </c>
      <c r="B154" s="308"/>
      <c r="C154" s="308"/>
      <c r="D154" s="308"/>
      <c r="E154" s="320"/>
      <c r="F154" s="292">
        <v>100</v>
      </c>
      <c r="G154" s="292">
        <v>2.4</v>
      </c>
      <c r="H154" s="292">
        <v>3</v>
      </c>
      <c r="I154" s="292">
        <v>9.9</v>
      </c>
      <c r="J154" s="292">
        <v>69.8</v>
      </c>
      <c r="K154" s="292">
        <v>14.9</v>
      </c>
      <c r="L154" s="293"/>
      <c r="M154" s="293"/>
    </row>
    <row r="155" spans="1:15" x14ac:dyDescent="0.15">
      <c r="A155" s="307" t="s">
        <v>357</v>
      </c>
      <c r="B155" s="308"/>
      <c r="C155" s="308"/>
      <c r="D155" s="308"/>
      <c r="E155" s="320"/>
      <c r="F155" s="292">
        <v>100</v>
      </c>
      <c r="G155" s="292">
        <v>5.3</v>
      </c>
      <c r="H155" s="292">
        <v>5.6</v>
      </c>
      <c r="I155" s="292">
        <v>18.2</v>
      </c>
      <c r="J155" s="292">
        <v>58.300000000000011</v>
      </c>
      <c r="K155" s="292">
        <v>12.6</v>
      </c>
      <c r="L155" s="293"/>
      <c r="M155" s="293"/>
    </row>
    <row r="156" spans="1:15" x14ac:dyDescent="0.15">
      <c r="A156" s="307" t="s">
        <v>358</v>
      </c>
      <c r="B156" s="308"/>
      <c r="C156" s="308"/>
      <c r="D156" s="308"/>
      <c r="E156" s="320"/>
      <c r="F156" s="292">
        <v>100</v>
      </c>
      <c r="G156" s="292">
        <v>1.3</v>
      </c>
      <c r="H156" s="292">
        <v>2</v>
      </c>
      <c r="I156" s="292">
        <v>2.4</v>
      </c>
      <c r="J156" s="292">
        <v>12.4</v>
      </c>
      <c r="K156" s="292">
        <v>81.900000000000006</v>
      </c>
      <c r="L156" s="293"/>
      <c r="M156" s="293"/>
    </row>
    <row r="157" spans="1:15" x14ac:dyDescent="0.15">
      <c r="A157" s="321"/>
      <c r="B157" s="321"/>
      <c r="C157" s="321"/>
      <c r="D157" s="321"/>
      <c r="E157" s="321"/>
      <c r="F157" s="321"/>
      <c r="G157" s="321"/>
      <c r="H157" s="321"/>
      <c r="I157" s="321"/>
      <c r="J157" s="321"/>
      <c r="K157" s="321"/>
      <c r="L157" s="321"/>
      <c r="M157" s="321"/>
    </row>
    <row r="158" spans="1:15" ht="13.5" x14ac:dyDescent="0.15">
      <c r="A158" s="322" t="s">
        <v>359</v>
      </c>
      <c r="B158" s="322"/>
      <c r="C158" s="322"/>
      <c r="D158" s="322"/>
      <c r="E158" s="322"/>
      <c r="F158" s="322"/>
      <c r="G158" s="322"/>
      <c r="H158" s="322"/>
      <c r="I158" s="322"/>
      <c r="J158" s="322"/>
      <c r="K158" s="322"/>
      <c r="L158" s="322"/>
      <c r="M158" s="322"/>
    </row>
    <row r="159" spans="1:15" ht="13.5" x14ac:dyDescent="0.15">
      <c r="A159" s="283" t="s">
        <v>360</v>
      </c>
      <c r="B159" s="283"/>
      <c r="C159" s="283"/>
      <c r="D159" s="283"/>
      <c r="E159" s="283"/>
      <c r="F159" s="283"/>
      <c r="G159" s="283"/>
      <c r="H159" s="283"/>
      <c r="I159" s="283"/>
      <c r="J159" s="283"/>
      <c r="K159" s="283"/>
      <c r="L159" s="283"/>
      <c r="M159" s="283"/>
    </row>
    <row r="160" spans="1:15" s="284" customFormat="1" ht="48.75" customHeight="1" x14ac:dyDescent="0.15">
      <c r="A160" s="287" t="s">
        <v>241</v>
      </c>
      <c r="B160" s="287" t="s">
        <v>361</v>
      </c>
      <c r="C160" s="287" t="s">
        <v>362</v>
      </c>
      <c r="D160" s="287" t="s">
        <v>0</v>
      </c>
      <c r="E160" s="289"/>
      <c r="F160" s="288"/>
      <c r="G160" s="288"/>
      <c r="H160" s="288"/>
      <c r="I160" s="288"/>
      <c r="J160" s="288"/>
      <c r="K160" s="288"/>
      <c r="L160" s="288"/>
      <c r="M160" s="288"/>
    </row>
    <row r="161" spans="1:16" s="289" customFormat="1" ht="13.5" customHeight="1" x14ac:dyDescent="0.15">
      <c r="A161" s="292">
        <v>100</v>
      </c>
      <c r="B161" s="292">
        <v>13.6</v>
      </c>
      <c r="C161" s="292">
        <v>85.100000000000009</v>
      </c>
      <c r="D161" s="292">
        <v>1.3</v>
      </c>
      <c r="E161" s="294"/>
      <c r="F161" s="293"/>
      <c r="G161" s="293"/>
      <c r="H161" s="293"/>
      <c r="I161" s="293"/>
      <c r="J161" s="293"/>
      <c r="K161" s="293"/>
      <c r="L161" s="293"/>
      <c r="M161" s="293"/>
    </row>
    <row r="162" spans="1:16" x14ac:dyDescent="0.15">
      <c r="A162" s="293"/>
      <c r="B162" s="293"/>
      <c r="C162" s="293"/>
      <c r="D162" s="293"/>
      <c r="E162" s="293"/>
      <c r="F162" s="293"/>
      <c r="G162" s="293"/>
      <c r="H162" s="293"/>
      <c r="I162" s="293"/>
      <c r="J162" s="293"/>
      <c r="K162" s="293"/>
      <c r="L162" s="293"/>
      <c r="M162" s="293"/>
    </row>
    <row r="163" spans="1:16" ht="13.5" x14ac:dyDescent="0.15">
      <c r="A163" s="283" t="s">
        <v>363</v>
      </c>
      <c r="B163" s="283"/>
      <c r="C163" s="283"/>
      <c r="D163" s="283"/>
      <c r="E163" s="283"/>
      <c r="F163" s="283"/>
      <c r="G163" s="283"/>
      <c r="H163" s="283"/>
      <c r="I163" s="283"/>
      <c r="J163" s="283"/>
      <c r="K163" s="283"/>
      <c r="L163" s="283"/>
      <c r="M163" s="283"/>
    </row>
    <row r="164" spans="1:16" s="284" customFormat="1" ht="63" customHeight="1" x14ac:dyDescent="0.15">
      <c r="A164" s="287" t="s">
        <v>241</v>
      </c>
      <c r="B164" s="287" t="s">
        <v>352</v>
      </c>
      <c r="C164" s="287" t="s">
        <v>353</v>
      </c>
      <c r="D164" s="287" t="s">
        <v>354</v>
      </c>
      <c r="E164" s="287" t="s">
        <v>355</v>
      </c>
      <c r="F164" s="287" t="s">
        <v>364</v>
      </c>
      <c r="G164" s="287" t="s">
        <v>365</v>
      </c>
      <c r="H164" s="287" t="s">
        <v>366</v>
      </c>
      <c r="I164" s="287" t="s">
        <v>342</v>
      </c>
      <c r="J164" s="289"/>
      <c r="K164" s="289"/>
      <c r="L164" s="288"/>
      <c r="M164" s="288"/>
    </row>
    <row r="165" spans="1:16" s="284" customFormat="1" ht="13.5" x14ac:dyDescent="0.15">
      <c r="A165" s="292"/>
      <c r="B165" s="292">
        <v>48.685337611064682</v>
      </c>
      <c r="C165" s="292">
        <v>16.130300208732425</v>
      </c>
      <c r="D165" s="292">
        <v>24.769853197748617</v>
      </c>
      <c r="E165" s="292">
        <v>18.956110988124156</v>
      </c>
      <c r="F165" s="292">
        <v>26.645096313832138</v>
      </c>
      <c r="G165" s="292">
        <v>42.74492473737962</v>
      </c>
      <c r="H165" s="292">
        <v>5.2876937002481927</v>
      </c>
      <c r="I165" s="292">
        <v>0.99605748682585782</v>
      </c>
      <c r="J165" s="294"/>
      <c r="K165" s="294"/>
      <c r="L165" s="293"/>
      <c r="M165" s="293"/>
    </row>
    <row r="166" spans="1:16" s="289" customFormat="1" ht="12" customHeight="1" x14ac:dyDescent="0.15">
      <c r="A166" s="293"/>
      <c r="B166" s="293"/>
      <c r="C166" s="293"/>
      <c r="D166" s="293"/>
      <c r="E166" s="293"/>
      <c r="F166" s="293"/>
      <c r="G166" s="293"/>
      <c r="H166" s="293"/>
      <c r="I166" s="293"/>
      <c r="J166" s="293"/>
      <c r="K166" s="293"/>
      <c r="L166" s="293"/>
      <c r="M166" s="293"/>
    </row>
    <row r="167" spans="1:16" ht="13.5" x14ac:dyDescent="0.15">
      <c r="A167" s="283" t="s">
        <v>367</v>
      </c>
      <c r="B167" s="283"/>
      <c r="C167" s="283"/>
      <c r="D167" s="283"/>
      <c r="E167" s="283"/>
      <c r="F167" s="283"/>
      <c r="G167" s="283"/>
      <c r="H167" s="283"/>
      <c r="I167" s="283"/>
      <c r="J167" s="283"/>
      <c r="K167" s="283"/>
      <c r="L167" s="283"/>
      <c r="M167" s="283"/>
      <c r="N167" s="293"/>
    </row>
    <row r="168" spans="1:16" ht="69.75" customHeight="1" x14ac:dyDescent="0.15">
      <c r="A168" s="287" t="s">
        <v>241</v>
      </c>
      <c r="B168" s="287" t="s">
        <v>368</v>
      </c>
      <c r="C168" s="287" t="s">
        <v>369</v>
      </c>
      <c r="D168" s="287" t="s">
        <v>370</v>
      </c>
      <c r="E168" s="287" t="s">
        <v>371</v>
      </c>
      <c r="F168" s="287" t="s">
        <v>372</v>
      </c>
      <c r="G168" s="287" t="s">
        <v>373</v>
      </c>
      <c r="H168" s="287" t="s">
        <v>0</v>
      </c>
      <c r="I168" s="288"/>
      <c r="J168" s="288"/>
      <c r="K168" s="288"/>
      <c r="L168" s="288"/>
      <c r="M168" s="288"/>
      <c r="N168" s="293"/>
    </row>
    <row r="169" spans="1:16" s="284" customFormat="1" ht="13.5" x14ac:dyDescent="0.15">
      <c r="A169" s="292"/>
      <c r="B169" s="292">
        <v>34.382485956846118</v>
      </c>
      <c r="C169" s="292">
        <v>12.053926056957623</v>
      </c>
      <c r="D169" s="292">
        <v>1.8589687525315022</v>
      </c>
      <c r="E169" s="292">
        <v>11.627225637944969</v>
      </c>
      <c r="F169" s="292">
        <v>55.677283066004783</v>
      </c>
      <c r="G169" s="292">
        <v>15.575240970427924</v>
      </c>
      <c r="H169" s="292">
        <v>3.289444656258417</v>
      </c>
      <c r="I169" s="293"/>
      <c r="J169" s="293"/>
      <c r="K169" s="293"/>
      <c r="L169" s="293"/>
      <c r="M169" s="293"/>
      <c r="N169" s="283"/>
    </row>
    <row r="170" spans="1:16" s="284" customFormat="1" ht="12" customHeight="1" x14ac:dyDescent="0.15">
      <c r="A170" s="312"/>
      <c r="B170" s="312"/>
      <c r="C170" s="312"/>
      <c r="D170" s="312"/>
      <c r="E170" s="312"/>
      <c r="F170" s="312"/>
      <c r="G170" s="312"/>
      <c r="H170" s="312"/>
      <c r="I170" s="293"/>
      <c r="J170" s="293"/>
      <c r="K170" s="293"/>
      <c r="L170" s="293"/>
      <c r="M170" s="293"/>
      <c r="N170" s="283"/>
    </row>
    <row r="171" spans="1:16" s="284" customFormat="1" ht="12" customHeight="1" x14ac:dyDescent="0.15">
      <c r="A171" s="293"/>
      <c r="B171" s="293"/>
      <c r="C171" s="293"/>
      <c r="D171" s="293"/>
      <c r="E171" s="293"/>
      <c r="F171" s="293"/>
      <c r="G171" s="293"/>
      <c r="H171" s="293"/>
      <c r="I171" s="293"/>
      <c r="J171" s="293"/>
      <c r="K171" s="293"/>
      <c r="L171" s="293"/>
      <c r="M171" s="293"/>
      <c r="N171" s="283"/>
    </row>
    <row r="172" spans="1:16" s="284" customFormat="1" ht="14.25" x14ac:dyDescent="0.15">
      <c r="A172" s="281" t="s">
        <v>711</v>
      </c>
      <c r="B172" s="281"/>
      <c r="C172" s="281"/>
      <c r="D172" s="281"/>
      <c r="E172" s="281"/>
      <c r="F172" s="281"/>
      <c r="G172" s="281"/>
      <c r="H172" s="281"/>
      <c r="I172" s="281"/>
      <c r="J172" s="281"/>
      <c r="K172" s="281"/>
      <c r="L172" s="281"/>
      <c r="M172" s="282"/>
      <c r="N172" s="283"/>
    </row>
    <row r="173" spans="1:16" s="323" customFormat="1" ht="13.5" x14ac:dyDescent="0.15">
      <c r="A173" s="283" t="s">
        <v>374</v>
      </c>
      <c r="B173" s="283"/>
      <c r="C173" s="283"/>
      <c r="D173" s="283"/>
      <c r="E173" s="283"/>
      <c r="F173" s="283"/>
      <c r="G173" s="283"/>
      <c r="H173" s="283"/>
      <c r="I173" s="283"/>
      <c r="J173" s="283"/>
      <c r="K173" s="283"/>
      <c r="L173" s="283"/>
      <c r="M173" s="283"/>
      <c r="N173" s="315"/>
    </row>
    <row r="174" spans="1:16" ht="36" x14ac:dyDescent="0.15">
      <c r="A174" s="285"/>
      <c r="B174" s="286"/>
      <c r="C174" s="287" t="s">
        <v>262</v>
      </c>
      <c r="D174" s="287" t="s">
        <v>375</v>
      </c>
      <c r="E174" s="287" t="s">
        <v>376</v>
      </c>
      <c r="F174" s="287" t="s">
        <v>0</v>
      </c>
      <c r="G174" s="288"/>
      <c r="H174" s="288"/>
      <c r="I174" s="288"/>
      <c r="J174" s="288"/>
      <c r="K174" s="288"/>
      <c r="L174" s="288"/>
      <c r="M174" s="288"/>
      <c r="N174" s="288"/>
      <c r="O174" s="288"/>
      <c r="P174" s="293"/>
    </row>
    <row r="175" spans="1:16" x14ac:dyDescent="0.15">
      <c r="A175" s="290" t="s">
        <v>265</v>
      </c>
      <c r="B175" s="291"/>
      <c r="C175" s="292">
        <v>100</v>
      </c>
      <c r="D175" s="292">
        <v>14.7</v>
      </c>
      <c r="E175" s="292">
        <v>83.899999999999991</v>
      </c>
      <c r="F175" s="292">
        <v>1.4</v>
      </c>
      <c r="G175" s="293"/>
      <c r="H175" s="293"/>
      <c r="I175" s="293"/>
      <c r="J175" s="293"/>
      <c r="K175" s="293"/>
      <c r="L175" s="293"/>
      <c r="M175" s="293"/>
      <c r="N175" s="293"/>
      <c r="O175" s="293"/>
      <c r="P175" s="293"/>
    </row>
    <row r="176" spans="1:16" x14ac:dyDescent="0.15">
      <c r="A176" s="295" t="s">
        <v>266</v>
      </c>
      <c r="B176" s="296"/>
      <c r="C176" s="297">
        <v>100</v>
      </c>
      <c r="D176" s="297">
        <v>23.7</v>
      </c>
      <c r="E176" s="297">
        <v>75.599999999999994</v>
      </c>
      <c r="F176" s="297">
        <v>0.7</v>
      </c>
      <c r="H176" s="293"/>
      <c r="I176" s="293"/>
      <c r="J176" s="293"/>
      <c r="K176" s="293"/>
      <c r="L176" s="293"/>
      <c r="M176" s="293"/>
      <c r="N176" s="293"/>
      <c r="O176" s="293"/>
    </row>
    <row r="177" spans="1:15" x14ac:dyDescent="0.15">
      <c r="A177" s="298" t="s">
        <v>267</v>
      </c>
      <c r="B177" s="299"/>
      <c r="C177" s="300">
        <v>100</v>
      </c>
      <c r="D177" s="300">
        <v>7.8</v>
      </c>
      <c r="E177" s="300">
        <v>90.100000000000009</v>
      </c>
      <c r="F177" s="300">
        <v>2.1</v>
      </c>
      <c r="H177" s="293"/>
      <c r="I177" s="293"/>
      <c r="J177" s="293"/>
      <c r="K177" s="293"/>
      <c r="L177" s="293"/>
      <c r="M177" s="293"/>
      <c r="N177" s="293"/>
      <c r="O177" s="293"/>
    </row>
    <row r="178" spans="1:15" x14ac:dyDescent="0.15">
      <c r="A178" s="298" t="s">
        <v>268</v>
      </c>
      <c r="B178" s="299"/>
      <c r="C178" s="300">
        <v>100</v>
      </c>
      <c r="D178" s="300">
        <v>12.7</v>
      </c>
      <c r="E178" s="300">
        <v>85.899999999999991</v>
      </c>
      <c r="F178" s="300">
        <v>1.4</v>
      </c>
      <c r="H178" s="293"/>
      <c r="I178" s="293"/>
      <c r="J178" s="293"/>
      <c r="K178" s="293"/>
      <c r="L178" s="293"/>
      <c r="M178" s="293"/>
      <c r="N178" s="293"/>
      <c r="O178" s="293"/>
    </row>
    <row r="179" spans="1:15" x14ac:dyDescent="0.15">
      <c r="A179" s="301" t="s">
        <v>269</v>
      </c>
      <c r="B179" s="302"/>
      <c r="C179" s="303">
        <v>100</v>
      </c>
      <c r="D179" s="303">
        <v>9.1</v>
      </c>
      <c r="E179" s="303">
        <v>89.2</v>
      </c>
      <c r="F179" s="303">
        <v>1.7</v>
      </c>
      <c r="H179" s="293"/>
      <c r="I179" s="293"/>
      <c r="J179" s="293"/>
      <c r="K179" s="293"/>
      <c r="L179" s="293"/>
      <c r="M179" s="293"/>
      <c r="N179" s="293"/>
      <c r="O179" s="293"/>
    </row>
    <row r="180" spans="1:15" x14ac:dyDescent="0.15">
      <c r="A180" s="295" t="s">
        <v>270</v>
      </c>
      <c r="B180" s="296"/>
      <c r="C180" s="297">
        <v>100</v>
      </c>
      <c r="D180" s="297">
        <v>10.5</v>
      </c>
      <c r="E180" s="297">
        <v>88.3</v>
      </c>
      <c r="F180" s="297">
        <v>1.2</v>
      </c>
      <c r="H180" s="293"/>
      <c r="I180" s="293"/>
      <c r="J180" s="293"/>
      <c r="K180" s="293"/>
      <c r="L180" s="293"/>
      <c r="M180" s="293"/>
      <c r="N180" s="293"/>
      <c r="O180" s="293"/>
    </row>
    <row r="181" spans="1:15" x14ac:dyDescent="0.15">
      <c r="A181" s="298" t="s">
        <v>74</v>
      </c>
      <c r="B181" s="299"/>
      <c r="C181" s="300">
        <v>100</v>
      </c>
      <c r="D181" s="300">
        <v>18.100000000000001</v>
      </c>
      <c r="E181" s="300">
        <v>80.3</v>
      </c>
      <c r="F181" s="300">
        <v>1.6</v>
      </c>
      <c r="H181" s="293"/>
      <c r="I181" s="293"/>
      <c r="J181" s="293"/>
      <c r="K181" s="293"/>
      <c r="L181" s="293"/>
      <c r="M181" s="293"/>
      <c r="N181" s="293"/>
      <c r="O181" s="293"/>
    </row>
    <row r="182" spans="1:15" x14ac:dyDescent="0.15">
      <c r="A182" s="301" t="s">
        <v>242</v>
      </c>
      <c r="B182" s="302"/>
      <c r="C182" s="303">
        <v>100</v>
      </c>
      <c r="D182" s="303">
        <v>26.6</v>
      </c>
      <c r="E182" s="303">
        <v>73.400000000000006</v>
      </c>
      <c r="F182" s="303">
        <v>0</v>
      </c>
      <c r="H182" s="293"/>
      <c r="I182" s="293"/>
      <c r="J182" s="293"/>
      <c r="K182" s="293"/>
      <c r="L182" s="293"/>
      <c r="M182" s="293"/>
      <c r="N182" s="293"/>
      <c r="O182" s="293"/>
    </row>
    <row r="183" spans="1:15" x14ac:dyDescent="0.15">
      <c r="A183" s="295" t="s">
        <v>271</v>
      </c>
      <c r="B183" s="296"/>
      <c r="C183" s="297">
        <v>100</v>
      </c>
      <c r="D183" s="297">
        <v>49.400000000000006</v>
      </c>
      <c r="E183" s="297">
        <v>47.5</v>
      </c>
      <c r="F183" s="297">
        <v>3.1</v>
      </c>
      <c r="H183" s="293"/>
      <c r="I183" s="293"/>
      <c r="J183" s="293"/>
      <c r="K183" s="293"/>
      <c r="L183" s="293"/>
      <c r="M183" s="293"/>
      <c r="N183" s="293"/>
      <c r="O183" s="293"/>
    </row>
    <row r="184" spans="1:15" x14ac:dyDescent="0.15">
      <c r="A184" s="298" t="s">
        <v>272</v>
      </c>
      <c r="B184" s="299"/>
      <c r="C184" s="300">
        <v>100</v>
      </c>
      <c r="D184" s="300">
        <v>28.9</v>
      </c>
      <c r="E184" s="300">
        <v>71.099999999999994</v>
      </c>
      <c r="F184" s="300">
        <v>0</v>
      </c>
      <c r="H184" s="293"/>
      <c r="I184" s="293"/>
      <c r="J184" s="293"/>
      <c r="K184" s="293"/>
      <c r="L184" s="293"/>
      <c r="M184" s="293"/>
      <c r="N184" s="293"/>
      <c r="O184" s="293"/>
    </row>
    <row r="185" spans="1:15" x14ac:dyDescent="0.15">
      <c r="A185" s="298" t="s">
        <v>273</v>
      </c>
      <c r="B185" s="299"/>
      <c r="C185" s="300">
        <v>100</v>
      </c>
      <c r="D185" s="300">
        <v>14.2</v>
      </c>
      <c r="E185" s="300">
        <v>84.899999999999991</v>
      </c>
      <c r="F185" s="300">
        <v>0.9</v>
      </c>
      <c r="H185" s="293"/>
      <c r="I185" s="293"/>
      <c r="J185" s="293"/>
      <c r="K185" s="293"/>
      <c r="L185" s="293"/>
      <c r="M185" s="293"/>
      <c r="N185" s="293"/>
      <c r="O185" s="293"/>
    </row>
    <row r="186" spans="1:15" x14ac:dyDescent="0.15">
      <c r="A186" s="298" t="s">
        <v>274</v>
      </c>
      <c r="B186" s="299"/>
      <c r="C186" s="300">
        <v>100</v>
      </c>
      <c r="D186" s="300">
        <v>11.7</v>
      </c>
      <c r="E186" s="300">
        <v>88</v>
      </c>
      <c r="F186" s="300">
        <v>0.3</v>
      </c>
      <c r="H186" s="293"/>
      <c r="I186" s="293"/>
      <c r="J186" s="293"/>
      <c r="K186" s="293"/>
      <c r="L186" s="293"/>
      <c r="M186" s="293"/>
      <c r="N186" s="293"/>
      <c r="O186" s="293"/>
    </row>
    <row r="187" spans="1:15" x14ac:dyDescent="0.15">
      <c r="A187" s="298" t="s">
        <v>275</v>
      </c>
      <c r="B187" s="299"/>
      <c r="C187" s="300">
        <v>100</v>
      </c>
      <c r="D187" s="300">
        <v>12</v>
      </c>
      <c r="E187" s="300">
        <v>87.4</v>
      </c>
      <c r="F187" s="300">
        <v>0.6</v>
      </c>
      <c r="H187" s="293"/>
      <c r="I187" s="293"/>
      <c r="J187" s="293"/>
      <c r="K187" s="293"/>
      <c r="L187" s="293"/>
      <c r="M187" s="293"/>
      <c r="N187" s="293"/>
      <c r="O187" s="293"/>
    </row>
    <row r="188" spans="1:15" x14ac:dyDescent="0.15">
      <c r="A188" s="298" t="s">
        <v>276</v>
      </c>
      <c r="B188" s="299"/>
      <c r="C188" s="300">
        <v>100</v>
      </c>
      <c r="D188" s="300">
        <v>13.2</v>
      </c>
      <c r="E188" s="300">
        <v>86.1</v>
      </c>
      <c r="F188" s="300">
        <v>0.7</v>
      </c>
      <c r="H188" s="293"/>
      <c r="I188" s="293"/>
      <c r="J188" s="293"/>
      <c r="K188" s="293"/>
      <c r="L188" s="293"/>
      <c r="M188" s="293"/>
      <c r="N188" s="293"/>
      <c r="O188" s="293"/>
    </row>
    <row r="189" spans="1:15" x14ac:dyDescent="0.15">
      <c r="A189" s="301" t="s">
        <v>277</v>
      </c>
      <c r="B189" s="302"/>
      <c r="C189" s="303">
        <v>100</v>
      </c>
      <c r="D189" s="303">
        <v>14.4</v>
      </c>
      <c r="E189" s="303">
        <v>82.699999999999989</v>
      </c>
      <c r="F189" s="303">
        <v>2.9</v>
      </c>
      <c r="H189" s="293"/>
      <c r="I189" s="293"/>
      <c r="J189" s="293"/>
      <c r="K189" s="293"/>
      <c r="L189" s="293"/>
      <c r="M189" s="293"/>
      <c r="N189" s="293"/>
      <c r="O189" s="293"/>
    </row>
    <row r="190" spans="1:15" s="282" customFormat="1" ht="14.25" x14ac:dyDescent="0.15">
      <c r="A190" s="312"/>
      <c r="B190" s="312"/>
      <c r="C190" s="312"/>
      <c r="D190" s="312"/>
      <c r="E190" s="293"/>
      <c r="F190" s="293"/>
      <c r="G190" s="293"/>
      <c r="H190" s="293"/>
      <c r="I190" s="293"/>
      <c r="J190" s="293"/>
      <c r="K190" s="293"/>
      <c r="L190" s="293"/>
      <c r="M190" s="293"/>
      <c r="N190" s="281"/>
    </row>
    <row r="191" spans="1:15" s="284" customFormat="1" ht="13.5" x14ac:dyDescent="0.15">
      <c r="A191" s="283" t="s">
        <v>377</v>
      </c>
      <c r="B191" s="283"/>
      <c r="C191" s="283"/>
      <c r="D191" s="283"/>
      <c r="E191" s="283"/>
      <c r="F191" s="283"/>
      <c r="G191" s="283"/>
      <c r="H191" s="283"/>
      <c r="I191" s="283"/>
      <c r="J191" s="283"/>
      <c r="K191" s="283"/>
      <c r="L191" s="283"/>
      <c r="M191" s="283"/>
      <c r="N191" s="283"/>
    </row>
    <row r="192" spans="1:15" s="289" customFormat="1" ht="13.5" customHeight="1" x14ac:dyDescent="0.15">
      <c r="A192" s="283" t="s">
        <v>378</v>
      </c>
      <c r="B192" s="283"/>
      <c r="C192" s="283"/>
      <c r="D192" s="283"/>
      <c r="E192" s="283"/>
      <c r="F192" s="283"/>
      <c r="G192" s="283"/>
      <c r="H192" s="283"/>
      <c r="I192" s="283"/>
      <c r="J192" s="283"/>
      <c r="K192" s="283"/>
      <c r="L192" s="283"/>
      <c r="M192" s="283"/>
      <c r="N192" s="288"/>
    </row>
    <row r="193" spans="1:14" ht="24" x14ac:dyDescent="0.15">
      <c r="A193" s="304" t="s">
        <v>280</v>
      </c>
      <c r="B193" s="305"/>
      <c r="C193" s="305"/>
      <c r="D193" s="287" t="s">
        <v>241</v>
      </c>
      <c r="E193" s="287" t="s">
        <v>379</v>
      </c>
      <c r="F193" s="287" t="s">
        <v>281</v>
      </c>
      <c r="G193" s="287" t="s">
        <v>282</v>
      </c>
      <c r="H193" s="287" t="s">
        <v>380</v>
      </c>
      <c r="I193" s="287" t="s">
        <v>0</v>
      </c>
      <c r="J193" s="289"/>
      <c r="K193" s="288"/>
      <c r="L193" s="288"/>
      <c r="M193" s="288"/>
      <c r="N193" s="293"/>
    </row>
    <row r="194" spans="1:14" ht="12" customHeight="1" x14ac:dyDescent="0.15">
      <c r="A194" s="324" t="s">
        <v>381</v>
      </c>
      <c r="B194" s="325"/>
      <c r="C194" s="326" t="s">
        <v>382</v>
      </c>
      <c r="D194" s="292">
        <v>100</v>
      </c>
      <c r="E194" s="292">
        <v>12.2</v>
      </c>
      <c r="F194" s="292">
        <v>2.9</v>
      </c>
      <c r="G194" s="292">
        <v>3.7</v>
      </c>
      <c r="H194" s="292">
        <v>37.5</v>
      </c>
      <c r="I194" s="292">
        <v>43.699999999999996</v>
      </c>
      <c r="K194" s="293"/>
      <c r="L194" s="293"/>
      <c r="M194" s="293"/>
    </row>
    <row r="195" spans="1:14" s="284" customFormat="1" ht="12" customHeight="1" x14ac:dyDescent="0.15">
      <c r="A195" s="327"/>
      <c r="B195" s="328"/>
      <c r="C195" s="326" t="s">
        <v>383</v>
      </c>
      <c r="D195" s="292">
        <v>100</v>
      </c>
      <c r="E195" s="292">
        <v>9.8000000000000007</v>
      </c>
      <c r="F195" s="292">
        <v>4.5</v>
      </c>
      <c r="G195" s="292">
        <v>7</v>
      </c>
      <c r="H195" s="292">
        <v>38</v>
      </c>
      <c r="I195" s="292">
        <v>40.700000000000003</v>
      </c>
      <c r="J195" s="294"/>
      <c r="K195" s="293"/>
      <c r="L195" s="293"/>
      <c r="M195" s="293"/>
      <c r="N195" s="283"/>
    </row>
    <row r="196" spans="1:14" s="284" customFormat="1" ht="12" customHeight="1" x14ac:dyDescent="0.15">
      <c r="A196" s="324" t="s">
        <v>384</v>
      </c>
      <c r="B196" s="325"/>
      <c r="C196" s="326" t="s">
        <v>382</v>
      </c>
      <c r="D196" s="292">
        <v>100</v>
      </c>
      <c r="E196" s="292">
        <v>0.5</v>
      </c>
      <c r="F196" s="292">
        <v>2.2999999999999998</v>
      </c>
      <c r="G196" s="292">
        <v>14.8</v>
      </c>
      <c r="H196" s="292">
        <v>40.6</v>
      </c>
      <c r="I196" s="292">
        <v>41.800000000000004</v>
      </c>
      <c r="J196" s="294"/>
      <c r="K196" s="293"/>
      <c r="L196" s="293"/>
      <c r="M196" s="293"/>
      <c r="N196" s="283"/>
    </row>
    <row r="197" spans="1:14" s="289" customFormat="1" ht="12" customHeight="1" x14ac:dyDescent="0.15">
      <c r="A197" s="327"/>
      <c r="B197" s="328"/>
      <c r="C197" s="326" t="s">
        <v>383</v>
      </c>
      <c r="D197" s="292">
        <v>100</v>
      </c>
      <c r="E197" s="292">
        <v>2</v>
      </c>
      <c r="F197" s="292">
        <v>8.9</v>
      </c>
      <c r="G197" s="292">
        <v>31.9</v>
      </c>
      <c r="H197" s="292">
        <v>34.099999999999994</v>
      </c>
      <c r="I197" s="292">
        <v>23.1</v>
      </c>
      <c r="J197" s="294"/>
      <c r="K197" s="293"/>
      <c r="L197" s="293"/>
      <c r="M197" s="293"/>
      <c r="N197" s="288"/>
    </row>
    <row r="198" spans="1:14" ht="12" customHeight="1" x14ac:dyDescent="0.15">
      <c r="A198" s="324" t="s">
        <v>385</v>
      </c>
      <c r="B198" s="325"/>
      <c r="C198" s="326" t="s">
        <v>382</v>
      </c>
      <c r="D198" s="292">
        <v>100</v>
      </c>
      <c r="E198" s="292">
        <v>0.4</v>
      </c>
      <c r="F198" s="292">
        <v>0.7</v>
      </c>
      <c r="G198" s="292">
        <v>11.9</v>
      </c>
      <c r="H198" s="292">
        <v>47.9</v>
      </c>
      <c r="I198" s="292">
        <v>39.1</v>
      </c>
      <c r="K198" s="293"/>
      <c r="L198" s="293"/>
      <c r="M198" s="293"/>
      <c r="N198" s="293"/>
    </row>
    <row r="199" spans="1:14" ht="12" customHeight="1" x14ac:dyDescent="0.15">
      <c r="A199" s="327"/>
      <c r="B199" s="328"/>
      <c r="C199" s="326" t="s">
        <v>383</v>
      </c>
      <c r="D199" s="292">
        <v>100</v>
      </c>
      <c r="E199" s="292">
        <v>1.1000000000000001</v>
      </c>
      <c r="F199" s="292">
        <v>4.0999999999999996</v>
      </c>
      <c r="G199" s="292">
        <v>30.4</v>
      </c>
      <c r="H199" s="292">
        <v>43</v>
      </c>
      <c r="I199" s="292">
        <v>21.4</v>
      </c>
      <c r="K199" s="293"/>
      <c r="L199" s="293"/>
      <c r="M199" s="293"/>
      <c r="N199" s="293"/>
    </row>
    <row r="200" spans="1:14" ht="12" customHeight="1" x14ac:dyDescent="0.15">
      <c r="A200" s="324" t="s">
        <v>386</v>
      </c>
      <c r="B200" s="325"/>
      <c r="C200" s="326" t="s">
        <v>382</v>
      </c>
      <c r="D200" s="292">
        <v>100</v>
      </c>
      <c r="E200" s="292">
        <v>1.1000000000000001</v>
      </c>
      <c r="F200" s="292">
        <v>1.1000000000000001</v>
      </c>
      <c r="G200" s="292">
        <v>17.899999999999999</v>
      </c>
      <c r="H200" s="292">
        <v>31.3</v>
      </c>
      <c r="I200" s="292">
        <v>48.6</v>
      </c>
      <c r="K200" s="293"/>
      <c r="L200" s="293"/>
      <c r="M200" s="293"/>
      <c r="N200" s="293"/>
    </row>
    <row r="201" spans="1:14" ht="12" customHeight="1" x14ac:dyDescent="0.15">
      <c r="A201" s="327"/>
      <c r="B201" s="328"/>
      <c r="C201" s="326" t="s">
        <v>383</v>
      </c>
      <c r="D201" s="292">
        <v>100</v>
      </c>
      <c r="E201" s="292">
        <v>1.2</v>
      </c>
      <c r="F201" s="292">
        <v>2.8</v>
      </c>
      <c r="G201" s="292">
        <v>19.100000000000001</v>
      </c>
      <c r="H201" s="292">
        <v>32.700000000000003</v>
      </c>
      <c r="I201" s="292">
        <v>44.2</v>
      </c>
      <c r="K201" s="293"/>
      <c r="L201" s="293"/>
      <c r="M201" s="293"/>
      <c r="N201" s="293"/>
    </row>
    <row r="202" spans="1:14" x14ac:dyDescent="0.15">
      <c r="N202" s="293"/>
    </row>
    <row r="203" spans="1:14" ht="13.5" x14ac:dyDescent="0.15">
      <c r="A203" s="283" t="s">
        <v>387</v>
      </c>
      <c r="B203" s="283"/>
      <c r="C203" s="283"/>
      <c r="D203" s="283"/>
      <c r="E203" s="283"/>
      <c r="F203" s="283"/>
      <c r="G203" s="283"/>
      <c r="H203" s="283"/>
      <c r="I203" s="283"/>
      <c r="J203" s="283"/>
      <c r="K203" s="283"/>
      <c r="L203" s="283"/>
      <c r="M203" s="283"/>
      <c r="N203" s="293"/>
    </row>
    <row r="204" spans="1:14" ht="13.5" x14ac:dyDescent="0.15">
      <c r="A204" s="283" t="s">
        <v>388</v>
      </c>
      <c r="B204" s="283"/>
      <c r="C204" s="283"/>
      <c r="D204" s="283"/>
      <c r="E204" s="283"/>
      <c r="F204" s="283"/>
      <c r="G204" s="283"/>
      <c r="H204" s="283"/>
      <c r="I204" s="283"/>
      <c r="J204" s="283"/>
      <c r="K204" s="283"/>
      <c r="L204" s="283"/>
      <c r="M204" s="283"/>
      <c r="N204" s="293"/>
    </row>
    <row r="205" spans="1:14" ht="63" customHeight="1" x14ac:dyDescent="0.15">
      <c r="A205" s="304"/>
      <c r="B205" s="287" t="s">
        <v>389</v>
      </c>
      <c r="C205" s="287" t="s">
        <v>390</v>
      </c>
      <c r="D205" s="287" t="s">
        <v>391</v>
      </c>
      <c r="E205" s="287" t="s">
        <v>392</v>
      </c>
      <c r="F205" s="287" t="s">
        <v>393</v>
      </c>
      <c r="G205" s="287" t="s">
        <v>394</v>
      </c>
      <c r="H205" s="287" t="s">
        <v>395</v>
      </c>
      <c r="I205" s="287" t="s">
        <v>396</v>
      </c>
      <c r="J205" s="287" t="s">
        <v>397</v>
      </c>
      <c r="K205" s="287" t="s">
        <v>398</v>
      </c>
      <c r="L205" s="287" t="s">
        <v>342</v>
      </c>
      <c r="M205" s="289"/>
      <c r="N205" s="321"/>
    </row>
    <row r="206" spans="1:14" s="284" customFormat="1" ht="13.5" x14ac:dyDescent="0.15">
      <c r="A206" s="326" t="s">
        <v>382</v>
      </c>
      <c r="B206" s="292"/>
      <c r="C206" s="292">
        <v>28.452707780122275</v>
      </c>
      <c r="D206" s="292">
        <v>18.053571704786904</v>
      </c>
      <c r="E206" s="292">
        <v>21.884731972505303</v>
      </c>
      <c r="F206" s="292">
        <v>14.019398414302366</v>
      </c>
      <c r="G206" s="292">
        <v>7.0659441747430458</v>
      </c>
      <c r="H206" s="292">
        <v>9.2371992544079049</v>
      </c>
      <c r="I206" s="292">
        <v>0.54708220513736605</v>
      </c>
      <c r="J206" s="292">
        <v>75.248304926144613</v>
      </c>
      <c r="K206" s="292">
        <v>6.6973775658896146</v>
      </c>
      <c r="L206" s="292">
        <v>15.082230504481169</v>
      </c>
      <c r="M206" s="294"/>
      <c r="N206" s="322"/>
    </row>
    <row r="207" spans="1:14" s="284" customFormat="1" ht="13.5" x14ac:dyDescent="0.15">
      <c r="A207" s="326" t="s">
        <v>383</v>
      </c>
      <c r="B207" s="292"/>
      <c r="C207" s="292">
        <v>19.399314663304008</v>
      </c>
      <c r="D207" s="292">
        <v>16.26045601031452</v>
      </c>
      <c r="E207" s="292">
        <v>29.012230669220536</v>
      </c>
      <c r="F207" s="292">
        <v>16.028873083177118</v>
      </c>
      <c r="G207" s="292">
        <v>9.9068078447553898</v>
      </c>
      <c r="H207" s="292">
        <v>10.867937159556453</v>
      </c>
      <c r="I207" s="292">
        <v>1.1185367184603798</v>
      </c>
      <c r="J207" s="292">
        <v>78.966586410639778</v>
      </c>
      <c r="K207" s="292">
        <v>6.4383998650489556</v>
      </c>
      <c r="L207" s="292">
        <v>12.517576514039778</v>
      </c>
      <c r="M207" s="294"/>
      <c r="N207" s="283"/>
    </row>
    <row r="208" spans="1:14" s="284" customFormat="1" ht="13.5" x14ac:dyDescent="0.15">
      <c r="A208" s="293"/>
      <c r="B208" s="312"/>
      <c r="C208" s="312"/>
      <c r="D208" s="312"/>
      <c r="E208" s="312"/>
      <c r="F208" s="312"/>
      <c r="G208" s="312"/>
      <c r="H208" s="312"/>
      <c r="I208" s="312"/>
      <c r="J208" s="312"/>
      <c r="K208" s="312"/>
      <c r="L208" s="312"/>
      <c r="M208" s="294"/>
      <c r="N208" s="283"/>
    </row>
    <row r="209" spans="1:16" s="289" customFormat="1" ht="12" customHeight="1" x14ac:dyDescent="0.15">
      <c r="A209" s="293"/>
      <c r="B209" s="293"/>
      <c r="C209" s="293"/>
      <c r="D209" s="293"/>
      <c r="E209" s="293"/>
      <c r="F209" s="293"/>
      <c r="G209" s="293"/>
      <c r="H209" s="293"/>
      <c r="I209" s="293"/>
      <c r="J209" s="293"/>
      <c r="K209" s="293"/>
      <c r="L209" s="293"/>
      <c r="M209" s="294"/>
      <c r="N209" s="288"/>
    </row>
    <row r="210" spans="1:16" ht="14.25" x14ac:dyDescent="0.15">
      <c r="A210" s="281" t="s">
        <v>712</v>
      </c>
      <c r="B210" s="281"/>
      <c r="C210" s="281"/>
      <c r="D210" s="281"/>
      <c r="E210" s="281"/>
      <c r="F210" s="281"/>
      <c r="G210" s="281"/>
      <c r="H210" s="281"/>
      <c r="I210" s="281"/>
      <c r="J210" s="281"/>
      <c r="K210" s="281"/>
      <c r="L210" s="281"/>
      <c r="M210" s="282"/>
      <c r="N210" s="293"/>
    </row>
    <row r="211" spans="1:16" ht="13.5" x14ac:dyDescent="0.15">
      <c r="A211" s="283" t="s">
        <v>399</v>
      </c>
      <c r="B211" s="283"/>
      <c r="C211" s="283"/>
      <c r="D211" s="283"/>
      <c r="E211" s="283"/>
      <c r="F211" s="283"/>
      <c r="G211" s="283"/>
      <c r="H211" s="283"/>
      <c r="I211" s="283"/>
      <c r="J211" s="283"/>
      <c r="K211" s="283"/>
      <c r="L211" s="283"/>
      <c r="M211" s="284"/>
      <c r="N211" s="293"/>
    </row>
    <row r="212" spans="1:16" s="284" customFormat="1" ht="36" customHeight="1" x14ac:dyDescent="0.15">
      <c r="A212" s="285"/>
      <c r="B212" s="286"/>
      <c r="C212" s="287" t="s">
        <v>262</v>
      </c>
      <c r="D212" s="287" t="s">
        <v>400</v>
      </c>
      <c r="E212" s="287" t="s">
        <v>401</v>
      </c>
      <c r="F212" s="287" t="s">
        <v>0</v>
      </c>
      <c r="G212" s="289"/>
      <c r="H212" s="288"/>
      <c r="I212" s="288"/>
      <c r="J212" s="288"/>
      <c r="K212" s="288"/>
      <c r="L212" s="288"/>
      <c r="M212" s="288"/>
      <c r="N212" s="288"/>
      <c r="O212" s="289"/>
      <c r="P212" s="283"/>
    </row>
    <row r="213" spans="1:16" s="289" customFormat="1" ht="12" customHeight="1" x14ac:dyDescent="0.15">
      <c r="A213" s="290" t="s">
        <v>265</v>
      </c>
      <c r="B213" s="291"/>
      <c r="C213" s="292">
        <v>100</v>
      </c>
      <c r="D213" s="292">
        <v>47.6</v>
      </c>
      <c r="E213" s="292">
        <v>50.4</v>
      </c>
      <c r="F213" s="292">
        <v>2</v>
      </c>
      <c r="G213" s="294"/>
      <c r="H213" s="293"/>
      <c r="I213" s="293"/>
      <c r="J213" s="293"/>
      <c r="K213" s="293"/>
      <c r="L213" s="293"/>
      <c r="M213" s="293"/>
      <c r="N213" s="293"/>
      <c r="O213" s="294"/>
      <c r="P213" s="288"/>
    </row>
    <row r="214" spans="1:16" x14ac:dyDescent="0.15">
      <c r="A214" s="295" t="s">
        <v>266</v>
      </c>
      <c r="B214" s="296"/>
      <c r="C214" s="297">
        <v>100</v>
      </c>
      <c r="D214" s="297">
        <v>48</v>
      </c>
      <c r="E214" s="297">
        <v>50.4</v>
      </c>
      <c r="F214" s="297">
        <v>1.6</v>
      </c>
      <c r="H214" s="293"/>
      <c r="I214" s="293"/>
      <c r="J214" s="293"/>
      <c r="K214" s="293"/>
      <c r="L214" s="293"/>
      <c r="M214" s="293"/>
      <c r="N214" s="293"/>
      <c r="O214" s="293"/>
    </row>
    <row r="215" spans="1:16" x14ac:dyDescent="0.15">
      <c r="A215" s="298" t="s">
        <v>267</v>
      </c>
      <c r="B215" s="299"/>
      <c r="C215" s="300">
        <v>100.00000000000001</v>
      </c>
      <c r="D215" s="300">
        <v>45.4</v>
      </c>
      <c r="E215" s="300">
        <v>52.300000000000011</v>
      </c>
      <c r="F215" s="300">
        <v>2.2999999999999998</v>
      </c>
      <c r="H215" s="293"/>
      <c r="I215" s="293"/>
      <c r="J215" s="293"/>
      <c r="K215" s="293"/>
      <c r="L215" s="293"/>
      <c r="M215" s="293"/>
      <c r="N215" s="293"/>
      <c r="O215" s="293"/>
    </row>
    <row r="216" spans="1:16" x14ac:dyDescent="0.15">
      <c r="A216" s="298" t="s">
        <v>268</v>
      </c>
      <c r="B216" s="299"/>
      <c r="C216" s="300">
        <v>100</v>
      </c>
      <c r="D216" s="300">
        <v>58.2</v>
      </c>
      <c r="E216" s="300">
        <v>39.700000000000003</v>
      </c>
      <c r="F216" s="300">
        <v>2.1</v>
      </c>
      <c r="H216" s="293"/>
      <c r="I216" s="293"/>
      <c r="J216" s="293"/>
      <c r="K216" s="293"/>
      <c r="L216" s="293"/>
      <c r="M216" s="293"/>
      <c r="N216" s="293"/>
      <c r="O216" s="293"/>
    </row>
    <row r="217" spans="1:16" x14ac:dyDescent="0.15">
      <c r="A217" s="301" t="s">
        <v>269</v>
      </c>
      <c r="B217" s="302"/>
      <c r="C217" s="303">
        <v>100</v>
      </c>
      <c r="D217" s="303">
        <v>38.4</v>
      </c>
      <c r="E217" s="303">
        <v>59.7</v>
      </c>
      <c r="F217" s="303">
        <v>1.9</v>
      </c>
      <c r="H217" s="293"/>
      <c r="I217" s="293"/>
      <c r="J217" s="293"/>
      <c r="K217" s="293"/>
      <c r="L217" s="293"/>
      <c r="M217" s="293"/>
      <c r="N217" s="293"/>
      <c r="O217" s="293"/>
    </row>
    <row r="218" spans="1:16" x14ac:dyDescent="0.15">
      <c r="A218" s="295" t="s">
        <v>270</v>
      </c>
      <c r="B218" s="296"/>
      <c r="C218" s="297">
        <v>100</v>
      </c>
      <c r="D218" s="297">
        <v>46.1</v>
      </c>
      <c r="E218" s="297">
        <v>52.199999999999996</v>
      </c>
      <c r="F218" s="297">
        <v>1.7</v>
      </c>
      <c r="H218" s="293"/>
      <c r="I218" s="293"/>
      <c r="J218" s="293"/>
      <c r="K218" s="293"/>
      <c r="L218" s="293"/>
      <c r="M218" s="293"/>
      <c r="N218" s="293"/>
      <c r="O218" s="293"/>
    </row>
    <row r="219" spans="1:16" x14ac:dyDescent="0.15">
      <c r="A219" s="298" t="s">
        <v>74</v>
      </c>
      <c r="B219" s="299"/>
      <c r="C219" s="300">
        <v>100</v>
      </c>
      <c r="D219" s="300">
        <v>48.8</v>
      </c>
      <c r="E219" s="300">
        <v>49</v>
      </c>
      <c r="F219" s="300">
        <v>2.2000000000000002</v>
      </c>
      <c r="H219" s="293"/>
      <c r="I219" s="293"/>
      <c r="J219" s="293"/>
      <c r="K219" s="293"/>
      <c r="L219" s="293"/>
      <c r="M219" s="293"/>
      <c r="N219" s="293"/>
      <c r="O219" s="293"/>
    </row>
    <row r="220" spans="1:16" x14ac:dyDescent="0.15">
      <c r="A220" s="301" t="s">
        <v>242</v>
      </c>
      <c r="B220" s="302"/>
      <c r="C220" s="303">
        <v>100</v>
      </c>
      <c r="D220" s="303">
        <v>50</v>
      </c>
      <c r="E220" s="303">
        <v>50</v>
      </c>
      <c r="F220" s="303">
        <v>0</v>
      </c>
      <c r="H220" s="293"/>
      <c r="I220" s="293"/>
      <c r="J220" s="293"/>
      <c r="K220" s="293"/>
      <c r="L220" s="293"/>
      <c r="M220" s="293"/>
      <c r="N220" s="293"/>
      <c r="O220" s="293"/>
    </row>
    <row r="221" spans="1:16" x14ac:dyDescent="0.15">
      <c r="A221" s="295" t="s">
        <v>271</v>
      </c>
      <c r="B221" s="296"/>
      <c r="C221" s="297">
        <v>100</v>
      </c>
      <c r="D221" s="297">
        <v>30.8</v>
      </c>
      <c r="E221" s="297">
        <v>66.100000000000009</v>
      </c>
      <c r="F221" s="297">
        <v>3.1</v>
      </c>
      <c r="H221" s="293"/>
      <c r="I221" s="293"/>
      <c r="J221" s="293"/>
      <c r="K221" s="293"/>
      <c r="L221" s="293"/>
      <c r="M221" s="293"/>
      <c r="N221" s="293"/>
      <c r="O221" s="293"/>
    </row>
    <row r="222" spans="1:16" x14ac:dyDescent="0.15">
      <c r="A222" s="298" t="s">
        <v>272</v>
      </c>
      <c r="B222" s="299"/>
      <c r="C222" s="300">
        <v>100</v>
      </c>
      <c r="D222" s="300">
        <v>27.7</v>
      </c>
      <c r="E222" s="300">
        <v>72.3</v>
      </c>
      <c r="F222" s="300">
        <v>0</v>
      </c>
      <c r="H222" s="293"/>
      <c r="I222" s="293"/>
      <c r="J222" s="293"/>
      <c r="K222" s="293"/>
      <c r="L222" s="293"/>
      <c r="M222" s="293"/>
      <c r="N222" s="293"/>
      <c r="O222" s="293"/>
    </row>
    <row r="223" spans="1:16" x14ac:dyDescent="0.15">
      <c r="A223" s="298" t="s">
        <v>273</v>
      </c>
      <c r="B223" s="299"/>
      <c r="C223" s="300">
        <v>100</v>
      </c>
      <c r="D223" s="300">
        <v>45</v>
      </c>
      <c r="E223" s="300">
        <v>53.4</v>
      </c>
      <c r="F223" s="300">
        <v>1.6</v>
      </c>
      <c r="H223" s="293"/>
      <c r="I223" s="293"/>
      <c r="J223" s="293"/>
      <c r="K223" s="293"/>
      <c r="L223" s="293"/>
      <c r="M223" s="293"/>
      <c r="N223" s="293"/>
      <c r="O223" s="293"/>
    </row>
    <row r="224" spans="1:16" x14ac:dyDescent="0.15">
      <c r="A224" s="298" t="s">
        <v>274</v>
      </c>
      <c r="B224" s="299"/>
      <c r="C224" s="300">
        <v>99.999999999999986</v>
      </c>
      <c r="D224" s="300">
        <v>49.6</v>
      </c>
      <c r="E224" s="300">
        <v>49.699999999999989</v>
      </c>
      <c r="F224" s="300">
        <v>0.7</v>
      </c>
      <c r="H224" s="293"/>
      <c r="I224" s="293"/>
      <c r="J224" s="293"/>
      <c r="K224" s="293"/>
      <c r="L224" s="293"/>
      <c r="M224" s="293"/>
      <c r="N224" s="293"/>
      <c r="O224" s="293"/>
    </row>
    <row r="225" spans="1:15" x14ac:dyDescent="0.15">
      <c r="A225" s="298" t="s">
        <v>275</v>
      </c>
      <c r="B225" s="299"/>
      <c r="C225" s="300">
        <v>100</v>
      </c>
      <c r="D225" s="300">
        <v>53.6</v>
      </c>
      <c r="E225" s="300">
        <v>45.9</v>
      </c>
      <c r="F225" s="300">
        <v>0.5</v>
      </c>
      <c r="H225" s="293"/>
      <c r="I225" s="293"/>
      <c r="J225" s="293"/>
      <c r="K225" s="293"/>
      <c r="L225" s="293"/>
      <c r="M225" s="293"/>
      <c r="N225" s="293"/>
      <c r="O225" s="293"/>
    </row>
    <row r="226" spans="1:15" x14ac:dyDescent="0.15">
      <c r="A226" s="298" t="s">
        <v>276</v>
      </c>
      <c r="B226" s="299"/>
      <c r="C226" s="300">
        <v>100</v>
      </c>
      <c r="D226" s="300">
        <v>52.2</v>
      </c>
      <c r="E226" s="300">
        <v>46.5</v>
      </c>
      <c r="F226" s="300">
        <v>1.3</v>
      </c>
      <c r="H226" s="293"/>
      <c r="I226" s="293"/>
      <c r="J226" s="293"/>
      <c r="K226" s="293"/>
      <c r="L226" s="293"/>
      <c r="M226" s="293"/>
      <c r="N226" s="293"/>
      <c r="O226" s="293"/>
    </row>
    <row r="227" spans="1:15" x14ac:dyDescent="0.15">
      <c r="A227" s="301" t="s">
        <v>277</v>
      </c>
      <c r="B227" s="302"/>
      <c r="C227" s="303">
        <v>100</v>
      </c>
      <c r="D227" s="303">
        <v>46.1</v>
      </c>
      <c r="E227" s="303">
        <v>50.1</v>
      </c>
      <c r="F227" s="303">
        <v>3.8</v>
      </c>
      <c r="H227" s="293"/>
      <c r="I227" s="293"/>
      <c r="J227" s="293"/>
      <c r="K227" s="293"/>
      <c r="L227" s="293"/>
      <c r="M227" s="293"/>
      <c r="N227" s="293"/>
      <c r="O227" s="293"/>
    </row>
    <row r="228" spans="1:15" x14ac:dyDescent="0.15">
      <c r="N228" s="293"/>
    </row>
    <row r="229" spans="1:15" ht="13.5" x14ac:dyDescent="0.15">
      <c r="A229" s="283" t="s">
        <v>402</v>
      </c>
      <c r="B229" s="283"/>
      <c r="C229" s="283"/>
      <c r="D229" s="283"/>
      <c r="E229" s="283"/>
      <c r="F229" s="283"/>
      <c r="G229" s="283"/>
      <c r="H229" s="283"/>
      <c r="I229" s="283"/>
      <c r="J229" s="283"/>
      <c r="K229" s="283"/>
      <c r="L229" s="283"/>
      <c r="M229" s="284"/>
      <c r="N229" s="293"/>
    </row>
    <row r="230" spans="1:15" s="284" customFormat="1" ht="13.5" x14ac:dyDescent="0.15">
      <c r="A230" s="283" t="s">
        <v>403</v>
      </c>
      <c r="B230" s="283"/>
      <c r="C230" s="283"/>
      <c r="D230" s="283"/>
      <c r="E230" s="283"/>
      <c r="F230" s="283"/>
      <c r="G230" s="283"/>
      <c r="H230" s="283"/>
      <c r="I230" s="283"/>
      <c r="J230" s="283"/>
      <c r="K230" s="283"/>
      <c r="L230" s="283"/>
      <c r="N230" s="283"/>
    </row>
    <row r="231" spans="1:15" s="289" customFormat="1" ht="138" customHeight="1" x14ac:dyDescent="0.15">
      <c r="A231" s="287" t="s">
        <v>241</v>
      </c>
      <c r="B231" s="287" t="s">
        <v>404</v>
      </c>
      <c r="C231" s="287" t="s">
        <v>405</v>
      </c>
      <c r="D231" s="287" t="s">
        <v>406</v>
      </c>
      <c r="E231" s="287" t="s">
        <v>407</v>
      </c>
      <c r="F231" s="287" t="s">
        <v>408</v>
      </c>
      <c r="G231" s="287" t="s">
        <v>409</v>
      </c>
      <c r="H231" s="287" t="s">
        <v>410</v>
      </c>
      <c r="I231" s="287" t="s">
        <v>411</v>
      </c>
      <c r="J231" s="287" t="s">
        <v>0</v>
      </c>
      <c r="N231" s="288"/>
    </row>
    <row r="232" spans="1:15" x14ac:dyDescent="0.15">
      <c r="A232" s="292"/>
      <c r="B232" s="292">
        <v>31.116316031277211</v>
      </c>
      <c r="C232" s="292">
        <v>21.502003696092011</v>
      </c>
      <c r="D232" s="292">
        <v>77.682076736516592</v>
      </c>
      <c r="E232" s="292">
        <v>25.472379685656612</v>
      </c>
      <c r="F232" s="292">
        <v>12.159840169849346</v>
      </c>
      <c r="G232" s="292">
        <v>42.830936227272325</v>
      </c>
      <c r="H232" s="292">
        <v>18.82581472171826</v>
      </c>
      <c r="I232" s="292">
        <v>2.5358694647883784</v>
      </c>
      <c r="J232" s="292">
        <v>0.15469802177022335</v>
      </c>
      <c r="N232" s="293"/>
    </row>
    <row r="233" spans="1:15" x14ac:dyDescent="0.15">
      <c r="A233" s="293"/>
      <c r="B233" s="293"/>
      <c r="C233" s="293"/>
      <c r="D233" s="293"/>
      <c r="E233" s="293"/>
      <c r="F233" s="293"/>
      <c r="G233" s="293"/>
      <c r="H233" s="293"/>
      <c r="I233" s="293"/>
      <c r="J233" s="293"/>
      <c r="K233" s="293"/>
      <c r="L233" s="293"/>
      <c r="N233" s="293"/>
    </row>
    <row r="234" spans="1:15" s="282" customFormat="1" ht="14.25" x14ac:dyDescent="0.15">
      <c r="A234" s="283" t="s">
        <v>412</v>
      </c>
      <c r="B234" s="283"/>
      <c r="C234" s="283"/>
      <c r="D234" s="283"/>
      <c r="E234" s="283"/>
      <c r="F234" s="283"/>
      <c r="G234" s="283"/>
      <c r="H234" s="283"/>
      <c r="I234" s="283"/>
      <c r="J234" s="283"/>
      <c r="K234" s="283"/>
      <c r="L234" s="283"/>
      <c r="M234" s="284"/>
      <c r="N234" s="317"/>
    </row>
    <row r="235" spans="1:15" s="284" customFormat="1" ht="13.5" x14ac:dyDescent="0.15">
      <c r="A235" s="283" t="s">
        <v>413</v>
      </c>
      <c r="C235" s="283"/>
      <c r="D235" s="283"/>
      <c r="E235" s="283"/>
      <c r="F235" s="283"/>
      <c r="G235" s="283"/>
      <c r="H235" s="283"/>
      <c r="I235" s="283"/>
      <c r="J235" s="283"/>
      <c r="K235" s="283"/>
      <c r="L235" s="283"/>
      <c r="N235" s="283"/>
    </row>
    <row r="236" spans="1:15" s="289" customFormat="1" ht="63" customHeight="1" x14ac:dyDescent="0.15">
      <c r="A236" s="287" t="s">
        <v>241</v>
      </c>
      <c r="B236" s="287" t="s">
        <v>414</v>
      </c>
      <c r="C236" s="287" t="s">
        <v>415</v>
      </c>
      <c r="D236" s="287" t="s">
        <v>342</v>
      </c>
      <c r="E236" s="288"/>
      <c r="F236" s="288"/>
      <c r="G236" s="288"/>
      <c r="H236" s="288"/>
      <c r="I236" s="288"/>
      <c r="J236" s="288"/>
      <c r="K236" s="288"/>
      <c r="L236" s="288"/>
      <c r="N236" s="288"/>
    </row>
    <row r="237" spans="1:15" x14ac:dyDescent="0.15">
      <c r="A237" s="292">
        <v>100</v>
      </c>
      <c r="B237" s="292">
        <v>5.4</v>
      </c>
      <c r="C237" s="292">
        <v>94</v>
      </c>
      <c r="D237" s="292">
        <v>0.6</v>
      </c>
      <c r="E237" s="293"/>
      <c r="F237" s="293"/>
      <c r="G237" s="293"/>
      <c r="H237" s="293"/>
      <c r="I237" s="293"/>
      <c r="J237" s="293"/>
      <c r="K237" s="293"/>
      <c r="L237" s="293"/>
      <c r="M237" s="293"/>
      <c r="N237" s="293"/>
    </row>
    <row r="238" spans="1:15" x14ac:dyDescent="0.15">
      <c r="A238" s="293"/>
      <c r="B238" s="293"/>
      <c r="C238" s="293"/>
      <c r="D238" s="293"/>
      <c r="E238" s="293"/>
      <c r="F238" s="293"/>
      <c r="G238" s="293"/>
      <c r="H238" s="293"/>
      <c r="I238" s="293"/>
      <c r="J238" s="293"/>
      <c r="K238" s="293"/>
      <c r="L238" s="293"/>
      <c r="M238" s="293"/>
      <c r="N238" s="293"/>
    </row>
    <row r="239" spans="1:15" s="284" customFormat="1" ht="13.5" x14ac:dyDescent="0.15">
      <c r="A239" s="283" t="s">
        <v>416</v>
      </c>
      <c r="C239" s="283"/>
      <c r="D239" s="283"/>
      <c r="E239" s="283"/>
      <c r="F239" s="283"/>
      <c r="G239" s="283"/>
      <c r="H239" s="283"/>
      <c r="I239" s="283"/>
      <c r="J239" s="283"/>
      <c r="K239" s="283"/>
      <c r="L239" s="283"/>
      <c r="M239" s="283"/>
    </row>
    <row r="240" spans="1:15" s="284" customFormat="1" ht="13.5" x14ac:dyDescent="0.15">
      <c r="A240" s="283" t="s">
        <v>417</v>
      </c>
      <c r="C240" s="283"/>
      <c r="D240" s="283"/>
      <c r="E240" s="283"/>
      <c r="F240" s="283"/>
      <c r="G240" s="283"/>
      <c r="H240" s="283"/>
      <c r="I240" s="283"/>
      <c r="J240" s="283"/>
      <c r="K240" s="283"/>
      <c r="L240" s="283"/>
      <c r="M240" s="283"/>
      <c r="N240" s="283"/>
    </row>
    <row r="241" spans="1:17" s="289" customFormat="1" ht="100.5" customHeight="1" x14ac:dyDescent="0.15">
      <c r="A241" s="287" t="s">
        <v>241</v>
      </c>
      <c r="B241" s="287" t="s">
        <v>418</v>
      </c>
      <c r="C241" s="287" t="s">
        <v>419</v>
      </c>
      <c r="D241" s="287" t="s">
        <v>420</v>
      </c>
      <c r="E241" s="287" t="s">
        <v>421</v>
      </c>
      <c r="F241" s="287" t="s">
        <v>422</v>
      </c>
      <c r="G241" s="287" t="s">
        <v>423</v>
      </c>
      <c r="H241" s="287" t="s">
        <v>366</v>
      </c>
      <c r="I241" s="287" t="s">
        <v>0</v>
      </c>
      <c r="L241" s="288"/>
      <c r="M241" s="288"/>
    </row>
    <row r="242" spans="1:17" x14ac:dyDescent="0.15">
      <c r="A242" s="292"/>
      <c r="B242" s="292">
        <v>46.9151589617219</v>
      </c>
      <c r="C242" s="292">
        <v>20.531818945203089</v>
      </c>
      <c r="D242" s="292">
        <v>6.4401176281080286</v>
      </c>
      <c r="E242" s="292">
        <v>31.207497842930724</v>
      </c>
      <c r="F242" s="292">
        <v>4.1103563279049009</v>
      </c>
      <c r="G242" s="292">
        <v>8.90967424782915</v>
      </c>
      <c r="H242" s="292">
        <v>14.152896649268618</v>
      </c>
      <c r="I242" s="292">
        <v>1.8510779094905248</v>
      </c>
      <c r="L242" s="293"/>
      <c r="M242" s="293"/>
    </row>
    <row r="243" spans="1:17" x14ac:dyDescent="0.15">
      <c r="A243" s="312"/>
      <c r="B243" s="312"/>
      <c r="C243" s="312"/>
      <c r="D243" s="312"/>
      <c r="E243" s="312"/>
      <c r="F243" s="312"/>
      <c r="G243" s="312"/>
      <c r="H243" s="312"/>
      <c r="I243" s="312"/>
      <c r="L243" s="293"/>
      <c r="M243" s="293"/>
    </row>
    <row r="244" spans="1:17" ht="12" customHeight="1" x14ac:dyDescent="0.15">
      <c r="A244" s="293"/>
      <c r="B244" s="293"/>
      <c r="C244" s="293"/>
      <c r="D244" s="293"/>
      <c r="E244" s="293"/>
      <c r="F244" s="293"/>
      <c r="G244" s="293"/>
      <c r="H244" s="293"/>
      <c r="I244" s="293"/>
      <c r="J244" s="293"/>
      <c r="K244" s="293"/>
      <c r="L244" s="293"/>
      <c r="M244" s="293"/>
    </row>
    <row r="245" spans="1:17" ht="14.25" x14ac:dyDescent="0.15">
      <c r="A245" s="281" t="s">
        <v>713</v>
      </c>
      <c r="B245" s="281"/>
      <c r="C245" s="281"/>
      <c r="D245" s="281"/>
      <c r="E245" s="281"/>
      <c r="F245" s="281"/>
      <c r="G245" s="281"/>
      <c r="H245" s="281"/>
      <c r="I245" s="281"/>
      <c r="J245" s="281"/>
      <c r="K245" s="281"/>
      <c r="L245" s="281"/>
      <c r="M245" s="281"/>
    </row>
    <row r="246" spans="1:17" ht="13.5" x14ac:dyDescent="0.15">
      <c r="A246" s="283" t="s">
        <v>424</v>
      </c>
      <c r="B246" s="284"/>
      <c r="C246" s="283"/>
      <c r="D246" s="283"/>
      <c r="E246" s="283"/>
      <c r="F246" s="283"/>
      <c r="G246" s="283"/>
      <c r="H246" s="283"/>
      <c r="I246" s="283"/>
      <c r="J246" s="283"/>
      <c r="K246" s="283"/>
      <c r="L246" s="283"/>
      <c r="M246" s="283"/>
    </row>
    <row r="247" spans="1:17" ht="13.5" x14ac:dyDescent="0.15">
      <c r="A247" s="283" t="s">
        <v>425</v>
      </c>
      <c r="B247" s="284"/>
      <c r="C247" s="283"/>
      <c r="D247" s="283"/>
      <c r="E247" s="283"/>
      <c r="F247" s="283"/>
      <c r="G247" s="283"/>
      <c r="H247" s="283"/>
      <c r="I247" s="283"/>
      <c r="J247" s="283"/>
      <c r="K247" s="283"/>
      <c r="L247" s="283"/>
      <c r="M247" s="283"/>
    </row>
    <row r="248" spans="1:17" s="284" customFormat="1" ht="36" customHeight="1" x14ac:dyDescent="0.15">
      <c r="A248" s="285"/>
      <c r="B248" s="286"/>
      <c r="C248" s="287" t="s">
        <v>262</v>
      </c>
      <c r="D248" s="287" t="s">
        <v>426</v>
      </c>
      <c r="E248" s="287" t="s">
        <v>427</v>
      </c>
      <c r="F248" s="287" t="s">
        <v>428</v>
      </c>
      <c r="G248" s="287" t="s">
        <v>0</v>
      </c>
      <c r="H248" s="287" t="s">
        <v>429</v>
      </c>
      <c r="I248" s="288"/>
      <c r="J248" s="288"/>
      <c r="K248" s="288"/>
      <c r="L248" s="288"/>
      <c r="M248" s="288"/>
      <c r="N248" s="288"/>
      <c r="O248" s="288"/>
      <c r="P248" s="289"/>
      <c r="Q248" s="283"/>
    </row>
    <row r="249" spans="1:17" s="289" customFormat="1" ht="12" customHeight="1" x14ac:dyDescent="0.15">
      <c r="A249" s="290" t="s">
        <v>265</v>
      </c>
      <c r="B249" s="291"/>
      <c r="C249" s="292">
        <v>100</v>
      </c>
      <c r="D249" s="292">
        <v>35.700000000000003</v>
      </c>
      <c r="E249" s="292">
        <v>14.2</v>
      </c>
      <c r="F249" s="292">
        <v>43.8</v>
      </c>
      <c r="G249" s="292">
        <v>6.4</v>
      </c>
      <c r="H249" s="292">
        <v>49.900000000000006</v>
      </c>
      <c r="I249" s="293"/>
      <c r="J249" s="293"/>
      <c r="K249" s="293"/>
      <c r="L249" s="293"/>
      <c r="M249" s="293"/>
      <c r="N249" s="293"/>
      <c r="O249" s="293"/>
      <c r="P249" s="294"/>
      <c r="Q249" s="288"/>
    </row>
    <row r="250" spans="1:17" x14ac:dyDescent="0.15">
      <c r="A250" s="295" t="s">
        <v>266</v>
      </c>
      <c r="B250" s="296"/>
      <c r="C250" s="297">
        <v>100</v>
      </c>
      <c r="D250" s="297">
        <v>38</v>
      </c>
      <c r="E250" s="297">
        <v>13.2</v>
      </c>
      <c r="F250" s="297">
        <v>43.1</v>
      </c>
      <c r="G250" s="297">
        <v>5.6</v>
      </c>
      <c r="H250" s="297">
        <v>51.2</v>
      </c>
      <c r="I250" s="293"/>
      <c r="J250" s="293"/>
      <c r="K250" s="293"/>
      <c r="L250" s="293"/>
      <c r="M250" s="293"/>
      <c r="N250" s="293"/>
      <c r="O250" s="293"/>
      <c r="P250" s="293"/>
    </row>
    <row r="251" spans="1:17" x14ac:dyDescent="0.15">
      <c r="A251" s="298" t="s">
        <v>267</v>
      </c>
      <c r="B251" s="299"/>
      <c r="C251" s="300">
        <v>100</v>
      </c>
      <c r="D251" s="300">
        <v>40.5</v>
      </c>
      <c r="E251" s="300">
        <v>0</v>
      </c>
      <c r="F251" s="300">
        <v>51.8</v>
      </c>
      <c r="G251" s="300">
        <v>7.6</v>
      </c>
      <c r="H251" s="300">
        <v>40.5</v>
      </c>
      <c r="I251" s="293"/>
      <c r="J251" s="293"/>
      <c r="K251" s="293"/>
      <c r="L251" s="293"/>
      <c r="M251" s="293"/>
      <c r="N251" s="293"/>
      <c r="O251" s="293"/>
      <c r="P251" s="293"/>
    </row>
    <row r="252" spans="1:17" x14ac:dyDescent="0.15">
      <c r="A252" s="298" t="s">
        <v>268</v>
      </c>
      <c r="B252" s="299"/>
      <c r="C252" s="300">
        <v>100</v>
      </c>
      <c r="D252" s="300">
        <v>35</v>
      </c>
      <c r="E252" s="300">
        <v>13.9</v>
      </c>
      <c r="F252" s="300">
        <v>43.4</v>
      </c>
      <c r="G252" s="300">
        <v>7.6</v>
      </c>
      <c r="H252" s="300">
        <v>48.9</v>
      </c>
      <c r="I252" s="293"/>
      <c r="J252" s="293"/>
      <c r="K252" s="293"/>
      <c r="L252" s="293"/>
      <c r="M252" s="293"/>
      <c r="N252" s="293"/>
      <c r="O252" s="293"/>
      <c r="P252" s="293"/>
    </row>
    <row r="253" spans="1:17" x14ac:dyDescent="0.15">
      <c r="A253" s="301" t="s">
        <v>269</v>
      </c>
      <c r="B253" s="302"/>
      <c r="C253" s="303">
        <v>100</v>
      </c>
      <c r="D253" s="303">
        <v>31.7</v>
      </c>
      <c r="E253" s="303">
        <v>14.8</v>
      </c>
      <c r="F253" s="303">
        <v>46.2</v>
      </c>
      <c r="G253" s="303">
        <v>7.3</v>
      </c>
      <c r="H253" s="303">
        <v>46.5</v>
      </c>
      <c r="I253" s="293"/>
      <c r="J253" s="293"/>
      <c r="K253" s="293"/>
      <c r="L253" s="293"/>
      <c r="M253" s="293"/>
      <c r="N253" s="293"/>
      <c r="O253" s="293"/>
      <c r="P253" s="293"/>
    </row>
    <row r="254" spans="1:17" x14ac:dyDescent="0.15">
      <c r="A254" s="295" t="s">
        <v>270</v>
      </c>
      <c r="B254" s="296"/>
      <c r="C254" s="297">
        <v>100</v>
      </c>
      <c r="D254" s="297">
        <v>33.700000000000003</v>
      </c>
      <c r="E254" s="297">
        <v>14.2</v>
      </c>
      <c r="F254" s="297">
        <v>46.3</v>
      </c>
      <c r="G254" s="297">
        <v>5.7</v>
      </c>
      <c r="H254" s="297">
        <v>47.900000000000006</v>
      </c>
      <c r="I254" s="293"/>
      <c r="J254" s="293"/>
      <c r="K254" s="293"/>
      <c r="L254" s="293"/>
      <c r="M254" s="293"/>
      <c r="N254" s="293"/>
      <c r="O254" s="293"/>
      <c r="P254" s="293"/>
    </row>
    <row r="255" spans="1:17" x14ac:dyDescent="0.15">
      <c r="A255" s="298" t="s">
        <v>74</v>
      </c>
      <c r="B255" s="299"/>
      <c r="C255" s="300">
        <v>100</v>
      </c>
      <c r="D255" s="300">
        <v>37.299999999999997</v>
      </c>
      <c r="E255" s="300">
        <v>14.1</v>
      </c>
      <c r="F255" s="300">
        <v>41.7</v>
      </c>
      <c r="G255" s="300">
        <v>6.9</v>
      </c>
      <c r="H255" s="300">
        <v>51.4</v>
      </c>
      <c r="I255" s="293"/>
      <c r="J255" s="293"/>
      <c r="K255" s="293"/>
      <c r="L255" s="293"/>
      <c r="M255" s="293"/>
      <c r="N255" s="293"/>
      <c r="O255" s="293"/>
      <c r="P255" s="293"/>
    </row>
    <row r="256" spans="1:17" x14ac:dyDescent="0.15">
      <c r="A256" s="301" t="s">
        <v>242</v>
      </c>
      <c r="B256" s="302"/>
      <c r="C256" s="303">
        <v>100</v>
      </c>
      <c r="D256" s="303">
        <v>44.3</v>
      </c>
      <c r="E256" s="303">
        <v>7</v>
      </c>
      <c r="F256" s="303">
        <v>48.7</v>
      </c>
      <c r="G256" s="303">
        <v>0</v>
      </c>
      <c r="H256" s="303">
        <v>51.3</v>
      </c>
      <c r="I256" s="293"/>
      <c r="J256" s="293"/>
      <c r="K256" s="293"/>
      <c r="L256" s="293"/>
      <c r="M256" s="293"/>
      <c r="N256" s="293"/>
      <c r="O256" s="293"/>
      <c r="P256" s="293"/>
    </row>
    <row r="257" spans="1:16" x14ac:dyDescent="0.15">
      <c r="A257" s="295" t="s">
        <v>271</v>
      </c>
      <c r="B257" s="296"/>
      <c r="C257" s="297">
        <v>100</v>
      </c>
      <c r="D257" s="297">
        <v>28.1</v>
      </c>
      <c r="E257" s="297">
        <v>12.9</v>
      </c>
      <c r="F257" s="297">
        <v>55.7</v>
      </c>
      <c r="G257" s="297">
        <v>3.3</v>
      </c>
      <c r="H257" s="297">
        <v>41</v>
      </c>
      <c r="I257" s="293"/>
      <c r="J257" s="293"/>
      <c r="K257" s="293"/>
      <c r="L257" s="293"/>
      <c r="M257" s="293"/>
      <c r="N257" s="293"/>
      <c r="O257" s="293"/>
      <c r="P257" s="293"/>
    </row>
    <row r="258" spans="1:16" x14ac:dyDescent="0.15">
      <c r="A258" s="298" t="s">
        <v>272</v>
      </c>
      <c r="B258" s="299"/>
      <c r="C258" s="300">
        <v>100</v>
      </c>
      <c r="D258" s="300">
        <v>30.4</v>
      </c>
      <c r="E258" s="300">
        <v>12.7</v>
      </c>
      <c r="F258" s="300">
        <v>56.7</v>
      </c>
      <c r="G258" s="300">
        <v>0.2</v>
      </c>
      <c r="H258" s="300">
        <v>43.099999999999994</v>
      </c>
      <c r="I258" s="293"/>
      <c r="J258" s="293"/>
      <c r="K258" s="293"/>
      <c r="L258" s="293"/>
      <c r="M258" s="293"/>
      <c r="N258" s="293"/>
      <c r="O258" s="293"/>
      <c r="P258" s="293"/>
    </row>
    <row r="259" spans="1:16" x14ac:dyDescent="0.15">
      <c r="A259" s="298" t="s">
        <v>273</v>
      </c>
      <c r="B259" s="299"/>
      <c r="C259" s="300">
        <v>100</v>
      </c>
      <c r="D259" s="300">
        <v>35.6</v>
      </c>
      <c r="E259" s="300">
        <v>13.9</v>
      </c>
      <c r="F259" s="300">
        <v>48.5</v>
      </c>
      <c r="G259" s="300">
        <v>2.1</v>
      </c>
      <c r="H259" s="300">
        <v>49.5</v>
      </c>
      <c r="I259" s="293"/>
      <c r="J259" s="293"/>
      <c r="K259" s="293"/>
      <c r="L259" s="293"/>
      <c r="M259" s="293"/>
      <c r="N259" s="293"/>
      <c r="O259" s="293"/>
      <c r="P259" s="293"/>
    </row>
    <row r="260" spans="1:16" x14ac:dyDescent="0.15">
      <c r="A260" s="298" t="s">
        <v>274</v>
      </c>
      <c r="B260" s="299"/>
      <c r="C260" s="300">
        <v>100</v>
      </c>
      <c r="D260" s="300">
        <v>36.6</v>
      </c>
      <c r="E260" s="300">
        <v>14.9</v>
      </c>
      <c r="F260" s="300">
        <v>47.1</v>
      </c>
      <c r="G260" s="300">
        <v>1.3</v>
      </c>
      <c r="H260" s="300">
        <v>51.5</v>
      </c>
      <c r="I260" s="293"/>
      <c r="J260" s="293"/>
      <c r="K260" s="293"/>
      <c r="L260" s="293"/>
      <c r="M260" s="293"/>
      <c r="N260" s="293"/>
      <c r="O260" s="293"/>
      <c r="P260" s="293"/>
    </row>
    <row r="261" spans="1:16" x14ac:dyDescent="0.15">
      <c r="A261" s="298" t="s">
        <v>275</v>
      </c>
      <c r="B261" s="299"/>
      <c r="C261" s="300">
        <v>100</v>
      </c>
      <c r="D261" s="300">
        <v>35.200000000000003</v>
      </c>
      <c r="E261" s="300">
        <v>15.9</v>
      </c>
      <c r="F261" s="300">
        <v>46.9</v>
      </c>
      <c r="G261" s="300">
        <v>2</v>
      </c>
      <c r="H261" s="300">
        <v>51.1</v>
      </c>
      <c r="I261" s="293"/>
      <c r="J261" s="293"/>
      <c r="K261" s="293"/>
      <c r="L261" s="293"/>
      <c r="M261" s="293"/>
      <c r="N261" s="293"/>
      <c r="O261" s="293"/>
      <c r="P261" s="293"/>
    </row>
    <row r="262" spans="1:16" x14ac:dyDescent="0.15">
      <c r="A262" s="298" t="s">
        <v>276</v>
      </c>
      <c r="B262" s="299"/>
      <c r="C262" s="300">
        <v>100</v>
      </c>
      <c r="D262" s="300">
        <v>35.799999999999997</v>
      </c>
      <c r="E262" s="300">
        <v>14.9</v>
      </c>
      <c r="F262" s="300">
        <v>44.2</v>
      </c>
      <c r="G262" s="300">
        <v>5.2</v>
      </c>
      <c r="H262" s="300">
        <v>50.699999999999996</v>
      </c>
      <c r="I262" s="293"/>
      <c r="J262" s="293"/>
      <c r="K262" s="293"/>
      <c r="L262" s="293"/>
      <c r="M262" s="293"/>
      <c r="N262" s="293"/>
      <c r="O262" s="293"/>
      <c r="P262" s="293"/>
    </row>
    <row r="263" spans="1:16" x14ac:dyDescent="0.15">
      <c r="A263" s="301" t="s">
        <v>277</v>
      </c>
      <c r="B263" s="302"/>
      <c r="C263" s="303">
        <v>100</v>
      </c>
      <c r="D263" s="303">
        <v>36.700000000000003</v>
      </c>
      <c r="E263" s="303">
        <v>13.1</v>
      </c>
      <c r="F263" s="303">
        <v>37.4</v>
      </c>
      <c r="G263" s="303">
        <v>12.9</v>
      </c>
      <c r="H263" s="303">
        <v>49.800000000000004</v>
      </c>
      <c r="I263" s="293"/>
      <c r="J263" s="293"/>
      <c r="K263" s="293"/>
      <c r="L263" s="293"/>
      <c r="M263" s="293"/>
      <c r="N263" s="293"/>
      <c r="O263" s="293"/>
      <c r="P263" s="293"/>
    </row>
    <row r="264" spans="1:16" x14ac:dyDescent="0.15">
      <c r="A264" s="329"/>
      <c r="B264" s="330"/>
      <c r="C264" s="330"/>
      <c r="D264" s="330"/>
      <c r="E264" s="330"/>
      <c r="F264" s="330"/>
      <c r="G264" s="312"/>
      <c r="H264" s="312"/>
      <c r="I264" s="293"/>
      <c r="J264" s="293"/>
      <c r="K264" s="293"/>
      <c r="L264" s="293"/>
      <c r="M264" s="293"/>
      <c r="N264" s="293"/>
      <c r="O264" s="293"/>
      <c r="P264" s="293"/>
    </row>
    <row r="265" spans="1:16" ht="36" x14ac:dyDescent="0.15">
      <c r="A265" s="304" t="s">
        <v>280</v>
      </c>
      <c r="B265" s="305"/>
      <c r="C265" s="305"/>
      <c r="D265" s="305"/>
      <c r="E265" s="305"/>
      <c r="F265" s="305"/>
      <c r="G265" s="305"/>
      <c r="H265" s="287" t="s">
        <v>241</v>
      </c>
      <c r="I265" s="287" t="s">
        <v>320</v>
      </c>
      <c r="J265" s="287" t="s">
        <v>321</v>
      </c>
      <c r="K265" s="287" t="s">
        <v>322</v>
      </c>
      <c r="L265" s="304" t="s">
        <v>430</v>
      </c>
      <c r="M265" s="287" t="s">
        <v>0</v>
      </c>
    </row>
    <row r="266" spans="1:16" ht="12" customHeight="1" x14ac:dyDescent="0.15">
      <c r="A266" s="307" t="s">
        <v>431</v>
      </c>
      <c r="B266" s="308"/>
      <c r="C266" s="308"/>
      <c r="D266" s="308"/>
      <c r="E266" s="308"/>
      <c r="F266" s="308"/>
      <c r="G266" s="308"/>
      <c r="H266" s="292">
        <v>100</v>
      </c>
      <c r="I266" s="292">
        <v>85.7</v>
      </c>
      <c r="J266" s="292">
        <v>5.5</v>
      </c>
      <c r="K266" s="292">
        <v>6</v>
      </c>
      <c r="L266" s="331"/>
      <c r="M266" s="292">
        <v>2.8</v>
      </c>
    </row>
    <row r="267" spans="1:16" ht="12" customHeight="1" x14ac:dyDescent="0.15">
      <c r="A267" s="307" t="s">
        <v>432</v>
      </c>
      <c r="B267" s="308"/>
      <c r="C267" s="308"/>
      <c r="D267" s="308"/>
      <c r="E267" s="308"/>
      <c r="F267" s="308"/>
      <c r="G267" s="308"/>
      <c r="H267" s="292">
        <v>100</v>
      </c>
      <c r="I267" s="292">
        <v>50.3</v>
      </c>
      <c r="J267" s="292">
        <v>16.399999999999999</v>
      </c>
      <c r="K267" s="292">
        <v>27.7</v>
      </c>
      <c r="L267" s="331"/>
      <c r="M267" s="292">
        <v>5.6</v>
      </c>
    </row>
    <row r="268" spans="1:16" ht="12" customHeight="1" x14ac:dyDescent="0.15">
      <c r="A268" s="307" t="s">
        <v>433</v>
      </c>
      <c r="B268" s="308"/>
      <c r="C268" s="308"/>
      <c r="D268" s="308"/>
      <c r="E268" s="308"/>
      <c r="F268" s="308"/>
      <c r="G268" s="308"/>
      <c r="H268" s="292">
        <v>100</v>
      </c>
      <c r="I268" s="292">
        <v>21.1</v>
      </c>
      <c r="J268" s="292">
        <v>27.9</v>
      </c>
      <c r="K268" s="292">
        <v>44.3</v>
      </c>
      <c r="L268" s="331"/>
      <c r="M268" s="292">
        <v>6.7</v>
      </c>
    </row>
    <row r="269" spans="1:16" s="282" customFormat="1" ht="12" customHeight="1" x14ac:dyDescent="0.15">
      <c r="A269" s="307" t="s">
        <v>434</v>
      </c>
      <c r="B269" s="308"/>
      <c r="C269" s="308"/>
      <c r="D269" s="308"/>
      <c r="E269" s="308"/>
      <c r="F269" s="308"/>
      <c r="G269" s="308"/>
      <c r="H269" s="292">
        <v>100</v>
      </c>
      <c r="I269" s="292">
        <v>72.599999999999994</v>
      </c>
      <c r="J269" s="292">
        <v>5.7</v>
      </c>
      <c r="K269" s="292">
        <v>5.2</v>
      </c>
      <c r="L269" s="310">
        <v>11.1</v>
      </c>
      <c r="M269" s="292">
        <v>5.4</v>
      </c>
      <c r="N269" s="281"/>
    </row>
    <row r="270" spans="1:16" ht="12" customHeight="1" x14ac:dyDescent="0.15">
      <c r="A270" s="307" t="s">
        <v>435</v>
      </c>
      <c r="B270" s="308"/>
      <c r="C270" s="308"/>
      <c r="D270" s="308"/>
      <c r="E270" s="308"/>
      <c r="F270" s="308"/>
      <c r="G270" s="308"/>
      <c r="H270" s="292">
        <v>100</v>
      </c>
      <c r="I270" s="292">
        <v>25.3</v>
      </c>
      <c r="J270" s="292">
        <v>10.3</v>
      </c>
      <c r="K270" s="292">
        <v>56.3</v>
      </c>
      <c r="L270" s="331"/>
      <c r="M270" s="292">
        <v>8.1</v>
      </c>
    </row>
    <row r="271" spans="1:16" ht="12" customHeight="1" x14ac:dyDescent="0.15">
      <c r="A271" s="307" t="s">
        <v>436</v>
      </c>
      <c r="B271" s="308"/>
      <c r="C271" s="308"/>
      <c r="D271" s="308"/>
      <c r="E271" s="308"/>
      <c r="F271" s="308"/>
      <c r="G271" s="308"/>
      <c r="H271" s="292">
        <v>100</v>
      </c>
      <c r="I271" s="292">
        <v>24</v>
      </c>
      <c r="J271" s="292">
        <v>31.2</v>
      </c>
      <c r="K271" s="292">
        <v>38.4</v>
      </c>
      <c r="L271" s="331"/>
      <c r="M271" s="292">
        <v>6.4</v>
      </c>
      <c r="N271" s="293"/>
    </row>
    <row r="272" spans="1:16" s="284" customFormat="1" ht="12" customHeight="1" x14ac:dyDescent="0.15">
      <c r="A272" s="307" t="s">
        <v>437</v>
      </c>
      <c r="B272" s="308"/>
      <c r="C272" s="308"/>
      <c r="D272" s="308"/>
      <c r="E272" s="308"/>
      <c r="F272" s="308"/>
      <c r="G272" s="308"/>
      <c r="H272" s="292">
        <v>100</v>
      </c>
      <c r="I272" s="292">
        <v>32.6</v>
      </c>
      <c r="J272" s="292">
        <v>7.4</v>
      </c>
      <c r="K272" s="292">
        <v>53.4</v>
      </c>
      <c r="L272" s="331"/>
      <c r="M272" s="292">
        <v>6.6</v>
      </c>
      <c r="N272" s="283"/>
    </row>
    <row r="273" spans="1:17" ht="12" customHeight="1" x14ac:dyDescent="0.15">
      <c r="A273" s="307" t="s">
        <v>438</v>
      </c>
      <c r="B273" s="308"/>
      <c r="C273" s="308"/>
      <c r="D273" s="308"/>
      <c r="E273" s="308"/>
      <c r="F273" s="308"/>
      <c r="G273" s="308"/>
      <c r="H273" s="292">
        <v>100</v>
      </c>
      <c r="I273" s="292">
        <v>7.3</v>
      </c>
      <c r="J273" s="292">
        <v>5.2</v>
      </c>
      <c r="K273" s="292">
        <v>79.900000000000006</v>
      </c>
      <c r="L273" s="331"/>
      <c r="M273" s="292">
        <v>7.5</v>
      </c>
    </row>
    <row r="274" spans="1:17" ht="12" customHeight="1" x14ac:dyDescent="0.15">
      <c r="A274" s="307" t="s">
        <v>439</v>
      </c>
      <c r="B274" s="308"/>
      <c r="C274" s="308"/>
      <c r="D274" s="308"/>
      <c r="E274" s="308"/>
      <c r="F274" s="308"/>
      <c r="G274" s="308"/>
      <c r="H274" s="292">
        <v>100</v>
      </c>
      <c r="I274" s="292">
        <v>53.7</v>
      </c>
      <c r="J274" s="292">
        <v>16.5</v>
      </c>
      <c r="K274" s="292">
        <v>24.7</v>
      </c>
      <c r="L274" s="331"/>
      <c r="M274" s="292">
        <v>5.0999999999999996</v>
      </c>
    </row>
    <row r="275" spans="1:17" s="289" customFormat="1" ht="28.5" customHeight="1" x14ac:dyDescent="0.15">
      <c r="A275" s="465" t="s">
        <v>440</v>
      </c>
      <c r="B275" s="466"/>
      <c r="C275" s="466"/>
      <c r="D275" s="466"/>
      <c r="E275" s="466"/>
      <c r="F275" s="466"/>
      <c r="G275" s="467"/>
      <c r="H275" s="292">
        <v>100</v>
      </c>
      <c r="I275" s="292">
        <v>5.0999999999999996</v>
      </c>
      <c r="J275" s="292">
        <v>10.4</v>
      </c>
      <c r="K275" s="292">
        <v>77.2</v>
      </c>
      <c r="L275" s="331"/>
      <c r="M275" s="292">
        <v>7.4</v>
      </c>
      <c r="N275" s="288"/>
    </row>
    <row r="276" spans="1:17" ht="28.5" customHeight="1" x14ac:dyDescent="0.15">
      <c r="A276" s="465" t="s">
        <v>441</v>
      </c>
      <c r="B276" s="466"/>
      <c r="C276" s="466"/>
      <c r="D276" s="466"/>
      <c r="E276" s="466"/>
      <c r="F276" s="466"/>
      <c r="G276" s="467"/>
      <c r="H276" s="292">
        <v>100</v>
      </c>
      <c r="I276" s="292">
        <v>10.8</v>
      </c>
      <c r="J276" s="292">
        <v>17.7</v>
      </c>
      <c r="K276" s="292">
        <v>63.8</v>
      </c>
      <c r="L276" s="331"/>
      <c r="M276" s="292">
        <v>7.7</v>
      </c>
      <c r="N276" s="293"/>
    </row>
    <row r="277" spans="1:17" ht="12" customHeight="1" x14ac:dyDescent="0.15">
      <c r="A277" s="315"/>
      <c r="B277" s="315"/>
      <c r="C277" s="315"/>
      <c r="D277" s="315"/>
      <c r="E277" s="315"/>
      <c r="F277" s="315"/>
      <c r="G277" s="315"/>
      <c r="H277" s="312"/>
      <c r="I277" s="312"/>
      <c r="J277" s="312"/>
      <c r="K277" s="312"/>
      <c r="L277" s="312"/>
      <c r="M277" s="312"/>
      <c r="N277" s="293"/>
    </row>
    <row r="278" spans="1:17" s="284" customFormat="1" ht="13.5" x14ac:dyDescent="0.15">
      <c r="A278" s="293"/>
      <c r="B278" s="293"/>
      <c r="C278" s="293"/>
      <c r="D278" s="293"/>
      <c r="E278" s="293"/>
      <c r="F278" s="293"/>
      <c r="G278" s="293"/>
      <c r="H278" s="293"/>
      <c r="I278" s="293"/>
      <c r="J278" s="293"/>
      <c r="K278" s="293"/>
      <c r="L278" s="293"/>
      <c r="M278" s="293"/>
      <c r="N278" s="283"/>
    </row>
    <row r="279" spans="1:17" s="284" customFormat="1" ht="14.25" x14ac:dyDescent="0.15">
      <c r="A279" s="281" t="s">
        <v>714</v>
      </c>
      <c r="B279" s="281"/>
      <c r="C279" s="281"/>
      <c r="D279" s="281"/>
      <c r="E279" s="281"/>
      <c r="F279" s="281"/>
      <c r="G279" s="281"/>
      <c r="H279" s="281"/>
      <c r="I279" s="281"/>
      <c r="J279" s="281"/>
      <c r="K279" s="281"/>
      <c r="L279" s="281"/>
      <c r="M279" s="281"/>
      <c r="N279" s="283"/>
    </row>
    <row r="280" spans="1:17" s="289" customFormat="1" ht="13.5" customHeight="1" x14ac:dyDescent="0.15">
      <c r="A280" s="283" t="s">
        <v>442</v>
      </c>
      <c r="B280" s="284"/>
      <c r="C280" s="283"/>
      <c r="D280" s="283"/>
      <c r="E280" s="283"/>
      <c r="F280" s="283"/>
      <c r="G280" s="283"/>
      <c r="H280" s="283"/>
      <c r="I280" s="283"/>
      <c r="J280" s="283"/>
      <c r="K280" s="283"/>
      <c r="L280" s="318"/>
      <c r="M280" s="283"/>
    </row>
    <row r="281" spans="1:17" ht="13.5" x14ac:dyDescent="0.15">
      <c r="A281" s="283" t="s">
        <v>443</v>
      </c>
      <c r="B281" s="284"/>
      <c r="C281" s="283"/>
      <c r="D281" s="283"/>
      <c r="E281" s="283"/>
      <c r="F281" s="283"/>
      <c r="G281" s="283"/>
      <c r="H281" s="283"/>
      <c r="I281" s="283"/>
      <c r="J281" s="283"/>
      <c r="K281" s="283"/>
      <c r="L281" s="318"/>
      <c r="M281" s="283"/>
    </row>
    <row r="282" spans="1:17" s="284" customFormat="1" ht="36" customHeight="1" x14ac:dyDescent="0.15">
      <c r="A282" s="285"/>
      <c r="B282" s="286"/>
      <c r="C282" s="287" t="s">
        <v>262</v>
      </c>
      <c r="D282" s="287" t="s">
        <v>426</v>
      </c>
      <c r="E282" s="287" t="s">
        <v>427</v>
      </c>
      <c r="F282" s="287" t="s">
        <v>428</v>
      </c>
      <c r="G282" s="287" t="s">
        <v>0</v>
      </c>
      <c r="H282" s="287" t="s">
        <v>429</v>
      </c>
      <c r="I282" s="288"/>
      <c r="J282" s="288"/>
      <c r="K282" s="288"/>
      <c r="L282" s="288"/>
      <c r="M282" s="288"/>
      <c r="N282" s="288"/>
      <c r="O282" s="288"/>
      <c r="P282" s="289"/>
      <c r="Q282" s="283"/>
    </row>
    <row r="283" spans="1:17" s="289" customFormat="1" ht="12" customHeight="1" x14ac:dyDescent="0.15">
      <c r="A283" s="290" t="s">
        <v>265</v>
      </c>
      <c r="B283" s="291"/>
      <c r="C283" s="292">
        <v>100</v>
      </c>
      <c r="D283" s="292">
        <v>57.3</v>
      </c>
      <c r="E283" s="292">
        <v>14.8</v>
      </c>
      <c r="F283" s="292">
        <v>18</v>
      </c>
      <c r="G283" s="292">
        <v>10</v>
      </c>
      <c r="H283" s="292">
        <v>72.099999999999994</v>
      </c>
      <c r="I283" s="293"/>
      <c r="J283" s="293"/>
      <c r="K283" s="293"/>
      <c r="L283" s="293"/>
      <c r="M283" s="293"/>
      <c r="N283" s="293"/>
      <c r="O283" s="293"/>
      <c r="P283" s="294"/>
      <c r="Q283" s="288"/>
    </row>
    <row r="284" spans="1:17" x14ac:dyDescent="0.15">
      <c r="A284" s="295" t="s">
        <v>266</v>
      </c>
      <c r="B284" s="296"/>
      <c r="C284" s="297">
        <v>100</v>
      </c>
      <c r="D284" s="297">
        <v>58</v>
      </c>
      <c r="E284" s="297">
        <v>15</v>
      </c>
      <c r="F284" s="297">
        <v>18.100000000000001</v>
      </c>
      <c r="G284" s="297">
        <v>8.9</v>
      </c>
      <c r="H284" s="297">
        <v>73</v>
      </c>
      <c r="I284" s="293"/>
      <c r="J284" s="293"/>
      <c r="K284" s="293"/>
      <c r="L284" s="293"/>
      <c r="M284" s="293"/>
      <c r="N284" s="293"/>
      <c r="O284" s="293"/>
      <c r="P284" s="293"/>
    </row>
    <row r="285" spans="1:17" x14ac:dyDescent="0.15">
      <c r="A285" s="298" t="s">
        <v>267</v>
      </c>
      <c r="B285" s="299"/>
      <c r="C285" s="300">
        <v>100</v>
      </c>
      <c r="D285" s="300">
        <v>57.1</v>
      </c>
      <c r="E285" s="300">
        <v>14.8</v>
      </c>
      <c r="F285" s="300">
        <v>18.100000000000001</v>
      </c>
      <c r="G285" s="300">
        <v>10</v>
      </c>
      <c r="H285" s="300">
        <v>71.900000000000006</v>
      </c>
      <c r="I285" s="293"/>
      <c r="J285" s="293"/>
      <c r="K285" s="293"/>
      <c r="L285" s="293"/>
      <c r="M285" s="293"/>
      <c r="N285" s="293"/>
      <c r="O285" s="293"/>
      <c r="P285" s="293"/>
    </row>
    <row r="286" spans="1:17" x14ac:dyDescent="0.15">
      <c r="A286" s="298" t="s">
        <v>268</v>
      </c>
      <c r="B286" s="299"/>
      <c r="C286" s="300">
        <v>100</v>
      </c>
      <c r="D286" s="300">
        <v>56.8</v>
      </c>
      <c r="E286" s="300">
        <v>13.7</v>
      </c>
      <c r="F286" s="300">
        <v>17.2</v>
      </c>
      <c r="G286" s="300">
        <v>12.3</v>
      </c>
      <c r="H286" s="300">
        <v>70.5</v>
      </c>
      <c r="I286" s="293"/>
      <c r="J286" s="293"/>
      <c r="K286" s="293"/>
      <c r="L286" s="293"/>
      <c r="M286" s="293"/>
      <c r="N286" s="293"/>
      <c r="O286" s="293"/>
      <c r="P286" s="293"/>
    </row>
    <row r="287" spans="1:17" x14ac:dyDescent="0.15">
      <c r="A287" s="301" t="s">
        <v>269</v>
      </c>
      <c r="B287" s="302"/>
      <c r="C287" s="303">
        <v>100</v>
      </c>
      <c r="D287" s="303">
        <v>55.2</v>
      </c>
      <c r="E287" s="303">
        <v>15.5</v>
      </c>
      <c r="F287" s="303">
        <v>17.7</v>
      </c>
      <c r="G287" s="303">
        <v>11.6</v>
      </c>
      <c r="H287" s="303">
        <v>70.7</v>
      </c>
      <c r="I287" s="293"/>
      <c r="J287" s="293"/>
      <c r="K287" s="293"/>
      <c r="L287" s="293"/>
      <c r="M287" s="293"/>
      <c r="N287" s="293"/>
      <c r="O287" s="293"/>
      <c r="P287" s="293"/>
    </row>
    <row r="288" spans="1:17" x14ac:dyDescent="0.15">
      <c r="A288" s="295" t="s">
        <v>270</v>
      </c>
      <c r="B288" s="296"/>
      <c r="C288" s="297">
        <v>100</v>
      </c>
      <c r="D288" s="297">
        <v>57.3</v>
      </c>
      <c r="E288" s="297">
        <v>15.5</v>
      </c>
      <c r="F288" s="297">
        <v>19.5</v>
      </c>
      <c r="G288" s="297">
        <v>7.7</v>
      </c>
      <c r="H288" s="297">
        <v>72.8</v>
      </c>
      <c r="I288" s="293"/>
      <c r="J288" s="293"/>
      <c r="K288" s="293"/>
      <c r="L288" s="293"/>
      <c r="M288" s="293"/>
      <c r="N288" s="293"/>
      <c r="O288" s="293"/>
      <c r="P288" s="293"/>
    </row>
    <row r="289" spans="1:16" x14ac:dyDescent="0.15">
      <c r="A289" s="298" t="s">
        <v>74</v>
      </c>
      <c r="B289" s="299"/>
      <c r="C289" s="300">
        <v>100</v>
      </c>
      <c r="D289" s="300">
        <v>63.3</v>
      </c>
      <c r="E289" s="300">
        <v>13.5</v>
      </c>
      <c r="F289" s="300">
        <v>11</v>
      </c>
      <c r="G289" s="300">
        <v>12.2</v>
      </c>
      <c r="H289" s="300">
        <v>76.8</v>
      </c>
      <c r="I289" s="293"/>
      <c r="J289" s="293"/>
      <c r="K289" s="293"/>
      <c r="L289" s="293"/>
      <c r="M289" s="293"/>
      <c r="N289" s="293"/>
      <c r="O289" s="293"/>
      <c r="P289" s="293"/>
    </row>
    <row r="290" spans="1:16" x14ac:dyDescent="0.15">
      <c r="A290" s="301" t="s">
        <v>242</v>
      </c>
      <c r="B290" s="302"/>
      <c r="C290" s="303">
        <v>100</v>
      </c>
      <c r="D290" s="303">
        <v>62</v>
      </c>
      <c r="E290" s="303">
        <v>11</v>
      </c>
      <c r="F290" s="303">
        <v>25.1</v>
      </c>
      <c r="G290" s="303">
        <v>1.9</v>
      </c>
      <c r="H290" s="303">
        <v>73</v>
      </c>
      <c r="I290" s="293"/>
      <c r="J290" s="293"/>
      <c r="K290" s="293"/>
      <c r="L290" s="293"/>
      <c r="M290" s="293"/>
      <c r="N290" s="293"/>
      <c r="O290" s="293"/>
      <c r="P290" s="293"/>
    </row>
    <row r="291" spans="1:16" x14ac:dyDescent="0.15">
      <c r="A291" s="295" t="s">
        <v>271</v>
      </c>
      <c r="B291" s="296"/>
      <c r="C291" s="297">
        <v>100</v>
      </c>
      <c r="D291" s="297">
        <v>55.7</v>
      </c>
      <c r="E291" s="297">
        <v>13.1</v>
      </c>
      <c r="F291" s="297">
        <v>21.3</v>
      </c>
      <c r="G291" s="297">
        <v>10</v>
      </c>
      <c r="H291" s="297">
        <v>68.8</v>
      </c>
      <c r="I291" s="293"/>
      <c r="J291" s="293"/>
      <c r="K291" s="293"/>
      <c r="L291" s="293"/>
      <c r="M291" s="293"/>
      <c r="N291" s="293"/>
      <c r="O291" s="293"/>
      <c r="P291" s="293"/>
    </row>
    <row r="292" spans="1:16" x14ac:dyDescent="0.15">
      <c r="A292" s="298" t="s">
        <v>272</v>
      </c>
      <c r="B292" s="299"/>
      <c r="C292" s="300">
        <v>100</v>
      </c>
      <c r="D292" s="300">
        <v>61.5</v>
      </c>
      <c r="E292" s="300">
        <v>15.1</v>
      </c>
      <c r="F292" s="300">
        <v>21.9</v>
      </c>
      <c r="G292" s="300">
        <v>1.6</v>
      </c>
      <c r="H292" s="300">
        <v>76.599999999999994</v>
      </c>
      <c r="I292" s="293"/>
      <c r="J292" s="293"/>
      <c r="K292" s="293"/>
      <c r="L292" s="293"/>
      <c r="M292" s="293"/>
      <c r="N292" s="293"/>
      <c r="O292" s="293"/>
      <c r="P292" s="293"/>
    </row>
    <row r="293" spans="1:16" x14ac:dyDescent="0.15">
      <c r="A293" s="298" t="s">
        <v>273</v>
      </c>
      <c r="B293" s="299"/>
      <c r="C293" s="300">
        <v>100</v>
      </c>
      <c r="D293" s="300">
        <v>61.7</v>
      </c>
      <c r="E293" s="300">
        <v>15.8</v>
      </c>
      <c r="F293" s="300">
        <v>21</v>
      </c>
      <c r="G293" s="300">
        <v>1.4</v>
      </c>
      <c r="H293" s="300">
        <v>77.5</v>
      </c>
      <c r="I293" s="293"/>
      <c r="J293" s="293"/>
      <c r="K293" s="293"/>
      <c r="L293" s="293"/>
      <c r="M293" s="293"/>
      <c r="N293" s="293"/>
      <c r="O293" s="293"/>
      <c r="P293" s="293"/>
    </row>
    <row r="294" spans="1:16" x14ac:dyDescent="0.15">
      <c r="A294" s="298" t="s">
        <v>274</v>
      </c>
      <c r="B294" s="299"/>
      <c r="C294" s="300">
        <v>100</v>
      </c>
      <c r="D294" s="300">
        <v>62.2</v>
      </c>
      <c r="E294" s="300">
        <v>16.3</v>
      </c>
      <c r="F294" s="300">
        <v>19.5</v>
      </c>
      <c r="G294" s="300">
        <v>1.9</v>
      </c>
      <c r="H294" s="300">
        <v>78.5</v>
      </c>
      <c r="I294" s="293"/>
      <c r="J294" s="293"/>
      <c r="K294" s="293"/>
      <c r="L294" s="293"/>
      <c r="M294" s="293"/>
      <c r="N294" s="293"/>
      <c r="O294" s="293"/>
      <c r="P294" s="293"/>
    </row>
    <row r="295" spans="1:16" x14ac:dyDescent="0.15">
      <c r="A295" s="298" t="s">
        <v>275</v>
      </c>
      <c r="B295" s="299"/>
      <c r="C295" s="300">
        <v>100</v>
      </c>
      <c r="D295" s="300">
        <v>60</v>
      </c>
      <c r="E295" s="300">
        <v>16.8</v>
      </c>
      <c r="F295" s="300">
        <v>19.5</v>
      </c>
      <c r="G295" s="300">
        <v>3.7</v>
      </c>
      <c r="H295" s="300">
        <v>76.8</v>
      </c>
      <c r="I295" s="293"/>
      <c r="J295" s="293"/>
      <c r="K295" s="293"/>
      <c r="L295" s="293"/>
      <c r="M295" s="293"/>
      <c r="N295" s="293"/>
      <c r="O295" s="293"/>
      <c r="P295" s="293"/>
    </row>
    <row r="296" spans="1:16" x14ac:dyDescent="0.15">
      <c r="A296" s="298" t="s">
        <v>276</v>
      </c>
      <c r="B296" s="299"/>
      <c r="C296" s="300">
        <v>100</v>
      </c>
      <c r="D296" s="300">
        <v>57.2</v>
      </c>
      <c r="E296" s="300">
        <v>16.8</v>
      </c>
      <c r="F296" s="300">
        <v>19.2</v>
      </c>
      <c r="G296" s="300">
        <v>6.8</v>
      </c>
      <c r="H296" s="300">
        <v>74</v>
      </c>
      <c r="I296" s="293"/>
      <c r="J296" s="293"/>
      <c r="K296" s="293"/>
      <c r="L296" s="293"/>
      <c r="M296" s="293"/>
      <c r="N296" s="293"/>
      <c r="O296" s="293"/>
      <c r="P296" s="293"/>
    </row>
    <row r="297" spans="1:16" x14ac:dyDescent="0.15">
      <c r="A297" s="301" t="s">
        <v>277</v>
      </c>
      <c r="B297" s="302"/>
      <c r="C297" s="303">
        <v>100</v>
      </c>
      <c r="D297" s="303">
        <v>52.3</v>
      </c>
      <c r="E297" s="303">
        <v>11.7</v>
      </c>
      <c r="F297" s="303">
        <v>14.4</v>
      </c>
      <c r="G297" s="303">
        <v>21.6</v>
      </c>
      <c r="H297" s="303">
        <v>64</v>
      </c>
      <c r="I297" s="293"/>
      <c r="J297" s="293"/>
      <c r="K297" s="293"/>
      <c r="L297" s="293"/>
      <c r="M297" s="293"/>
      <c r="N297" s="293"/>
      <c r="O297" s="293"/>
      <c r="P297" s="293"/>
    </row>
    <row r="298" spans="1:16" x14ac:dyDescent="0.15">
      <c r="A298" s="332"/>
      <c r="B298" s="333"/>
      <c r="C298" s="333"/>
      <c r="D298" s="333"/>
      <c r="E298" s="333"/>
      <c r="F298" s="333"/>
      <c r="G298" s="333"/>
      <c r="H298" s="333"/>
      <c r="I298" s="293"/>
      <c r="J298" s="293"/>
      <c r="K298" s="293"/>
      <c r="L298" s="293"/>
      <c r="M298" s="293"/>
      <c r="N298" s="293"/>
      <c r="O298" s="293"/>
      <c r="P298" s="293"/>
    </row>
    <row r="299" spans="1:16" ht="36" x14ac:dyDescent="0.15">
      <c r="A299" s="304" t="s">
        <v>280</v>
      </c>
      <c r="B299" s="305"/>
      <c r="C299" s="305"/>
      <c r="D299" s="305"/>
      <c r="E299" s="305"/>
      <c r="F299" s="305"/>
      <c r="G299" s="305"/>
      <c r="H299" s="287" t="s">
        <v>241</v>
      </c>
      <c r="I299" s="287" t="s">
        <v>320</v>
      </c>
      <c r="J299" s="287" t="s">
        <v>321</v>
      </c>
      <c r="K299" s="287" t="s">
        <v>322</v>
      </c>
      <c r="L299" s="287" t="s">
        <v>430</v>
      </c>
      <c r="M299" s="287" t="s">
        <v>0</v>
      </c>
    </row>
    <row r="300" spans="1:16" ht="12" customHeight="1" x14ac:dyDescent="0.15">
      <c r="A300" s="474" t="s">
        <v>444</v>
      </c>
      <c r="B300" s="307" t="s">
        <v>445</v>
      </c>
      <c r="C300" s="308"/>
      <c r="D300" s="308"/>
      <c r="E300" s="308"/>
      <c r="F300" s="308"/>
      <c r="G300" s="291"/>
      <c r="H300" s="292">
        <v>100</v>
      </c>
      <c r="I300" s="292">
        <v>26</v>
      </c>
      <c r="J300" s="292">
        <v>41.5</v>
      </c>
      <c r="K300" s="292">
        <v>23.2</v>
      </c>
      <c r="L300" s="331"/>
      <c r="M300" s="292">
        <v>9.3000000000000007</v>
      </c>
    </row>
    <row r="301" spans="1:16" x14ac:dyDescent="0.15">
      <c r="A301" s="475"/>
      <c r="B301" s="307" t="s">
        <v>446</v>
      </c>
      <c r="C301" s="308"/>
      <c r="D301" s="308"/>
      <c r="E301" s="308"/>
      <c r="F301" s="308"/>
      <c r="G301" s="291"/>
      <c r="H301" s="292">
        <v>100</v>
      </c>
      <c r="I301" s="292">
        <v>55.3</v>
      </c>
      <c r="J301" s="292">
        <v>27.9</v>
      </c>
      <c r="K301" s="292">
        <v>10.6</v>
      </c>
      <c r="L301" s="331"/>
      <c r="M301" s="292">
        <v>6.1</v>
      </c>
    </row>
    <row r="302" spans="1:16" x14ac:dyDescent="0.15">
      <c r="A302" s="476"/>
      <c r="B302" s="307" t="s">
        <v>447</v>
      </c>
      <c r="C302" s="308"/>
      <c r="D302" s="308"/>
      <c r="E302" s="308"/>
      <c r="F302" s="308"/>
      <c r="G302" s="291"/>
      <c r="H302" s="292">
        <v>100</v>
      </c>
      <c r="I302" s="292">
        <v>10.1</v>
      </c>
      <c r="J302" s="292">
        <v>17.8</v>
      </c>
      <c r="K302" s="292">
        <v>50.900000000000013</v>
      </c>
      <c r="L302" s="334">
        <v>13.6</v>
      </c>
      <c r="M302" s="292">
        <v>7.6</v>
      </c>
    </row>
    <row r="303" spans="1:16" ht="12" customHeight="1" x14ac:dyDescent="0.15">
      <c r="A303" s="474" t="s">
        <v>448</v>
      </c>
      <c r="B303" s="307" t="s">
        <v>449</v>
      </c>
      <c r="C303" s="308"/>
      <c r="D303" s="308"/>
      <c r="E303" s="308"/>
      <c r="F303" s="308"/>
      <c r="G303" s="291"/>
      <c r="H303" s="292">
        <v>100</v>
      </c>
      <c r="I303" s="292">
        <v>13.3</v>
      </c>
      <c r="J303" s="292">
        <v>14</v>
      </c>
      <c r="K303" s="292">
        <v>63.1</v>
      </c>
      <c r="L303" s="331"/>
      <c r="M303" s="292">
        <v>9.6</v>
      </c>
    </row>
    <row r="304" spans="1:16" ht="12" customHeight="1" x14ac:dyDescent="0.15">
      <c r="A304" s="475"/>
      <c r="B304" s="307" t="s">
        <v>676</v>
      </c>
      <c r="C304" s="308"/>
      <c r="D304" s="308"/>
      <c r="E304" s="308"/>
      <c r="F304" s="308"/>
      <c r="G304" s="291"/>
      <c r="H304" s="292">
        <v>100</v>
      </c>
      <c r="I304" s="292">
        <v>72.099999999999994</v>
      </c>
      <c r="J304" s="292">
        <v>18.2</v>
      </c>
      <c r="K304" s="292">
        <v>4.0999999999999996</v>
      </c>
      <c r="L304" s="331"/>
      <c r="M304" s="292">
        <v>5.6</v>
      </c>
    </row>
    <row r="305" spans="1:15" x14ac:dyDescent="0.15">
      <c r="A305" s="476"/>
      <c r="B305" s="307" t="s">
        <v>677</v>
      </c>
      <c r="C305" s="308"/>
      <c r="D305" s="308"/>
      <c r="E305" s="308"/>
      <c r="F305" s="308"/>
      <c r="G305" s="291"/>
      <c r="H305" s="292">
        <v>100</v>
      </c>
      <c r="I305" s="292">
        <v>80.3</v>
      </c>
      <c r="J305" s="292">
        <v>11.4</v>
      </c>
      <c r="K305" s="292">
        <v>2.6</v>
      </c>
      <c r="L305" s="331"/>
      <c r="M305" s="292">
        <v>5.6</v>
      </c>
    </row>
    <row r="306" spans="1:15" x14ac:dyDescent="0.15">
      <c r="A306" s="474" t="s">
        <v>450</v>
      </c>
      <c r="B306" s="307" t="s">
        <v>678</v>
      </c>
      <c r="C306" s="308"/>
      <c r="D306" s="308"/>
      <c r="E306" s="308"/>
      <c r="F306" s="308"/>
      <c r="G306" s="291"/>
      <c r="H306" s="292">
        <v>100</v>
      </c>
      <c r="I306" s="292">
        <v>33.799999999999997</v>
      </c>
      <c r="J306" s="292">
        <v>2.8</v>
      </c>
      <c r="K306" s="292">
        <v>1.1000000000000001</v>
      </c>
      <c r="L306" s="292">
        <v>50.2</v>
      </c>
      <c r="M306" s="292">
        <v>12.2</v>
      </c>
    </row>
    <row r="307" spans="1:15" x14ac:dyDescent="0.15">
      <c r="A307" s="475"/>
      <c r="B307" s="307" t="s">
        <v>679</v>
      </c>
      <c r="C307" s="308"/>
      <c r="D307" s="308"/>
      <c r="E307" s="308"/>
      <c r="F307" s="308"/>
      <c r="G307" s="291"/>
      <c r="H307" s="292">
        <v>100</v>
      </c>
      <c r="I307" s="292">
        <v>27.5</v>
      </c>
      <c r="J307" s="292">
        <v>3.8</v>
      </c>
      <c r="K307" s="292">
        <v>5.3</v>
      </c>
      <c r="L307" s="292">
        <v>52.9</v>
      </c>
      <c r="M307" s="292">
        <v>10.5</v>
      </c>
    </row>
    <row r="308" spans="1:15" ht="12" customHeight="1" x14ac:dyDescent="0.15">
      <c r="A308" s="475"/>
      <c r="B308" s="307" t="s">
        <v>680</v>
      </c>
      <c r="C308" s="308"/>
      <c r="D308" s="308"/>
      <c r="E308" s="308"/>
      <c r="F308" s="308"/>
      <c r="G308" s="291"/>
      <c r="H308" s="292">
        <v>100</v>
      </c>
      <c r="I308" s="292">
        <v>8.6</v>
      </c>
      <c r="J308" s="292">
        <v>4.0999999999999996</v>
      </c>
      <c r="K308" s="292">
        <v>22.7</v>
      </c>
      <c r="L308" s="292">
        <v>54.6</v>
      </c>
      <c r="M308" s="292">
        <v>10.1</v>
      </c>
    </row>
    <row r="309" spans="1:15" ht="12" customHeight="1" x14ac:dyDescent="0.15">
      <c r="A309" s="475"/>
      <c r="B309" s="307" t="s">
        <v>681</v>
      </c>
      <c r="C309" s="308"/>
      <c r="D309" s="308"/>
      <c r="E309" s="308"/>
      <c r="F309" s="308"/>
      <c r="G309" s="291"/>
      <c r="H309" s="292">
        <v>100</v>
      </c>
      <c r="I309" s="292">
        <v>30.5</v>
      </c>
      <c r="J309" s="292">
        <v>2.6</v>
      </c>
      <c r="K309" s="292">
        <v>3.6</v>
      </c>
      <c r="L309" s="292">
        <v>53.9</v>
      </c>
      <c r="M309" s="292">
        <v>9.3000000000000007</v>
      </c>
    </row>
    <row r="310" spans="1:15" ht="12" customHeight="1" x14ac:dyDescent="0.15">
      <c r="A310" s="476"/>
      <c r="B310" s="307" t="s">
        <v>682</v>
      </c>
      <c r="C310" s="308"/>
      <c r="D310" s="308"/>
      <c r="E310" s="308"/>
      <c r="F310" s="308"/>
      <c r="G310" s="291"/>
      <c r="H310" s="292">
        <v>100</v>
      </c>
      <c r="I310" s="292">
        <v>18</v>
      </c>
      <c r="J310" s="292">
        <v>1.6</v>
      </c>
      <c r="K310" s="292">
        <v>15.9</v>
      </c>
      <c r="L310" s="292">
        <v>54.3</v>
      </c>
      <c r="M310" s="292">
        <v>10.199999999999999</v>
      </c>
    </row>
    <row r="311" spans="1:15" ht="12" customHeight="1" x14ac:dyDescent="0.15">
      <c r="A311" s="474" t="s">
        <v>451</v>
      </c>
      <c r="B311" s="307" t="s">
        <v>683</v>
      </c>
      <c r="C311" s="308"/>
      <c r="D311" s="308"/>
      <c r="E311" s="308"/>
      <c r="F311" s="308"/>
      <c r="G311" s="291"/>
      <c r="H311" s="292">
        <v>100</v>
      </c>
      <c r="I311" s="292">
        <v>68.2</v>
      </c>
      <c r="J311" s="292">
        <v>6.5</v>
      </c>
      <c r="K311" s="292">
        <v>2.1</v>
      </c>
      <c r="L311" s="292">
        <v>18</v>
      </c>
      <c r="M311" s="292">
        <v>5.3</v>
      </c>
    </row>
    <row r="312" spans="1:15" ht="12" customHeight="1" x14ac:dyDescent="0.15">
      <c r="A312" s="475"/>
      <c r="B312" s="307" t="s">
        <v>684</v>
      </c>
      <c r="C312" s="308"/>
      <c r="D312" s="308"/>
      <c r="E312" s="308"/>
      <c r="F312" s="308"/>
      <c r="G312" s="291"/>
      <c r="H312" s="292">
        <v>100</v>
      </c>
      <c r="I312" s="292">
        <v>70</v>
      </c>
      <c r="J312" s="292">
        <v>7</v>
      </c>
      <c r="K312" s="292">
        <v>0.3</v>
      </c>
      <c r="L312" s="292">
        <v>18.3</v>
      </c>
      <c r="M312" s="292">
        <v>4.4000000000000004</v>
      </c>
    </row>
    <row r="313" spans="1:15" ht="28.5" customHeight="1" x14ac:dyDescent="0.15">
      <c r="A313" s="475"/>
      <c r="B313" s="465" t="s">
        <v>685</v>
      </c>
      <c r="C313" s="466"/>
      <c r="D313" s="466"/>
      <c r="E313" s="466"/>
      <c r="F313" s="466"/>
      <c r="G313" s="467"/>
      <c r="H313" s="292">
        <v>100</v>
      </c>
      <c r="I313" s="292">
        <v>71.400000000000006</v>
      </c>
      <c r="J313" s="292">
        <v>5.3</v>
      </c>
      <c r="K313" s="292">
        <v>0.3</v>
      </c>
      <c r="L313" s="292">
        <v>18.3</v>
      </c>
      <c r="M313" s="292">
        <v>4.5999999999999996</v>
      </c>
      <c r="N313" s="293"/>
    </row>
    <row r="314" spans="1:15" s="282" customFormat="1" ht="14.25" x14ac:dyDescent="0.15">
      <c r="A314" s="476"/>
      <c r="B314" s="307" t="s">
        <v>686</v>
      </c>
      <c r="C314" s="308"/>
      <c r="D314" s="308"/>
      <c r="E314" s="308"/>
      <c r="F314" s="308"/>
      <c r="G314" s="291"/>
      <c r="H314" s="292">
        <v>100</v>
      </c>
      <c r="I314" s="292">
        <v>72.099999999999994</v>
      </c>
      <c r="J314" s="292">
        <v>4.7</v>
      </c>
      <c r="K314" s="292">
        <v>0.4</v>
      </c>
      <c r="L314" s="292">
        <v>18.3</v>
      </c>
      <c r="M314" s="292">
        <v>4.5</v>
      </c>
      <c r="N314" s="281"/>
    </row>
    <row r="315" spans="1:15" s="282" customFormat="1" ht="14.25" x14ac:dyDescent="0.15">
      <c r="A315" s="315"/>
      <c r="B315" s="293"/>
      <c r="C315" s="293"/>
      <c r="D315" s="293"/>
      <c r="E315" s="293"/>
      <c r="F315" s="293"/>
      <c r="G315" s="294"/>
      <c r="H315" s="312"/>
      <c r="I315" s="312"/>
      <c r="J315" s="312"/>
      <c r="K315" s="312"/>
      <c r="L315" s="312"/>
      <c r="M315" s="312"/>
      <c r="N315" s="281"/>
    </row>
    <row r="316" spans="1:15" s="284" customFormat="1" ht="13.5" x14ac:dyDescent="0.15">
      <c r="A316" s="293"/>
      <c r="B316" s="293"/>
      <c r="C316" s="293"/>
      <c r="D316" s="293"/>
      <c r="E316" s="293"/>
      <c r="F316" s="293"/>
      <c r="G316" s="293"/>
      <c r="H316" s="293"/>
      <c r="I316" s="293"/>
      <c r="J316" s="293"/>
      <c r="K316" s="293"/>
      <c r="L316" s="293"/>
      <c r="M316" s="293"/>
      <c r="N316" s="283"/>
    </row>
    <row r="317" spans="1:15" s="284" customFormat="1" ht="14.25" customHeight="1" x14ac:dyDescent="0.15">
      <c r="A317" s="281" t="s">
        <v>715</v>
      </c>
      <c r="B317" s="281"/>
      <c r="C317" s="281"/>
      <c r="D317" s="281"/>
      <c r="E317" s="281"/>
      <c r="F317" s="281"/>
      <c r="G317" s="281"/>
      <c r="H317" s="281"/>
      <c r="I317" s="281"/>
      <c r="J317" s="281"/>
      <c r="K317" s="281"/>
      <c r="L317" s="281"/>
      <c r="M317" s="281"/>
      <c r="N317" s="283"/>
    </row>
    <row r="318" spans="1:15" s="289" customFormat="1" ht="13.5" customHeight="1" x14ac:dyDescent="0.15">
      <c r="A318" s="283" t="s">
        <v>452</v>
      </c>
      <c r="B318" s="283"/>
      <c r="C318" s="283"/>
      <c r="D318" s="283"/>
      <c r="E318" s="283"/>
      <c r="F318" s="283"/>
      <c r="G318" s="283"/>
      <c r="H318" s="283"/>
      <c r="I318" s="283"/>
      <c r="J318" s="283"/>
      <c r="K318" s="283"/>
      <c r="L318" s="283"/>
      <c r="M318" s="283"/>
    </row>
    <row r="319" spans="1:15" ht="24" x14ac:dyDescent="0.15">
      <c r="A319" s="285"/>
      <c r="B319" s="286"/>
      <c r="C319" s="287" t="s">
        <v>262</v>
      </c>
      <c r="D319" s="287" t="s">
        <v>453</v>
      </c>
      <c r="E319" s="287" t="s">
        <v>454</v>
      </c>
      <c r="F319" s="287" t="s">
        <v>0</v>
      </c>
      <c r="G319" s="335"/>
      <c r="H319" s="288"/>
      <c r="I319" s="288"/>
      <c r="J319" s="288"/>
      <c r="K319" s="288"/>
      <c r="L319" s="288"/>
      <c r="M319" s="288"/>
      <c r="N319" s="288"/>
      <c r="O319" s="288"/>
    </row>
    <row r="320" spans="1:15" x14ac:dyDescent="0.15">
      <c r="A320" s="290" t="s">
        <v>265</v>
      </c>
      <c r="B320" s="291"/>
      <c r="C320" s="292">
        <v>100</v>
      </c>
      <c r="D320" s="292">
        <v>80.399999999999991</v>
      </c>
      <c r="E320" s="292">
        <v>18.2</v>
      </c>
      <c r="F320" s="292">
        <v>1.4</v>
      </c>
      <c r="G320" s="293"/>
      <c r="H320" s="293"/>
      <c r="I320" s="293"/>
      <c r="J320" s="293"/>
      <c r="K320" s="293"/>
      <c r="L320" s="293"/>
      <c r="M320" s="293"/>
      <c r="N320" s="293"/>
      <c r="O320" s="293"/>
    </row>
    <row r="321" spans="1:15" x14ac:dyDescent="0.15">
      <c r="A321" s="295" t="s">
        <v>266</v>
      </c>
      <c r="B321" s="296"/>
      <c r="C321" s="297">
        <v>100</v>
      </c>
      <c r="D321" s="297">
        <v>81.7</v>
      </c>
      <c r="E321" s="297">
        <v>17.2</v>
      </c>
      <c r="F321" s="297">
        <v>1.1000000000000001</v>
      </c>
      <c r="H321" s="293"/>
      <c r="I321" s="293"/>
      <c r="J321" s="293"/>
      <c r="K321" s="293"/>
      <c r="L321" s="293"/>
      <c r="M321" s="293"/>
      <c r="N321" s="293"/>
      <c r="O321" s="293"/>
    </row>
    <row r="322" spans="1:15" x14ac:dyDescent="0.15">
      <c r="A322" s="298" t="s">
        <v>267</v>
      </c>
      <c r="B322" s="299"/>
      <c r="C322" s="300">
        <v>100.00000000000001</v>
      </c>
      <c r="D322" s="300">
        <v>79.300000000000011</v>
      </c>
      <c r="E322" s="300">
        <v>18.899999999999999</v>
      </c>
      <c r="F322" s="300">
        <v>1.8</v>
      </c>
      <c r="H322" s="293"/>
      <c r="I322" s="293"/>
      <c r="J322" s="293"/>
      <c r="K322" s="293"/>
      <c r="L322" s="293"/>
      <c r="M322" s="293"/>
      <c r="N322" s="293"/>
      <c r="O322" s="293"/>
    </row>
    <row r="323" spans="1:15" x14ac:dyDescent="0.15">
      <c r="A323" s="298" t="s">
        <v>268</v>
      </c>
      <c r="B323" s="299"/>
      <c r="C323" s="300">
        <v>100</v>
      </c>
      <c r="D323" s="300">
        <v>81.3</v>
      </c>
      <c r="E323" s="300">
        <v>17.3</v>
      </c>
      <c r="F323" s="300">
        <v>1.4</v>
      </c>
      <c r="H323" s="293"/>
      <c r="I323" s="293"/>
      <c r="J323" s="293"/>
      <c r="K323" s="293"/>
      <c r="L323" s="293"/>
      <c r="M323" s="293"/>
      <c r="N323" s="293"/>
      <c r="O323" s="293"/>
    </row>
    <row r="324" spans="1:15" x14ac:dyDescent="0.15">
      <c r="A324" s="301" t="s">
        <v>269</v>
      </c>
      <c r="B324" s="302"/>
      <c r="C324" s="303">
        <v>100</v>
      </c>
      <c r="D324" s="303">
        <v>77.8</v>
      </c>
      <c r="E324" s="303">
        <v>20.7</v>
      </c>
      <c r="F324" s="303">
        <v>1.5</v>
      </c>
      <c r="H324" s="293"/>
      <c r="I324" s="293"/>
      <c r="J324" s="293"/>
      <c r="K324" s="293"/>
      <c r="L324" s="293"/>
      <c r="M324" s="293"/>
      <c r="N324" s="293"/>
      <c r="O324" s="293"/>
    </row>
    <row r="325" spans="1:15" x14ac:dyDescent="0.15">
      <c r="A325" s="295" t="s">
        <v>270</v>
      </c>
      <c r="B325" s="296"/>
      <c r="C325" s="297">
        <v>100</v>
      </c>
      <c r="D325" s="297">
        <v>75.399999999999991</v>
      </c>
      <c r="E325" s="297">
        <v>23.2</v>
      </c>
      <c r="F325" s="297">
        <v>1.4</v>
      </c>
      <c r="H325" s="293"/>
      <c r="I325" s="293"/>
      <c r="J325" s="293"/>
      <c r="K325" s="293"/>
      <c r="L325" s="293"/>
      <c r="M325" s="293"/>
      <c r="N325" s="293"/>
      <c r="O325" s="293"/>
    </row>
    <row r="326" spans="1:15" x14ac:dyDescent="0.15">
      <c r="A326" s="298" t="s">
        <v>74</v>
      </c>
      <c r="B326" s="299"/>
      <c r="C326" s="300">
        <v>100</v>
      </c>
      <c r="D326" s="300">
        <v>84.5</v>
      </c>
      <c r="E326" s="300">
        <v>14</v>
      </c>
      <c r="F326" s="300">
        <v>1.5</v>
      </c>
      <c r="H326" s="293"/>
      <c r="I326" s="293"/>
      <c r="J326" s="293"/>
      <c r="K326" s="293"/>
      <c r="L326" s="293"/>
      <c r="M326" s="293"/>
      <c r="N326" s="293"/>
      <c r="O326" s="293"/>
    </row>
    <row r="327" spans="1:15" x14ac:dyDescent="0.15">
      <c r="A327" s="301" t="s">
        <v>242</v>
      </c>
      <c r="B327" s="302"/>
      <c r="C327" s="303">
        <v>100</v>
      </c>
      <c r="D327" s="303">
        <v>23.4</v>
      </c>
      <c r="E327" s="303">
        <v>76.599999999999994</v>
      </c>
      <c r="F327" s="303">
        <v>0</v>
      </c>
      <c r="H327" s="293"/>
      <c r="I327" s="293"/>
      <c r="J327" s="293"/>
      <c r="K327" s="293"/>
      <c r="L327" s="293"/>
      <c r="M327" s="293"/>
      <c r="N327" s="293"/>
      <c r="O327" s="293"/>
    </row>
    <row r="328" spans="1:15" x14ac:dyDescent="0.15">
      <c r="A328" s="295" t="s">
        <v>271</v>
      </c>
      <c r="B328" s="296"/>
      <c r="C328" s="297">
        <v>100</v>
      </c>
      <c r="D328" s="297">
        <v>62.7</v>
      </c>
      <c r="E328" s="297">
        <v>34.200000000000003</v>
      </c>
      <c r="F328" s="297">
        <v>3.1</v>
      </c>
      <c r="H328" s="293"/>
      <c r="I328" s="293"/>
      <c r="J328" s="293"/>
      <c r="K328" s="293"/>
      <c r="L328" s="293"/>
      <c r="M328" s="293"/>
      <c r="N328" s="293"/>
      <c r="O328" s="293"/>
    </row>
    <row r="329" spans="1:15" x14ac:dyDescent="0.15">
      <c r="A329" s="298" t="s">
        <v>272</v>
      </c>
      <c r="B329" s="299"/>
      <c r="C329" s="300">
        <v>100</v>
      </c>
      <c r="D329" s="300">
        <v>66.7</v>
      </c>
      <c r="E329" s="300">
        <v>33.299999999999997</v>
      </c>
      <c r="F329" s="300">
        <v>0</v>
      </c>
      <c r="H329" s="293"/>
      <c r="I329" s="293"/>
      <c r="J329" s="293"/>
      <c r="K329" s="293"/>
      <c r="L329" s="293"/>
      <c r="M329" s="293"/>
      <c r="N329" s="293"/>
      <c r="O329" s="293"/>
    </row>
    <row r="330" spans="1:15" x14ac:dyDescent="0.15">
      <c r="A330" s="298" t="s">
        <v>273</v>
      </c>
      <c r="B330" s="299"/>
      <c r="C330" s="300">
        <v>100</v>
      </c>
      <c r="D330" s="300">
        <v>81</v>
      </c>
      <c r="E330" s="300">
        <v>19</v>
      </c>
      <c r="F330" s="300">
        <v>0</v>
      </c>
      <c r="H330" s="293"/>
      <c r="I330" s="293"/>
      <c r="J330" s="293"/>
      <c r="K330" s="293"/>
      <c r="L330" s="293"/>
      <c r="M330" s="293"/>
      <c r="N330" s="293"/>
      <c r="O330" s="293"/>
    </row>
    <row r="331" spans="1:15" x14ac:dyDescent="0.15">
      <c r="A331" s="298" t="s">
        <v>274</v>
      </c>
      <c r="B331" s="299"/>
      <c r="C331" s="300">
        <v>100</v>
      </c>
      <c r="D331" s="300">
        <v>82</v>
      </c>
      <c r="E331" s="300">
        <v>17.600000000000001</v>
      </c>
      <c r="F331" s="300">
        <v>0.4</v>
      </c>
      <c r="H331" s="293"/>
      <c r="I331" s="293"/>
      <c r="J331" s="293"/>
      <c r="K331" s="293"/>
      <c r="L331" s="293"/>
      <c r="M331" s="293"/>
      <c r="N331" s="293"/>
      <c r="O331" s="293"/>
    </row>
    <row r="332" spans="1:15" x14ac:dyDescent="0.15">
      <c r="A332" s="298" t="s">
        <v>275</v>
      </c>
      <c r="B332" s="299"/>
      <c r="C332" s="300">
        <v>100</v>
      </c>
      <c r="D332" s="300">
        <v>83.600000000000009</v>
      </c>
      <c r="E332" s="300">
        <v>15.1</v>
      </c>
      <c r="F332" s="300">
        <v>1.3</v>
      </c>
      <c r="H332" s="293"/>
      <c r="I332" s="293"/>
      <c r="J332" s="293"/>
      <c r="K332" s="293"/>
      <c r="L332" s="293"/>
      <c r="M332" s="293"/>
      <c r="N332" s="293"/>
      <c r="O332" s="293"/>
    </row>
    <row r="333" spans="1:15" x14ac:dyDescent="0.15">
      <c r="A333" s="298" t="s">
        <v>276</v>
      </c>
      <c r="B333" s="299"/>
      <c r="C333" s="300">
        <v>100</v>
      </c>
      <c r="D333" s="300">
        <v>83.100000000000009</v>
      </c>
      <c r="E333" s="300">
        <v>15.6</v>
      </c>
      <c r="F333" s="300">
        <v>1.3</v>
      </c>
      <c r="H333" s="293"/>
      <c r="I333" s="293"/>
      <c r="J333" s="293"/>
      <c r="K333" s="293"/>
      <c r="L333" s="293"/>
      <c r="M333" s="293"/>
      <c r="N333" s="293"/>
      <c r="O333" s="293"/>
    </row>
    <row r="334" spans="1:15" x14ac:dyDescent="0.15">
      <c r="A334" s="301" t="s">
        <v>277</v>
      </c>
      <c r="B334" s="302"/>
      <c r="C334" s="303">
        <v>100</v>
      </c>
      <c r="D334" s="303">
        <v>79.599999999999994</v>
      </c>
      <c r="E334" s="303">
        <v>18</v>
      </c>
      <c r="F334" s="303">
        <v>2.4</v>
      </c>
      <c r="H334" s="293"/>
      <c r="I334" s="293"/>
      <c r="J334" s="293"/>
      <c r="K334" s="293"/>
      <c r="L334" s="293"/>
      <c r="M334" s="293"/>
      <c r="N334" s="293"/>
      <c r="O334" s="293"/>
    </row>
    <row r="336" spans="1:15" ht="13.5" x14ac:dyDescent="0.15">
      <c r="A336" s="283" t="s">
        <v>455</v>
      </c>
      <c r="B336" s="283"/>
      <c r="C336" s="283"/>
      <c r="D336" s="283"/>
      <c r="E336" s="283"/>
      <c r="F336" s="283"/>
      <c r="G336" s="283"/>
      <c r="H336" s="283"/>
      <c r="I336" s="283"/>
      <c r="J336" s="284"/>
      <c r="K336" s="284"/>
      <c r="L336" s="284"/>
      <c r="M336" s="284"/>
    </row>
    <row r="337" spans="1:14" ht="13.5" x14ac:dyDescent="0.15">
      <c r="A337" s="283" t="s">
        <v>456</v>
      </c>
      <c r="B337" s="283"/>
      <c r="C337" s="283"/>
      <c r="D337" s="283"/>
      <c r="E337" s="283"/>
      <c r="F337" s="283"/>
      <c r="G337" s="283"/>
      <c r="H337" s="283"/>
      <c r="I337" s="283"/>
      <c r="J337" s="284"/>
      <c r="K337" s="284"/>
      <c r="L337" s="284"/>
      <c r="M337" s="284"/>
    </row>
    <row r="338" spans="1:14" ht="37.5" customHeight="1" x14ac:dyDescent="0.15">
      <c r="A338" s="304" t="s">
        <v>280</v>
      </c>
      <c r="B338" s="305"/>
      <c r="C338" s="305"/>
      <c r="D338" s="305"/>
      <c r="E338" s="286"/>
      <c r="F338" s="287" t="s">
        <v>241</v>
      </c>
      <c r="G338" s="287" t="s">
        <v>457</v>
      </c>
      <c r="H338" s="287" t="s">
        <v>458</v>
      </c>
      <c r="I338" s="287" t="s">
        <v>459</v>
      </c>
      <c r="J338" s="287" t="s">
        <v>342</v>
      </c>
      <c r="K338" s="289"/>
      <c r="L338" s="289"/>
      <c r="M338" s="289"/>
    </row>
    <row r="339" spans="1:14" ht="12.75" customHeight="1" x14ac:dyDescent="0.15">
      <c r="A339" s="307" t="s">
        <v>460</v>
      </c>
      <c r="B339" s="308"/>
      <c r="C339" s="308"/>
      <c r="D339" s="308"/>
      <c r="E339" s="291"/>
      <c r="F339" s="292">
        <v>100</v>
      </c>
      <c r="G339" s="292">
        <v>93.6</v>
      </c>
      <c r="H339" s="292">
        <v>5.4</v>
      </c>
      <c r="I339" s="292">
        <v>0.6</v>
      </c>
      <c r="J339" s="292">
        <v>0.4</v>
      </c>
    </row>
    <row r="340" spans="1:14" ht="12.75" customHeight="1" x14ac:dyDescent="0.15">
      <c r="A340" s="307" t="s">
        <v>461</v>
      </c>
      <c r="B340" s="308"/>
      <c r="C340" s="308"/>
      <c r="D340" s="308"/>
      <c r="E340" s="291"/>
      <c r="F340" s="292">
        <v>100</v>
      </c>
      <c r="G340" s="292">
        <v>62.5</v>
      </c>
      <c r="H340" s="292">
        <v>29.3</v>
      </c>
      <c r="I340" s="292">
        <v>5.7</v>
      </c>
      <c r="J340" s="292">
        <v>2.5</v>
      </c>
    </row>
    <row r="341" spans="1:14" ht="12.75" customHeight="1" x14ac:dyDescent="0.15">
      <c r="A341" s="307" t="s">
        <v>462</v>
      </c>
      <c r="B341" s="308"/>
      <c r="C341" s="308"/>
      <c r="D341" s="308"/>
      <c r="E341" s="291"/>
      <c r="F341" s="292">
        <v>100</v>
      </c>
      <c r="G341" s="292">
        <v>62.6</v>
      </c>
      <c r="H341" s="292">
        <v>28.6</v>
      </c>
      <c r="I341" s="292">
        <v>6.6</v>
      </c>
      <c r="J341" s="292">
        <v>2.2000000000000002</v>
      </c>
    </row>
    <row r="342" spans="1:14" ht="12.75" customHeight="1" x14ac:dyDescent="0.15">
      <c r="A342" s="307" t="s">
        <v>463</v>
      </c>
      <c r="B342" s="308"/>
      <c r="C342" s="308"/>
      <c r="D342" s="308"/>
      <c r="E342" s="291"/>
      <c r="F342" s="292">
        <v>100.00000000000001</v>
      </c>
      <c r="G342" s="292">
        <v>36.200000000000003</v>
      </c>
      <c r="H342" s="292">
        <v>39.600000000000009</v>
      </c>
      <c r="I342" s="292">
        <v>20.9</v>
      </c>
      <c r="J342" s="292">
        <v>3.3</v>
      </c>
    </row>
    <row r="343" spans="1:14" ht="12.75" customHeight="1" x14ac:dyDescent="0.15">
      <c r="A343" s="307" t="s">
        <v>464</v>
      </c>
      <c r="B343" s="308"/>
      <c r="C343" s="308"/>
      <c r="D343" s="308"/>
      <c r="E343" s="291"/>
      <c r="F343" s="292">
        <v>100</v>
      </c>
      <c r="G343" s="292">
        <v>24.3</v>
      </c>
      <c r="H343" s="292">
        <v>29.8</v>
      </c>
      <c r="I343" s="292">
        <v>42.4</v>
      </c>
      <c r="J343" s="292">
        <v>3.5</v>
      </c>
    </row>
    <row r="344" spans="1:14" s="282" customFormat="1" ht="14.25" x14ac:dyDescent="0.15">
      <c r="A344" s="307" t="s">
        <v>465</v>
      </c>
      <c r="B344" s="308"/>
      <c r="C344" s="308"/>
      <c r="D344" s="308"/>
      <c r="E344" s="291"/>
      <c r="F344" s="292">
        <v>100</v>
      </c>
      <c r="G344" s="292">
        <v>38.299999999999997</v>
      </c>
      <c r="H344" s="292">
        <v>41.8</v>
      </c>
      <c r="I344" s="292">
        <v>17.399999999999999</v>
      </c>
      <c r="J344" s="292">
        <v>2.5</v>
      </c>
      <c r="K344" s="294"/>
      <c r="L344" s="294"/>
      <c r="M344" s="294"/>
      <c r="N344" s="281"/>
    </row>
    <row r="345" spans="1:14" x14ac:dyDescent="0.15">
      <c r="A345" s="307" t="s">
        <v>329</v>
      </c>
      <c r="B345" s="308"/>
      <c r="C345" s="308"/>
      <c r="D345" s="308"/>
      <c r="E345" s="291"/>
      <c r="F345" s="292">
        <v>100</v>
      </c>
      <c r="G345" s="292">
        <v>2.4</v>
      </c>
      <c r="H345" s="292">
        <v>0.9</v>
      </c>
      <c r="I345" s="292">
        <v>6.5</v>
      </c>
      <c r="J345" s="292">
        <v>90.2</v>
      </c>
    </row>
    <row r="346" spans="1:14" x14ac:dyDescent="0.15">
      <c r="A346" s="293"/>
      <c r="B346" s="293"/>
      <c r="C346" s="293"/>
      <c r="D346" s="293"/>
      <c r="E346" s="293"/>
      <c r="F346" s="293"/>
      <c r="G346" s="293"/>
      <c r="H346" s="293"/>
      <c r="I346" s="293"/>
    </row>
    <row r="347" spans="1:14" ht="13.5" x14ac:dyDescent="0.15">
      <c r="A347" s="283" t="s">
        <v>466</v>
      </c>
      <c r="B347" s="283"/>
      <c r="C347" s="283"/>
      <c r="D347" s="283"/>
      <c r="E347" s="283"/>
      <c r="F347" s="283"/>
      <c r="G347" s="283"/>
      <c r="H347" s="283"/>
      <c r="I347" s="283"/>
      <c r="J347" s="284"/>
      <c r="K347" s="284"/>
      <c r="L347" s="284"/>
      <c r="M347" s="284"/>
    </row>
    <row r="348" spans="1:14" ht="13.5" x14ac:dyDescent="0.15">
      <c r="A348" s="283" t="s">
        <v>467</v>
      </c>
      <c r="B348" s="283"/>
      <c r="C348" s="283"/>
      <c r="D348" s="283"/>
      <c r="E348" s="283"/>
      <c r="F348" s="283"/>
      <c r="G348" s="283"/>
      <c r="H348" s="283"/>
      <c r="I348" s="283"/>
      <c r="J348" s="284"/>
      <c r="K348" s="284"/>
      <c r="L348" s="284"/>
      <c r="M348" s="284"/>
    </row>
    <row r="349" spans="1:14" ht="48.75" customHeight="1" x14ac:dyDescent="0.15">
      <c r="A349" s="287" t="s">
        <v>241</v>
      </c>
      <c r="B349" s="287" t="s">
        <v>468</v>
      </c>
      <c r="C349" s="287" t="s">
        <v>469</v>
      </c>
      <c r="D349" s="287" t="s">
        <v>470</v>
      </c>
      <c r="E349" s="287" t="s">
        <v>471</v>
      </c>
      <c r="F349" s="287" t="s">
        <v>472</v>
      </c>
      <c r="G349" s="287" t="s">
        <v>473</v>
      </c>
      <c r="H349" s="287" t="s">
        <v>366</v>
      </c>
      <c r="I349" s="287" t="s">
        <v>0</v>
      </c>
      <c r="J349" s="289"/>
      <c r="K349" s="289"/>
      <c r="L349" s="289"/>
      <c r="M349" s="289"/>
    </row>
    <row r="350" spans="1:14" x14ac:dyDescent="0.15">
      <c r="A350" s="292"/>
      <c r="B350" s="292">
        <v>20.933903544948837</v>
      </c>
      <c r="C350" s="292">
        <v>4.6955256036137261</v>
      </c>
      <c r="D350" s="292">
        <v>30.071259098230932</v>
      </c>
      <c r="E350" s="292">
        <v>31.908679524081123</v>
      </c>
      <c r="F350" s="292">
        <v>39.822272703814889</v>
      </c>
      <c r="G350" s="292">
        <v>25.754166240370161</v>
      </c>
      <c r="H350" s="292">
        <v>12.757311631882507</v>
      </c>
      <c r="I350" s="292">
        <v>2.750746283521678</v>
      </c>
    </row>
    <row r="351" spans="1:14" x14ac:dyDescent="0.15">
      <c r="A351" s="312"/>
      <c r="B351" s="312"/>
      <c r="C351" s="312"/>
      <c r="D351" s="312"/>
      <c r="E351" s="312"/>
      <c r="F351" s="312"/>
      <c r="G351" s="312"/>
      <c r="H351" s="312"/>
      <c r="I351" s="312"/>
    </row>
    <row r="352" spans="1:14" s="284" customFormat="1" ht="13.5" x14ac:dyDescent="0.15">
      <c r="A352" s="293"/>
      <c r="B352" s="293"/>
      <c r="C352" s="293"/>
      <c r="D352" s="293"/>
      <c r="E352" s="293"/>
      <c r="F352" s="293"/>
      <c r="G352" s="293"/>
      <c r="H352" s="293"/>
      <c r="I352" s="293"/>
      <c r="J352" s="294"/>
      <c r="K352" s="294"/>
      <c r="L352" s="294"/>
      <c r="M352" s="294"/>
    </row>
    <row r="353" spans="1:15" s="284" customFormat="1" ht="14.25" x14ac:dyDescent="0.15">
      <c r="A353" s="281" t="s">
        <v>716</v>
      </c>
      <c r="B353" s="281"/>
      <c r="C353" s="281"/>
      <c r="D353" s="281"/>
      <c r="E353" s="281"/>
      <c r="F353" s="281"/>
      <c r="G353" s="281"/>
      <c r="H353" s="281"/>
      <c r="I353" s="281"/>
      <c r="J353" s="281"/>
      <c r="K353" s="281"/>
      <c r="L353" s="281"/>
      <c r="M353" s="281"/>
    </row>
    <row r="354" spans="1:15" s="289" customFormat="1" ht="13.5" customHeight="1" x14ac:dyDescent="0.15">
      <c r="A354" s="283" t="s">
        <v>474</v>
      </c>
      <c r="B354" s="283"/>
      <c r="C354" s="283"/>
      <c r="D354" s="283"/>
      <c r="E354" s="283"/>
      <c r="F354" s="283"/>
      <c r="G354" s="283"/>
      <c r="H354" s="283"/>
      <c r="I354" s="283"/>
      <c r="J354" s="283"/>
      <c r="K354" s="283"/>
      <c r="L354" s="283"/>
      <c r="M354" s="283"/>
    </row>
    <row r="355" spans="1:15" ht="93.75" customHeight="1" x14ac:dyDescent="0.15">
      <c r="A355" s="285"/>
      <c r="B355" s="286"/>
      <c r="C355" s="287" t="s">
        <v>262</v>
      </c>
      <c r="D355" s="287" t="s">
        <v>475</v>
      </c>
      <c r="E355" s="287" t="s">
        <v>476</v>
      </c>
      <c r="F355" s="287" t="s">
        <v>342</v>
      </c>
      <c r="G355" s="288"/>
      <c r="H355" s="288"/>
      <c r="I355" s="288"/>
      <c r="J355" s="288"/>
      <c r="K355" s="288"/>
      <c r="L355" s="288"/>
      <c r="M355" s="288"/>
      <c r="N355" s="288"/>
      <c r="O355" s="288"/>
    </row>
    <row r="356" spans="1:15" x14ac:dyDescent="0.15">
      <c r="A356" s="290" t="s">
        <v>265</v>
      </c>
      <c r="B356" s="291"/>
      <c r="C356" s="292">
        <v>100.00000000000001</v>
      </c>
      <c r="D356" s="292">
        <v>26.4</v>
      </c>
      <c r="E356" s="292">
        <v>72.400000000000006</v>
      </c>
      <c r="F356" s="292">
        <v>1.2</v>
      </c>
      <c r="G356" s="293"/>
      <c r="H356" s="293"/>
      <c r="I356" s="293"/>
      <c r="J356" s="293"/>
      <c r="K356" s="293"/>
      <c r="L356" s="293"/>
      <c r="M356" s="293"/>
      <c r="N356" s="293"/>
      <c r="O356" s="293"/>
    </row>
    <row r="357" spans="1:15" x14ac:dyDescent="0.15">
      <c r="A357" s="295" t="s">
        <v>266</v>
      </c>
      <c r="B357" s="296"/>
      <c r="C357" s="297">
        <v>99.999999999999986</v>
      </c>
      <c r="D357" s="297">
        <v>31.1</v>
      </c>
      <c r="E357" s="297">
        <v>68.199999999999989</v>
      </c>
      <c r="F357" s="297">
        <v>0.7</v>
      </c>
      <c r="H357" s="293"/>
      <c r="I357" s="293"/>
      <c r="J357" s="293"/>
      <c r="K357" s="293"/>
      <c r="L357" s="293"/>
      <c r="M357" s="293"/>
      <c r="N357" s="293"/>
      <c r="O357" s="293"/>
    </row>
    <row r="358" spans="1:15" x14ac:dyDescent="0.15">
      <c r="A358" s="298" t="s">
        <v>267</v>
      </c>
      <c r="B358" s="299"/>
      <c r="C358" s="300">
        <v>100</v>
      </c>
      <c r="D358" s="300">
        <v>23.7</v>
      </c>
      <c r="E358" s="300">
        <v>74.899999999999991</v>
      </c>
      <c r="F358" s="300">
        <v>1.4</v>
      </c>
      <c r="H358" s="293"/>
      <c r="I358" s="293"/>
      <c r="J358" s="293"/>
      <c r="K358" s="293"/>
      <c r="L358" s="293"/>
      <c r="M358" s="293"/>
      <c r="N358" s="293"/>
      <c r="O358" s="293"/>
    </row>
    <row r="359" spans="1:15" x14ac:dyDescent="0.15">
      <c r="A359" s="298" t="s">
        <v>268</v>
      </c>
      <c r="B359" s="299"/>
      <c r="C359" s="300">
        <v>100</v>
      </c>
      <c r="D359" s="300">
        <v>19.899999999999999</v>
      </c>
      <c r="E359" s="300">
        <v>78.199999999999989</v>
      </c>
      <c r="F359" s="300">
        <v>1.9</v>
      </c>
      <c r="H359" s="293"/>
      <c r="I359" s="293"/>
      <c r="J359" s="293"/>
      <c r="K359" s="293"/>
      <c r="L359" s="293"/>
      <c r="M359" s="293"/>
      <c r="N359" s="293"/>
      <c r="O359" s="293"/>
    </row>
    <row r="360" spans="1:15" x14ac:dyDescent="0.15">
      <c r="A360" s="301" t="s">
        <v>269</v>
      </c>
      <c r="B360" s="302"/>
      <c r="C360" s="303">
        <v>100</v>
      </c>
      <c r="D360" s="303">
        <v>28.7</v>
      </c>
      <c r="E360" s="303">
        <v>69.599999999999994</v>
      </c>
      <c r="F360" s="303">
        <v>1.7</v>
      </c>
      <c r="H360" s="293"/>
      <c r="I360" s="293"/>
      <c r="J360" s="293"/>
      <c r="K360" s="293"/>
      <c r="L360" s="293"/>
      <c r="M360" s="293"/>
      <c r="N360" s="293"/>
      <c r="O360" s="293"/>
    </row>
    <row r="361" spans="1:15" x14ac:dyDescent="0.15">
      <c r="A361" s="295" t="s">
        <v>270</v>
      </c>
      <c r="B361" s="296"/>
      <c r="C361" s="297">
        <v>99.999999999999986</v>
      </c>
      <c r="D361" s="297">
        <v>20.9</v>
      </c>
      <c r="E361" s="297">
        <v>78.3</v>
      </c>
      <c r="F361" s="297">
        <v>0.8</v>
      </c>
      <c r="H361" s="293"/>
      <c r="I361" s="293"/>
      <c r="J361" s="293"/>
      <c r="K361" s="293"/>
      <c r="L361" s="293"/>
      <c r="M361" s="293"/>
      <c r="N361" s="293"/>
      <c r="O361" s="293"/>
    </row>
    <row r="362" spans="1:15" x14ac:dyDescent="0.15">
      <c r="A362" s="298" t="s">
        <v>74</v>
      </c>
      <c r="B362" s="299"/>
      <c r="C362" s="300">
        <v>100</v>
      </c>
      <c r="D362" s="300">
        <v>31</v>
      </c>
      <c r="E362" s="300">
        <v>67.400000000000006</v>
      </c>
      <c r="F362" s="300">
        <v>1.6</v>
      </c>
      <c r="H362" s="293"/>
      <c r="I362" s="293"/>
      <c r="J362" s="293"/>
      <c r="K362" s="293"/>
      <c r="L362" s="293"/>
      <c r="M362" s="293"/>
      <c r="N362" s="293"/>
      <c r="O362" s="293"/>
    </row>
    <row r="363" spans="1:15" x14ac:dyDescent="0.15">
      <c r="A363" s="301" t="s">
        <v>242</v>
      </c>
      <c r="B363" s="302"/>
      <c r="C363" s="303">
        <v>100</v>
      </c>
      <c r="D363" s="303">
        <v>0</v>
      </c>
      <c r="E363" s="303">
        <v>100</v>
      </c>
      <c r="F363" s="303">
        <v>0</v>
      </c>
      <c r="H363" s="293"/>
      <c r="I363" s="293"/>
      <c r="J363" s="293"/>
      <c r="K363" s="293"/>
      <c r="L363" s="293"/>
      <c r="M363" s="293"/>
      <c r="N363" s="293"/>
      <c r="O363" s="293"/>
    </row>
    <row r="364" spans="1:15" x14ac:dyDescent="0.15">
      <c r="A364" s="295" t="s">
        <v>271</v>
      </c>
      <c r="B364" s="296"/>
      <c r="C364" s="297">
        <v>100</v>
      </c>
      <c r="D364" s="297">
        <v>9.1999999999999993</v>
      </c>
      <c r="E364" s="297">
        <v>90.8</v>
      </c>
      <c r="F364" s="297">
        <v>0</v>
      </c>
      <c r="H364" s="293"/>
      <c r="I364" s="293"/>
      <c r="J364" s="293"/>
      <c r="K364" s="293"/>
      <c r="L364" s="293"/>
      <c r="M364" s="293"/>
      <c r="N364" s="293"/>
      <c r="O364" s="293"/>
    </row>
    <row r="365" spans="1:15" x14ac:dyDescent="0.15">
      <c r="A365" s="298" t="s">
        <v>272</v>
      </c>
      <c r="B365" s="299"/>
      <c r="C365" s="300">
        <v>100</v>
      </c>
      <c r="D365" s="300">
        <v>8.6</v>
      </c>
      <c r="E365" s="300">
        <v>91.4</v>
      </c>
      <c r="F365" s="300">
        <v>0</v>
      </c>
      <c r="H365" s="293"/>
      <c r="I365" s="293"/>
      <c r="J365" s="293"/>
      <c r="K365" s="293"/>
      <c r="L365" s="293"/>
      <c r="M365" s="293"/>
      <c r="N365" s="293"/>
      <c r="O365" s="293"/>
    </row>
    <row r="366" spans="1:15" x14ac:dyDescent="0.15">
      <c r="A366" s="298" t="s">
        <v>273</v>
      </c>
      <c r="B366" s="299"/>
      <c r="C366" s="300">
        <v>100</v>
      </c>
      <c r="D366" s="300">
        <v>19</v>
      </c>
      <c r="E366" s="300">
        <v>80.599999999999994</v>
      </c>
      <c r="F366" s="300">
        <v>0.4</v>
      </c>
      <c r="H366" s="293"/>
      <c r="I366" s="293"/>
      <c r="J366" s="293"/>
      <c r="K366" s="293"/>
      <c r="L366" s="293"/>
      <c r="M366" s="293"/>
      <c r="N366" s="293"/>
      <c r="O366" s="293"/>
    </row>
    <row r="367" spans="1:15" x14ac:dyDescent="0.15">
      <c r="A367" s="298" t="s">
        <v>274</v>
      </c>
      <c r="B367" s="299"/>
      <c r="C367" s="300">
        <v>100</v>
      </c>
      <c r="D367" s="300">
        <v>20.7</v>
      </c>
      <c r="E367" s="300">
        <v>79.3</v>
      </c>
      <c r="F367" s="300">
        <v>0</v>
      </c>
      <c r="H367" s="293"/>
      <c r="I367" s="293"/>
      <c r="J367" s="293"/>
      <c r="K367" s="293"/>
      <c r="L367" s="293"/>
      <c r="M367" s="293"/>
      <c r="N367" s="293"/>
      <c r="O367" s="293"/>
    </row>
    <row r="368" spans="1:15" x14ac:dyDescent="0.15">
      <c r="A368" s="298" t="s">
        <v>275</v>
      </c>
      <c r="B368" s="299"/>
      <c r="C368" s="300">
        <v>100</v>
      </c>
      <c r="D368" s="300">
        <v>28.2</v>
      </c>
      <c r="E368" s="300">
        <v>71.2</v>
      </c>
      <c r="F368" s="300">
        <v>0.6</v>
      </c>
      <c r="H368" s="293"/>
      <c r="I368" s="293"/>
      <c r="J368" s="293"/>
      <c r="K368" s="293"/>
      <c r="L368" s="293"/>
      <c r="M368" s="293"/>
      <c r="N368" s="293"/>
      <c r="O368" s="293"/>
    </row>
    <row r="369" spans="1:15" x14ac:dyDescent="0.15">
      <c r="A369" s="298" t="s">
        <v>276</v>
      </c>
      <c r="B369" s="299"/>
      <c r="C369" s="300">
        <v>100</v>
      </c>
      <c r="D369" s="300">
        <v>31.8</v>
      </c>
      <c r="E369" s="300">
        <v>67.900000000000006</v>
      </c>
      <c r="F369" s="300">
        <v>0.3</v>
      </c>
      <c r="H369" s="293"/>
      <c r="I369" s="293"/>
      <c r="J369" s="293"/>
      <c r="K369" s="293"/>
      <c r="L369" s="293"/>
      <c r="M369" s="293"/>
      <c r="N369" s="293"/>
      <c r="O369" s="293"/>
    </row>
    <row r="370" spans="1:15" x14ac:dyDescent="0.15">
      <c r="A370" s="301" t="s">
        <v>277</v>
      </c>
      <c r="B370" s="302"/>
      <c r="C370" s="303">
        <v>100</v>
      </c>
      <c r="D370" s="303">
        <v>29.8</v>
      </c>
      <c r="E370" s="303">
        <v>67.400000000000006</v>
      </c>
      <c r="F370" s="303">
        <v>2.8</v>
      </c>
      <c r="H370" s="293"/>
      <c r="I370" s="293"/>
      <c r="J370" s="293"/>
      <c r="K370" s="293"/>
      <c r="L370" s="293"/>
      <c r="M370" s="293"/>
      <c r="N370" s="293"/>
      <c r="O370" s="293"/>
    </row>
    <row r="371" spans="1:15" s="284" customFormat="1" ht="13.5" x14ac:dyDescent="0.15">
      <c r="A371" s="293"/>
      <c r="B371" s="293"/>
      <c r="C371" s="293"/>
      <c r="D371" s="293"/>
      <c r="E371" s="293"/>
      <c r="F371" s="293"/>
      <c r="G371" s="293"/>
      <c r="H371" s="293"/>
      <c r="I371" s="293"/>
      <c r="J371" s="293"/>
      <c r="K371" s="293"/>
      <c r="L371" s="293"/>
      <c r="M371" s="293"/>
    </row>
    <row r="372" spans="1:15" s="289" customFormat="1" ht="13.5" customHeight="1" x14ac:dyDescent="0.15">
      <c r="A372" s="283" t="s">
        <v>477</v>
      </c>
      <c r="B372" s="283"/>
      <c r="C372" s="283"/>
      <c r="D372" s="283"/>
      <c r="E372" s="283"/>
      <c r="F372" s="283"/>
      <c r="G372" s="283"/>
      <c r="H372" s="283"/>
      <c r="I372" s="283"/>
      <c r="J372" s="283"/>
      <c r="K372" s="283"/>
      <c r="L372" s="283"/>
      <c r="M372" s="283"/>
    </row>
    <row r="373" spans="1:15" s="289" customFormat="1" ht="13.5" customHeight="1" x14ac:dyDescent="0.15">
      <c r="A373" s="283" t="s">
        <v>478</v>
      </c>
      <c r="B373" s="283"/>
      <c r="C373" s="283"/>
      <c r="D373" s="283"/>
      <c r="E373" s="283"/>
      <c r="F373" s="283"/>
      <c r="G373" s="283"/>
      <c r="H373" s="283"/>
      <c r="I373" s="283"/>
      <c r="J373" s="283"/>
      <c r="K373" s="283"/>
      <c r="L373" s="283"/>
      <c r="M373" s="283"/>
    </row>
    <row r="374" spans="1:15" ht="13.5" x14ac:dyDescent="0.15">
      <c r="A374" s="283" t="s">
        <v>479</v>
      </c>
      <c r="B374" s="283"/>
      <c r="C374" s="283"/>
      <c r="D374" s="283"/>
      <c r="E374" s="283"/>
      <c r="F374" s="283"/>
      <c r="G374" s="283"/>
      <c r="H374" s="283"/>
      <c r="I374" s="283"/>
      <c r="J374" s="283"/>
      <c r="K374" s="283"/>
      <c r="L374" s="283"/>
      <c r="M374" s="284"/>
    </row>
    <row r="375" spans="1:15" ht="36" x14ac:dyDescent="0.15">
      <c r="A375" s="304" t="s">
        <v>280</v>
      </c>
      <c r="B375" s="305"/>
      <c r="C375" s="305"/>
      <c r="D375" s="305"/>
      <c r="E375" s="305"/>
      <c r="F375" s="305"/>
      <c r="G375" s="304" t="s">
        <v>241</v>
      </c>
      <c r="H375" s="287" t="s">
        <v>379</v>
      </c>
      <c r="I375" s="287" t="s">
        <v>281</v>
      </c>
      <c r="J375" s="287" t="s">
        <v>282</v>
      </c>
      <c r="K375" s="287" t="s">
        <v>283</v>
      </c>
      <c r="L375" s="287" t="s">
        <v>480</v>
      </c>
      <c r="M375" s="287" t="s">
        <v>0</v>
      </c>
    </row>
    <row r="376" spans="1:15" s="284" customFormat="1" ht="12" customHeight="1" x14ac:dyDescent="0.15">
      <c r="A376" s="307" t="s">
        <v>481</v>
      </c>
      <c r="B376" s="308"/>
      <c r="C376" s="308"/>
      <c r="D376" s="308"/>
      <c r="E376" s="308"/>
      <c r="F376" s="308"/>
      <c r="G376" s="310">
        <v>100</v>
      </c>
      <c r="H376" s="292">
        <v>24.300000000000004</v>
      </c>
      <c r="I376" s="292">
        <v>8.8000000000000007</v>
      </c>
      <c r="J376" s="292">
        <v>13.5</v>
      </c>
      <c r="K376" s="292">
        <v>19.3</v>
      </c>
      <c r="L376" s="292">
        <v>23.8</v>
      </c>
      <c r="M376" s="292">
        <v>10.3</v>
      </c>
    </row>
    <row r="377" spans="1:15" s="289" customFormat="1" ht="12" customHeight="1" x14ac:dyDescent="0.15">
      <c r="A377" s="307" t="s">
        <v>482</v>
      </c>
      <c r="B377" s="308"/>
      <c r="C377" s="308"/>
      <c r="D377" s="308"/>
      <c r="E377" s="308"/>
      <c r="F377" s="308"/>
      <c r="G377" s="310">
        <v>100</v>
      </c>
      <c r="H377" s="336">
        <v>9.1</v>
      </c>
      <c r="I377" s="292">
        <v>1.1000000000000001</v>
      </c>
      <c r="J377" s="292">
        <v>1.8</v>
      </c>
      <c r="K377" s="292">
        <v>3.6</v>
      </c>
      <c r="L377" s="292">
        <v>60.800000000000004</v>
      </c>
      <c r="M377" s="292">
        <v>23.6</v>
      </c>
    </row>
    <row r="378" spans="1:15" ht="12" customHeight="1" x14ac:dyDescent="0.15">
      <c r="A378" s="307" t="s">
        <v>483</v>
      </c>
      <c r="B378" s="308"/>
      <c r="C378" s="308"/>
      <c r="D378" s="308"/>
      <c r="E378" s="308"/>
      <c r="F378" s="308"/>
      <c r="G378" s="292">
        <v>100</v>
      </c>
      <c r="H378" s="292">
        <v>16.3</v>
      </c>
      <c r="I378" s="292">
        <v>6</v>
      </c>
      <c r="J378" s="292">
        <v>6.2</v>
      </c>
      <c r="K378" s="292">
        <v>15.6</v>
      </c>
      <c r="L378" s="292">
        <v>39.299999999999997</v>
      </c>
      <c r="M378" s="292">
        <v>16.600000000000001</v>
      </c>
    </row>
    <row r="379" spans="1:15" ht="12" customHeight="1" x14ac:dyDescent="0.15">
      <c r="A379" s="307" t="s">
        <v>484</v>
      </c>
      <c r="B379" s="308"/>
      <c r="C379" s="308"/>
      <c r="D379" s="308"/>
      <c r="E379" s="308"/>
      <c r="F379" s="308"/>
      <c r="G379" s="310">
        <v>100</v>
      </c>
      <c r="H379" s="292">
        <v>9.1</v>
      </c>
      <c r="I379" s="292">
        <v>2.7</v>
      </c>
      <c r="J379" s="292">
        <v>3.2</v>
      </c>
      <c r="K379" s="292">
        <v>8.5</v>
      </c>
      <c r="L379" s="292">
        <v>55.8</v>
      </c>
      <c r="M379" s="292">
        <v>20.7</v>
      </c>
    </row>
    <row r="380" spans="1:15" s="282" customFormat="1" ht="12" customHeight="1" x14ac:dyDescent="0.15">
      <c r="A380" s="307" t="s">
        <v>485</v>
      </c>
      <c r="B380" s="308"/>
      <c r="C380" s="308"/>
      <c r="D380" s="308"/>
      <c r="E380" s="308"/>
      <c r="F380" s="308"/>
      <c r="G380" s="310">
        <v>100</v>
      </c>
      <c r="H380" s="292">
        <v>6.9</v>
      </c>
      <c r="I380" s="292">
        <v>0.8</v>
      </c>
      <c r="J380" s="292">
        <v>2.1</v>
      </c>
      <c r="K380" s="292">
        <v>8.5</v>
      </c>
      <c r="L380" s="292">
        <v>58.800000000000004</v>
      </c>
      <c r="M380" s="292">
        <v>22.9</v>
      </c>
    </row>
    <row r="381" spans="1:15" s="284" customFormat="1" ht="12" customHeight="1" x14ac:dyDescent="0.15">
      <c r="A381" s="307" t="s">
        <v>486</v>
      </c>
      <c r="B381" s="308"/>
      <c r="C381" s="308"/>
      <c r="D381" s="308"/>
      <c r="E381" s="308"/>
      <c r="F381" s="308"/>
      <c r="G381" s="310">
        <v>100</v>
      </c>
      <c r="H381" s="292">
        <v>3</v>
      </c>
      <c r="I381" s="292">
        <v>0.1</v>
      </c>
      <c r="J381" s="292">
        <v>1</v>
      </c>
      <c r="K381" s="292">
        <v>6</v>
      </c>
      <c r="L381" s="292">
        <v>65.8</v>
      </c>
      <c r="M381" s="292">
        <v>24.1</v>
      </c>
    </row>
    <row r="382" spans="1:15" s="289" customFormat="1" ht="12" customHeight="1" x14ac:dyDescent="0.15">
      <c r="A382" s="307" t="s">
        <v>487</v>
      </c>
      <c r="B382" s="308"/>
      <c r="C382" s="308"/>
      <c r="D382" s="308"/>
      <c r="E382" s="308"/>
      <c r="F382" s="308"/>
      <c r="G382" s="310">
        <v>100</v>
      </c>
      <c r="H382" s="292">
        <v>3.2</v>
      </c>
      <c r="I382" s="292">
        <v>1.5</v>
      </c>
      <c r="J382" s="292">
        <v>4.5</v>
      </c>
      <c r="K382" s="292">
        <v>5.9</v>
      </c>
      <c r="L382" s="292">
        <v>60.199999999999996</v>
      </c>
      <c r="M382" s="292">
        <v>24.7</v>
      </c>
    </row>
    <row r="383" spans="1:15" ht="12" customHeight="1" x14ac:dyDescent="0.15">
      <c r="A383" s="307" t="s">
        <v>488</v>
      </c>
      <c r="B383" s="308"/>
      <c r="C383" s="308"/>
      <c r="D383" s="308"/>
      <c r="E383" s="308"/>
      <c r="F383" s="308"/>
      <c r="G383" s="292">
        <v>100</v>
      </c>
      <c r="H383" s="292">
        <v>2.8</v>
      </c>
      <c r="I383" s="292">
        <v>1.8</v>
      </c>
      <c r="J383" s="292">
        <v>1.7</v>
      </c>
      <c r="K383" s="292">
        <v>9</v>
      </c>
      <c r="L383" s="292">
        <v>60.900000000000006</v>
      </c>
      <c r="M383" s="292">
        <v>23.8</v>
      </c>
    </row>
    <row r="384" spans="1:15" ht="12" customHeight="1" x14ac:dyDescent="0.15">
      <c r="A384" s="307" t="s">
        <v>489</v>
      </c>
      <c r="B384" s="308"/>
      <c r="C384" s="308"/>
      <c r="D384" s="308"/>
      <c r="E384" s="308"/>
      <c r="F384" s="308"/>
      <c r="G384" s="310">
        <v>100</v>
      </c>
      <c r="H384" s="292">
        <v>16.600000000000001</v>
      </c>
      <c r="I384" s="292">
        <v>5.5</v>
      </c>
      <c r="J384" s="292">
        <v>7.9</v>
      </c>
      <c r="K384" s="292">
        <v>10.4</v>
      </c>
      <c r="L384" s="292">
        <v>38.700000000000003</v>
      </c>
      <c r="M384" s="292">
        <v>20.9</v>
      </c>
    </row>
    <row r="385" spans="1:14" s="284" customFormat="1" ht="12" customHeight="1" x14ac:dyDescent="0.15">
      <c r="A385" s="307" t="s">
        <v>490</v>
      </c>
      <c r="B385" s="308"/>
      <c r="C385" s="308"/>
      <c r="D385" s="308"/>
      <c r="E385" s="308"/>
      <c r="F385" s="308"/>
      <c r="G385" s="310">
        <v>100</v>
      </c>
      <c r="H385" s="292">
        <v>6.8</v>
      </c>
      <c r="I385" s="292">
        <v>3.6</v>
      </c>
      <c r="J385" s="292">
        <v>6.7</v>
      </c>
      <c r="K385" s="292">
        <v>10.199999999999999</v>
      </c>
      <c r="L385" s="292">
        <v>50.499999999999993</v>
      </c>
      <c r="M385" s="292">
        <v>22.2</v>
      </c>
      <c r="N385" s="283"/>
    </row>
    <row r="386" spans="1:14" s="284" customFormat="1" ht="12" customHeight="1" x14ac:dyDescent="0.15">
      <c r="A386" s="307" t="s">
        <v>491</v>
      </c>
      <c r="B386" s="308"/>
      <c r="C386" s="308"/>
      <c r="D386" s="308"/>
      <c r="E386" s="308"/>
      <c r="F386" s="308"/>
      <c r="G386" s="310">
        <v>100</v>
      </c>
      <c r="H386" s="292">
        <v>3.2</v>
      </c>
      <c r="I386" s="292">
        <v>1.5</v>
      </c>
      <c r="J386" s="292">
        <v>3.9</v>
      </c>
      <c r="K386" s="292">
        <v>15.2</v>
      </c>
      <c r="L386" s="292">
        <v>56.3</v>
      </c>
      <c r="M386" s="292">
        <v>19.899999999999999</v>
      </c>
    </row>
    <row r="387" spans="1:14" s="289" customFormat="1" ht="12" customHeight="1" x14ac:dyDescent="0.15">
      <c r="A387" s="307" t="s">
        <v>492</v>
      </c>
      <c r="B387" s="308"/>
      <c r="C387" s="308"/>
      <c r="D387" s="308"/>
      <c r="E387" s="308"/>
      <c r="F387" s="308"/>
      <c r="G387" s="310">
        <v>100</v>
      </c>
      <c r="H387" s="292">
        <v>1.6</v>
      </c>
      <c r="I387" s="292">
        <v>0.3</v>
      </c>
      <c r="J387" s="292">
        <v>0.3</v>
      </c>
      <c r="K387" s="292">
        <v>0.7</v>
      </c>
      <c r="L387" s="292">
        <v>12.2</v>
      </c>
      <c r="M387" s="292">
        <v>84.9</v>
      </c>
    </row>
    <row r="388" spans="1:14" x14ac:dyDescent="0.15">
      <c r="A388" s="293"/>
      <c r="B388" s="293"/>
      <c r="C388" s="293"/>
      <c r="D388" s="293"/>
      <c r="E388" s="293"/>
      <c r="F388" s="293"/>
      <c r="G388" s="293"/>
      <c r="H388" s="293"/>
      <c r="I388" s="293"/>
      <c r="J388" s="293"/>
    </row>
    <row r="389" spans="1:14" ht="13.5" x14ac:dyDescent="0.15">
      <c r="A389" s="283" t="s">
        <v>493</v>
      </c>
      <c r="B389" s="283"/>
      <c r="C389" s="283"/>
      <c r="D389" s="283"/>
      <c r="E389" s="283"/>
      <c r="F389" s="283"/>
      <c r="G389" s="283"/>
      <c r="H389" s="283"/>
      <c r="I389" s="283"/>
      <c r="J389" s="283"/>
      <c r="K389" s="284"/>
      <c r="L389" s="284"/>
      <c r="M389" s="284"/>
    </row>
    <row r="390" spans="1:14" ht="36" x14ac:dyDescent="0.15">
      <c r="A390" s="287" t="s">
        <v>241</v>
      </c>
      <c r="B390" s="287" t="s">
        <v>494</v>
      </c>
      <c r="C390" s="287" t="s">
        <v>495</v>
      </c>
      <c r="D390" s="287" t="s">
        <v>496</v>
      </c>
      <c r="E390" s="287" t="s">
        <v>497</v>
      </c>
      <c r="F390" s="287" t="s">
        <v>498</v>
      </c>
      <c r="G390" s="287" t="s">
        <v>499</v>
      </c>
      <c r="H390" s="287" t="s">
        <v>366</v>
      </c>
      <c r="I390" s="287" t="s">
        <v>0</v>
      </c>
      <c r="J390" s="288"/>
      <c r="K390" s="289"/>
      <c r="L390" s="289"/>
      <c r="M390" s="289"/>
    </row>
    <row r="391" spans="1:14" x14ac:dyDescent="0.15">
      <c r="A391" s="292"/>
      <c r="B391" s="292">
        <v>55.415979623398911</v>
      </c>
      <c r="C391" s="292">
        <v>31.478747673363848</v>
      </c>
      <c r="D391" s="292">
        <v>21.723742122425012</v>
      </c>
      <c r="E391" s="292">
        <v>34.311994423619694</v>
      </c>
      <c r="F391" s="292">
        <v>23.491530743424651</v>
      </c>
      <c r="G391" s="292">
        <v>6.8621569137450571</v>
      </c>
      <c r="H391" s="292">
        <v>8.5375569691883335</v>
      </c>
      <c r="I391" s="292">
        <v>7.4422842807328022</v>
      </c>
      <c r="J391" s="293"/>
    </row>
    <row r="392" spans="1:14" x14ac:dyDescent="0.15">
      <c r="A392" s="293"/>
      <c r="B392" s="293"/>
      <c r="C392" s="293"/>
      <c r="D392" s="293"/>
      <c r="E392" s="293"/>
      <c r="F392" s="293"/>
      <c r="G392" s="293"/>
      <c r="H392" s="293"/>
      <c r="I392" s="293"/>
      <c r="J392" s="293"/>
      <c r="K392" s="293"/>
      <c r="L392" s="293"/>
      <c r="M392" s="293"/>
    </row>
    <row r="393" spans="1:14" ht="13.5" x14ac:dyDescent="0.15">
      <c r="A393" s="283" t="s">
        <v>500</v>
      </c>
      <c r="B393" s="283"/>
      <c r="C393" s="283"/>
      <c r="D393" s="283"/>
      <c r="E393" s="283"/>
      <c r="F393" s="283"/>
      <c r="G393" s="283"/>
      <c r="H393" s="283"/>
      <c r="I393" s="283"/>
      <c r="J393" s="283"/>
      <c r="K393" s="283"/>
      <c r="L393" s="283"/>
      <c r="M393" s="283"/>
    </row>
    <row r="394" spans="1:14" ht="13.5" x14ac:dyDescent="0.15">
      <c r="A394" s="283" t="s">
        <v>501</v>
      </c>
      <c r="B394" s="283"/>
      <c r="C394" s="283"/>
      <c r="D394" s="283"/>
      <c r="E394" s="283"/>
      <c r="F394" s="283"/>
      <c r="G394" s="283"/>
      <c r="H394" s="283"/>
      <c r="I394" s="283"/>
      <c r="J394" s="283"/>
      <c r="K394" s="283"/>
      <c r="L394" s="283"/>
      <c r="M394" s="283"/>
    </row>
    <row r="395" spans="1:14" ht="36.75" customHeight="1" x14ac:dyDescent="0.15">
      <c r="A395" s="287" t="s">
        <v>241</v>
      </c>
      <c r="B395" s="287" t="s">
        <v>502</v>
      </c>
      <c r="C395" s="287" t="s">
        <v>503</v>
      </c>
      <c r="D395" s="287" t="s">
        <v>504</v>
      </c>
      <c r="E395" s="287" t="s">
        <v>505</v>
      </c>
      <c r="F395" s="287" t="s">
        <v>506</v>
      </c>
      <c r="G395" s="287" t="s">
        <v>373</v>
      </c>
      <c r="H395" s="287" t="s">
        <v>0</v>
      </c>
      <c r="I395" s="288"/>
      <c r="J395" s="288"/>
      <c r="K395" s="289"/>
      <c r="L395" s="289"/>
      <c r="M395" s="289"/>
    </row>
    <row r="396" spans="1:14" x14ac:dyDescent="0.15">
      <c r="A396" s="292"/>
      <c r="B396" s="292">
        <v>49.203538972742869</v>
      </c>
      <c r="C396" s="292">
        <v>5.5888169878105982</v>
      </c>
      <c r="D396" s="292">
        <v>5.0590046486728717</v>
      </c>
      <c r="E396" s="292">
        <v>30.767968432727738</v>
      </c>
      <c r="F396" s="292">
        <v>40.558199472921544</v>
      </c>
      <c r="G396" s="292">
        <v>8.2738177732942226</v>
      </c>
      <c r="H396" s="292">
        <v>0.9149217307143519</v>
      </c>
      <c r="I396" s="293"/>
      <c r="J396" s="293"/>
    </row>
    <row r="397" spans="1:14" x14ac:dyDescent="0.15">
      <c r="A397" s="312"/>
      <c r="B397" s="312"/>
      <c r="C397" s="312"/>
      <c r="D397" s="312"/>
      <c r="E397" s="312"/>
      <c r="F397" s="312"/>
      <c r="G397" s="312"/>
      <c r="H397" s="312"/>
      <c r="I397" s="293"/>
      <c r="J397" s="293"/>
    </row>
    <row r="399" spans="1:14" s="289" customFormat="1" ht="14.25" x14ac:dyDescent="0.15">
      <c r="A399" s="281" t="s">
        <v>717</v>
      </c>
      <c r="B399" s="281"/>
      <c r="C399" s="281"/>
      <c r="D399" s="281"/>
      <c r="E399" s="281"/>
      <c r="F399" s="281"/>
      <c r="G399" s="281"/>
      <c r="H399" s="281"/>
      <c r="I399" s="281"/>
      <c r="J399" s="281"/>
      <c r="K399" s="281"/>
      <c r="L399" s="281"/>
      <c r="M399" s="282"/>
      <c r="N399" s="288"/>
    </row>
    <row r="400" spans="1:14" ht="13.5" x14ac:dyDescent="0.15">
      <c r="A400" s="283" t="s">
        <v>507</v>
      </c>
      <c r="B400" s="283"/>
      <c r="C400" s="283"/>
      <c r="D400" s="283"/>
      <c r="E400" s="283"/>
      <c r="F400" s="283"/>
      <c r="G400" s="283"/>
      <c r="H400" s="283"/>
      <c r="I400" s="283"/>
      <c r="J400" s="283"/>
      <c r="K400" s="283"/>
      <c r="L400" s="283"/>
      <c r="M400" s="284"/>
      <c r="N400" s="293"/>
    </row>
    <row r="401" spans="1:16" ht="93" customHeight="1" x14ac:dyDescent="0.15">
      <c r="A401" s="285"/>
      <c r="B401" s="286"/>
      <c r="C401" s="287" t="s">
        <v>262</v>
      </c>
      <c r="D401" s="287" t="s">
        <v>508</v>
      </c>
      <c r="E401" s="287" t="s">
        <v>509</v>
      </c>
      <c r="F401" s="287" t="s">
        <v>0</v>
      </c>
      <c r="G401" s="289"/>
      <c r="H401" s="288"/>
      <c r="I401" s="288"/>
      <c r="J401" s="288"/>
      <c r="K401" s="288"/>
      <c r="L401" s="288"/>
      <c r="M401" s="289"/>
      <c r="N401" s="289"/>
      <c r="O401" s="289"/>
      <c r="P401" s="293"/>
    </row>
    <row r="402" spans="1:16" s="284" customFormat="1" ht="13.5" x14ac:dyDescent="0.15">
      <c r="A402" s="290" t="s">
        <v>265</v>
      </c>
      <c r="B402" s="291"/>
      <c r="C402" s="292">
        <v>100.00000000000001</v>
      </c>
      <c r="D402" s="292">
        <v>80.300000000000011</v>
      </c>
      <c r="E402" s="292">
        <v>18.899999999999999</v>
      </c>
      <c r="F402" s="292">
        <v>0.8</v>
      </c>
      <c r="G402" s="294"/>
      <c r="H402" s="293"/>
      <c r="I402" s="293"/>
      <c r="J402" s="293"/>
      <c r="K402" s="293"/>
      <c r="L402" s="293"/>
      <c r="M402" s="293"/>
      <c r="N402" s="293"/>
      <c r="O402" s="293"/>
      <c r="P402" s="283"/>
    </row>
    <row r="403" spans="1:16" x14ac:dyDescent="0.15">
      <c r="A403" s="295" t="s">
        <v>266</v>
      </c>
      <c r="B403" s="296"/>
      <c r="C403" s="297">
        <v>100</v>
      </c>
      <c r="D403" s="297">
        <v>82.399999999999991</v>
      </c>
      <c r="E403" s="297">
        <v>17.2</v>
      </c>
      <c r="F403" s="297">
        <v>0.4</v>
      </c>
      <c r="H403" s="293"/>
      <c r="I403" s="293"/>
      <c r="J403" s="293"/>
      <c r="K403" s="293"/>
      <c r="L403" s="293"/>
      <c r="M403" s="293"/>
      <c r="N403" s="293"/>
      <c r="O403" s="293"/>
    </row>
    <row r="404" spans="1:16" x14ac:dyDescent="0.15">
      <c r="A404" s="298" t="s">
        <v>267</v>
      </c>
      <c r="B404" s="299"/>
      <c r="C404" s="300">
        <v>100</v>
      </c>
      <c r="D404" s="300">
        <v>78.5</v>
      </c>
      <c r="E404" s="300">
        <v>20.399999999999999</v>
      </c>
      <c r="F404" s="300">
        <v>1.1000000000000001</v>
      </c>
      <c r="H404" s="293"/>
      <c r="I404" s="293"/>
      <c r="J404" s="293"/>
      <c r="K404" s="293"/>
      <c r="L404" s="293"/>
      <c r="M404" s="293"/>
      <c r="N404" s="293"/>
      <c r="O404" s="293"/>
    </row>
    <row r="405" spans="1:16" x14ac:dyDescent="0.15">
      <c r="A405" s="298" t="s">
        <v>268</v>
      </c>
      <c r="B405" s="299"/>
      <c r="C405" s="300">
        <v>100</v>
      </c>
      <c r="D405" s="300">
        <v>82.100000000000009</v>
      </c>
      <c r="E405" s="300">
        <v>16.8</v>
      </c>
      <c r="F405" s="300">
        <v>1.1000000000000001</v>
      </c>
      <c r="H405" s="293"/>
      <c r="I405" s="293"/>
      <c r="J405" s="293"/>
      <c r="K405" s="293"/>
      <c r="L405" s="293"/>
      <c r="M405" s="293"/>
      <c r="N405" s="293"/>
      <c r="O405" s="293"/>
    </row>
    <row r="406" spans="1:16" x14ac:dyDescent="0.15">
      <c r="A406" s="301" t="s">
        <v>269</v>
      </c>
      <c r="B406" s="302"/>
      <c r="C406" s="303">
        <v>100</v>
      </c>
      <c r="D406" s="303">
        <v>75.8</v>
      </c>
      <c r="E406" s="303">
        <v>23.1</v>
      </c>
      <c r="F406" s="303">
        <v>1.1000000000000001</v>
      </c>
      <c r="H406" s="293"/>
      <c r="I406" s="293"/>
      <c r="J406" s="293"/>
      <c r="K406" s="293"/>
      <c r="L406" s="293"/>
      <c r="M406" s="293"/>
      <c r="N406" s="293"/>
      <c r="O406" s="293"/>
    </row>
    <row r="407" spans="1:16" x14ac:dyDescent="0.15">
      <c r="A407" s="295" t="s">
        <v>270</v>
      </c>
      <c r="B407" s="296"/>
      <c r="C407" s="297">
        <v>100</v>
      </c>
      <c r="D407" s="297">
        <v>75.400000000000006</v>
      </c>
      <c r="E407" s="297">
        <v>24</v>
      </c>
      <c r="F407" s="297">
        <v>0.6</v>
      </c>
      <c r="H407" s="293"/>
      <c r="I407" s="293"/>
      <c r="J407" s="293"/>
      <c r="K407" s="293"/>
      <c r="L407" s="293"/>
      <c r="M407" s="293"/>
      <c r="N407" s="293"/>
      <c r="O407" s="293"/>
    </row>
    <row r="408" spans="1:16" x14ac:dyDescent="0.15">
      <c r="A408" s="298" t="s">
        <v>74</v>
      </c>
      <c r="B408" s="299"/>
      <c r="C408" s="300">
        <v>100</v>
      </c>
      <c r="D408" s="300">
        <v>84.4</v>
      </c>
      <c r="E408" s="300">
        <v>14.6</v>
      </c>
      <c r="F408" s="300">
        <v>1</v>
      </c>
      <c r="H408" s="293"/>
      <c r="I408" s="293"/>
      <c r="J408" s="293"/>
      <c r="K408" s="293"/>
      <c r="L408" s="293"/>
      <c r="M408" s="293"/>
      <c r="N408" s="293"/>
      <c r="O408" s="293"/>
    </row>
    <row r="409" spans="1:16" x14ac:dyDescent="0.15">
      <c r="A409" s="301" t="s">
        <v>242</v>
      </c>
      <c r="B409" s="302"/>
      <c r="C409" s="303">
        <v>100</v>
      </c>
      <c r="D409" s="303">
        <v>26.6</v>
      </c>
      <c r="E409" s="303">
        <v>73.400000000000006</v>
      </c>
      <c r="F409" s="303">
        <v>0</v>
      </c>
      <c r="H409" s="293"/>
      <c r="I409" s="293"/>
      <c r="J409" s="293"/>
      <c r="K409" s="293"/>
      <c r="L409" s="293"/>
      <c r="M409" s="293"/>
      <c r="N409" s="293"/>
      <c r="O409" s="293"/>
    </row>
    <row r="410" spans="1:16" x14ac:dyDescent="0.15">
      <c r="A410" s="295" t="s">
        <v>271</v>
      </c>
      <c r="B410" s="296"/>
      <c r="C410" s="297">
        <v>100</v>
      </c>
      <c r="D410" s="297">
        <v>55.8</v>
      </c>
      <c r="E410" s="297">
        <v>43.1</v>
      </c>
      <c r="F410" s="297">
        <v>1.1000000000000001</v>
      </c>
      <c r="H410" s="293"/>
      <c r="I410" s="293"/>
      <c r="J410" s="293"/>
      <c r="K410" s="293"/>
      <c r="L410" s="293"/>
      <c r="M410" s="293"/>
      <c r="N410" s="293"/>
      <c r="O410" s="293"/>
    </row>
    <row r="411" spans="1:16" x14ac:dyDescent="0.15">
      <c r="A411" s="298" t="s">
        <v>272</v>
      </c>
      <c r="B411" s="299"/>
      <c r="C411" s="300">
        <v>100</v>
      </c>
      <c r="D411" s="300">
        <v>69.3</v>
      </c>
      <c r="E411" s="300">
        <v>30.7</v>
      </c>
      <c r="F411" s="300">
        <v>0</v>
      </c>
      <c r="H411" s="293"/>
      <c r="I411" s="293"/>
      <c r="J411" s="293"/>
      <c r="K411" s="293"/>
      <c r="L411" s="293"/>
      <c r="M411" s="293"/>
      <c r="N411" s="293"/>
      <c r="O411" s="293"/>
    </row>
    <row r="412" spans="1:16" x14ac:dyDescent="0.15">
      <c r="A412" s="298" t="s">
        <v>273</v>
      </c>
      <c r="B412" s="299"/>
      <c r="C412" s="300">
        <v>100</v>
      </c>
      <c r="D412" s="300">
        <v>78.2</v>
      </c>
      <c r="E412" s="300">
        <v>21.4</v>
      </c>
      <c r="F412" s="300">
        <v>0.4</v>
      </c>
      <c r="H412" s="293"/>
      <c r="I412" s="293"/>
      <c r="J412" s="293"/>
      <c r="K412" s="293"/>
      <c r="L412" s="293"/>
      <c r="M412" s="293"/>
      <c r="N412" s="293"/>
      <c r="O412" s="293"/>
    </row>
    <row r="413" spans="1:16" x14ac:dyDescent="0.15">
      <c r="A413" s="298" t="s">
        <v>274</v>
      </c>
      <c r="B413" s="299"/>
      <c r="C413" s="300">
        <v>100</v>
      </c>
      <c r="D413" s="300">
        <v>80.099999999999994</v>
      </c>
      <c r="E413" s="300">
        <v>19.899999999999999</v>
      </c>
      <c r="F413" s="300">
        <v>0</v>
      </c>
      <c r="H413" s="293"/>
      <c r="I413" s="293"/>
      <c r="J413" s="293"/>
      <c r="K413" s="293"/>
      <c r="L413" s="293"/>
      <c r="M413" s="293"/>
      <c r="N413" s="293"/>
      <c r="O413" s="293"/>
    </row>
    <row r="414" spans="1:16" x14ac:dyDescent="0.15">
      <c r="A414" s="298" t="s">
        <v>275</v>
      </c>
      <c r="B414" s="299"/>
      <c r="C414" s="300">
        <v>100</v>
      </c>
      <c r="D414" s="300">
        <v>83.9</v>
      </c>
      <c r="E414" s="300">
        <v>15.8</v>
      </c>
      <c r="F414" s="300">
        <v>0.3</v>
      </c>
      <c r="H414" s="293"/>
      <c r="I414" s="293"/>
      <c r="J414" s="293"/>
      <c r="K414" s="293"/>
      <c r="L414" s="293"/>
      <c r="M414" s="293"/>
      <c r="N414" s="293"/>
      <c r="O414" s="293"/>
    </row>
    <row r="415" spans="1:16" x14ac:dyDescent="0.15">
      <c r="A415" s="298" t="s">
        <v>276</v>
      </c>
      <c r="B415" s="299"/>
      <c r="C415" s="300">
        <v>100</v>
      </c>
      <c r="D415" s="300">
        <v>81.5</v>
      </c>
      <c r="E415" s="300">
        <v>18</v>
      </c>
      <c r="F415" s="300">
        <v>0.5</v>
      </c>
      <c r="H415" s="293"/>
      <c r="I415" s="293"/>
      <c r="J415" s="293"/>
      <c r="K415" s="293"/>
      <c r="L415" s="293"/>
      <c r="M415" s="293"/>
      <c r="N415" s="293"/>
      <c r="O415" s="293"/>
    </row>
    <row r="416" spans="1:16" x14ac:dyDescent="0.15">
      <c r="A416" s="301" t="s">
        <v>277</v>
      </c>
      <c r="B416" s="302"/>
      <c r="C416" s="303">
        <v>100</v>
      </c>
      <c r="D416" s="303">
        <v>81.400000000000006</v>
      </c>
      <c r="E416" s="303">
        <v>16.8</v>
      </c>
      <c r="F416" s="303">
        <v>1.8</v>
      </c>
      <c r="H416" s="293"/>
      <c r="I416" s="293"/>
      <c r="J416" s="293"/>
      <c r="K416" s="293"/>
      <c r="L416" s="293"/>
      <c r="M416" s="293"/>
      <c r="N416" s="293"/>
      <c r="O416" s="293"/>
    </row>
    <row r="417" spans="1:14" s="284" customFormat="1" ht="13.5" x14ac:dyDescent="0.15">
      <c r="A417" s="293"/>
      <c r="B417" s="293"/>
      <c r="C417" s="293"/>
      <c r="D417" s="293"/>
      <c r="E417" s="293"/>
      <c r="F417" s="293"/>
      <c r="G417" s="293"/>
      <c r="H417" s="293"/>
      <c r="I417" s="293"/>
      <c r="J417" s="293"/>
      <c r="K417" s="293"/>
      <c r="L417" s="293"/>
      <c r="M417" s="294"/>
      <c r="N417" s="283"/>
    </row>
    <row r="418" spans="1:14" s="289" customFormat="1" ht="13.5" customHeight="1" x14ac:dyDescent="0.15">
      <c r="A418" s="283" t="s">
        <v>510</v>
      </c>
      <c r="B418" s="283"/>
      <c r="C418" s="283"/>
      <c r="D418" s="283"/>
      <c r="E418" s="283"/>
      <c r="F418" s="283"/>
      <c r="G418" s="283"/>
      <c r="H418" s="283"/>
      <c r="I418" s="283"/>
      <c r="J418" s="283"/>
      <c r="K418" s="283"/>
      <c r="L418" s="283"/>
      <c r="M418" s="284"/>
      <c r="N418" s="288"/>
    </row>
    <row r="419" spans="1:14" ht="13.5" x14ac:dyDescent="0.15">
      <c r="A419" s="283" t="s">
        <v>479</v>
      </c>
      <c r="B419" s="283"/>
      <c r="C419" s="283"/>
      <c r="D419" s="283"/>
      <c r="E419" s="283"/>
      <c r="F419" s="283"/>
      <c r="G419" s="283"/>
      <c r="H419" s="283"/>
      <c r="I419" s="283"/>
      <c r="J419" s="283"/>
      <c r="K419" s="283"/>
      <c r="L419" s="283"/>
      <c r="M419" s="284"/>
      <c r="N419" s="293"/>
    </row>
    <row r="420" spans="1:14" ht="36" x14ac:dyDescent="0.15">
      <c r="A420" s="304" t="s">
        <v>280</v>
      </c>
      <c r="B420" s="305"/>
      <c r="C420" s="319"/>
      <c r="D420" s="287" t="s">
        <v>241</v>
      </c>
      <c r="E420" s="287" t="s">
        <v>379</v>
      </c>
      <c r="F420" s="287" t="s">
        <v>281</v>
      </c>
      <c r="G420" s="287" t="s">
        <v>282</v>
      </c>
      <c r="H420" s="287" t="s">
        <v>283</v>
      </c>
      <c r="I420" s="287" t="s">
        <v>480</v>
      </c>
      <c r="J420" s="287" t="s">
        <v>0</v>
      </c>
      <c r="K420" s="289"/>
      <c r="L420" s="289"/>
      <c r="M420" s="289"/>
      <c r="N420" s="293"/>
    </row>
    <row r="421" spans="1:14" s="282" customFormat="1" ht="12" customHeight="1" x14ac:dyDescent="0.15">
      <c r="A421" s="307" t="s">
        <v>511</v>
      </c>
      <c r="B421" s="308"/>
      <c r="C421" s="320"/>
      <c r="D421" s="292">
        <v>100</v>
      </c>
      <c r="E421" s="292">
        <v>79.8</v>
      </c>
      <c r="F421" s="292">
        <v>4.4000000000000004</v>
      </c>
      <c r="G421" s="292">
        <v>7.7</v>
      </c>
      <c r="H421" s="292">
        <v>3.5</v>
      </c>
      <c r="I421" s="292">
        <v>2.6</v>
      </c>
      <c r="J421" s="292">
        <v>2</v>
      </c>
      <c r="K421" s="294"/>
      <c r="L421" s="294"/>
      <c r="M421" s="294"/>
      <c r="N421" s="281"/>
    </row>
    <row r="422" spans="1:14" s="284" customFormat="1" ht="12" customHeight="1" x14ac:dyDescent="0.15">
      <c r="A422" s="307" t="s">
        <v>512</v>
      </c>
      <c r="B422" s="308"/>
      <c r="C422" s="320"/>
      <c r="D422" s="292">
        <v>100</v>
      </c>
      <c r="E422" s="292">
        <v>63.500000000000014</v>
      </c>
      <c r="F422" s="292">
        <v>23.3</v>
      </c>
      <c r="G422" s="292">
        <v>9.6999999999999993</v>
      </c>
      <c r="H422" s="292">
        <v>1.1000000000000001</v>
      </c>
      <c r="I422" s="292">
        <v>0.6</v>
      </c>
      <c r="J422" s="292">
        <v>1.8</v>
      </c>
      <c r="K422" s="294"/>
      <c r="L422" s="294"/>
      <c r="M422" s="294"/>
      <c r="N422" s="283"/>
    </row>
    <row r="423" spans="1:14" s="289" customFormat="1" ht="12" customHeight="1" x14ac:dyDescent="0.15">
      <c r="A423" s="307" t="s">
        <v>513</v>
      </c>
      <c r="B423" s="308"/>
      <c r="C423" s="320"/>
      <c r="D423" s="292">
        <v>99.999999999999986</v>
      </c>
      <c r="E423" s="292">
        <v>41.499999999999986</v>
      </c>
      <c r="F423" s="292">
        <v>22.2</v>
      </c>
      <c r="G423" s="292">
        <v>23.1</v>
      </c>
      <c r="H423" s="292">
        <v>9.1999999999999993</v>
      </c>
      <c r="I423" s="292">
        <v>1.7</v>
      </c>
      <c r="J423" s="292">
        <v>2.2999999999999998</v>
      </c>
      <c r="K423" s="294"/>
      <c r="L423" s="294"/>
      <c r="M423" s="294"/>
      <c r="N423" s="288"/>
    </row>
    <row r="424" spans="1:14" ht="12" customHeight="1" x14ac:dyDescent="0.15">
      <c r="A424" s="307" t="s">
        <v>514</v>
      </c>
      <c r="B424" s="308"/>
      <c r="C424" s="320"/>
      <c r="D424" s="292">
        <v>100</v>
      </c>
      <c r="E424" s="292">
        <v>29.2</v>
      </c>
      <c r="F424" s="292">
        <v>26.3</v>
      </c>
      <c r="G424" s="292">
        <v>26.8</v>
      </c>
      <c r="H424" s="292">
        <v>10</v>
      </c>
      <c r="I424" s="292">
        <v>4.3</v>
      </c>
      <c r="J424" s="292">
        <v>3.4</v>
      </c>
      <c r="N424" s="293"/>
    </row>
    <row r="425" spans="1:14" ht="12" customHeight="1" x14ac:dyDescent="0.15">
      <c r="A425" s="307" t="s">
        <v>515</v>
      </c>
      <c r="B425" s="308"/>
      <c r="C425" s="320"/>
      <c r="D425" s="292">
        <v>100</v>
      </c>
      <c r="E425" s="292">
        <v>55.3</v>
      </c>
      <c r="F425" s="292">
        <v>25.2</v>
      </c>
      <c r="G425" s="292">
        <v>10.8</v>
      </c>
      <c r="H425" s="292">
        <v>2.9</v>
      </c>
      <c r="I425" s="292">
        <v>3.8</v>
      </c>
      <c r="J425" s="292">
        <v>2</v>
      </c>
    </row>
    <row r="426" spans="1:14" s="284" customFormat="1" ht="12" customHeight="1" x14ac:dyDescent="0.15">
      <c r="A426" s="307" t="s">
        <v>516</v>
      </c>
      <c r="B426" s="308"/>
      <c r="C426" s="320"/>
      <c r="D426" s="292">
        <v>100</v>
      </c>
      <c r="E426" s="292">
        <v>51.099999999999994</v>
      </c>
      <c r="F426" s="292">
        <v>17.5</v>
      </c>
      <c r="G426" s="292">
        <v>15</v>
      </c>
      <c r="H426" s="292">
        <v>4.9000000000000004</v>
      </c>
      <c r="I426" s="292">
        <v>9.1999999999999993</v>
      </c>
      <c r="J426" s="292">
        <v>2.2999999999999998</v>
      </c>
      <c r="K426" s="294"/>
      <c r="L426" s="294"/>
      <c r="M426" s="294"/>
      <c r="N426" s="283"/>
    </row>
    <row r="427" spans="1:14" s="284" customFormat="1" ht="12" customHeight="1" x14ac:dyDescent="0.15">
      <c r="A427" s="307" t="s">
        <v>517</v>
      </c>
      <c r="B427" s="308"/>
      <c r="C427" s="320"/>
      <c r="D427" s="292">
        <v>100</v>
      </c>
      <c r="E427" s="292">
        <v>30</v>
      </c>
      <c r="F427" s="292">
        <v>35.199999999999989</v>
      </c>
      <c r="G427" s="292">
        <v>22.3</v>
      </c>
      <c r="H427" s="292">
        <v>5.9</v>
      </c>
      <c r="I427" s="292">
        <v>3.9</v>
      </c>
      <c r="J427" s="292">
        <v>2.7</v>
      </c>
      <c r="K427" s="294"/>
      <c r="L427" s="294"/>
      <c r="M427" s="294"/>
      <c r="N427" s="283"/>
    </row>
    <row r="428" spans="1:14" s="289" customFormat="1" ht="12" customHeight="1" x14ac:dyDescent="0.15">
      <c r="A428" s="307" t="s">
        <v>518</v>
      </c>
      <c r="B428" s="308"/>
      <c r="C428" s="320"/>
      <c r="D428" s="292">
        <v>100</v>
      </c>
      <c r="E428" s="292">
        <v>25.7</v>
      </c>
      <c r="F428" s="292">
        <v>36.900000000000013</v>
      </c>
      <c r="G428" s="292">
        <v>25</v>
      </c>
      <c r="H428" s="292">
        <v>6.3</v>
      </c>
      <c r="I428" s="292">
        <v>3.6</v>
      </c>
      <c r="J428" s="292">
        <v>2.5</v>
      </c>
      <c r="K428" s="294"/>
      <c r="L428" s="294"/>
      <c r="M428" s="294"/>
      <c r="N428" s="288"/>
    </row>
    <row r="429" spans="1:14" ht="12" customHeight="1" x14ac:dyDescent="0.15">
      <c r="A429" s="307" t="s">
        <v>519</v>
      </c>
      <c r="B429" s="308"/>
      <c r="C429" s="320"/>
      <c r="D429" s="292">
        <v>100</v>
      </c>
      <c r="E429" s="292">
        <v>27.2</v>
      </c>
      <c r="F429" s="292">
        <v>32.5</v>
      </c>
      <c r="G429" s="292">
        <v>25.9</v>
      </c>
      <c r="H429" s="292">
        <v>7.4</v>
      </c>
      <c r="I429" s="292">
        <v>4.4000000000000004</v>
      </c>
      <c r="J429" s="292">
        <v>2.6</v>
      </c>
      <c r="N429" s="293"/>
    </row>
    <row r="430" spans="1:14" ht="12" customHeight="1" x14ac:dyDescent="0.15">
      <c r="A430" s="307" t="s">
        <v>520</v>
      </c>
      <c r="B430" s="308"/>
      <c r="C430" s="320"/>
      <c r="D430" s="292">
        <v>100</v>
      </c>
      <c r="E430" s="292">
        <v>13.8</v>
      </c>
      <c r="F430" s="292">
        <v>6.5</v>
      </c>
      <c r="G430" s="292">
        <v>23</v>
      </c>
      <c r="H430" s="292">
        <v>27.300000000000015</v>
      </c>
      <c r="I430" s="292">
        <v>25.3</v>
      </c>
      <c r="J430" s="292">
        <v>4.0999999999999996</v>
      </c>
      <c r="N430" s="293"/>
    </row>
    <row r="431" spans="1:14" ht="12" customHeight="1" x14ac:dyDescent="0.15">
      <c r="A431" s="307" t="s">
        <v>521</v>
      </c>
      <c r="B431" s="308"/>
      <c r="C431" s="320"/>
      <c r="D431" s="292">
        <v>100</v>
      </c>
      <c r="E431" s="292">
        <v>0.8</v>
      </c>
      <c r="F431" s="292">
        <v>0.5</v>
      </c>
      <c r="G431" s="292">
        <v>0.9</v>
      </c>
      <c r="H431" s="292">
        <v>0.4</v>
      </c>
      <c r="I431" s="292">
        <v>5.9</v>
      </c>
      <c r="J431" s="292">
        <v>91.5</v>
      </c>
      <c r="N431" s="293"/>
    </row>
    <row r="432" spans="1:14" x14ac:dyDescent="0.15">
      <c r="A432" s="293"/>
      <c r="B432" s="293"/>
      <c r="C432" s="293"/>
      <c r="D432" s="293"/>
      <c r="E432" s="293"/>
      <c r="F432" s="293"/>
      <c r="G432" s="293"/>
      <c r="H432" s="293"/>
      <c r="I432" s="293"/>
      <c r="J432" s="293"/>
      <c r="N432" s="293"/>
    </row>
    <row r="433" spans="1:14" ht="13.5" x14ac:dyDescent="0.15">
      <c r="A433" s="283" t="s">
        <v>522</v>
      </c>
      <c r="B433" s="283"/>
      <c r="C433" s="283"/>
      <c r="D433" s="283"/>
      <c r="E433" s="283"/>
      <c r="F433" s="283"/>
      <c r="G433" s="283"/>
      <c r="H433" s="283"/>
      <c r="I433" s="283"/>
      <c r="J433" s="283"/>
      <c r="K433" s="284"/>
      <c r="L433" s="284"/>
      <c r="M433" s="284"/>
      <c r="N433" s="293"/>
    </row>
    <row r="434" spans="1:14" s="284" customFormat="1" ht="24" x14ac:dyDescent="0.15">
      <c r="A434" s="287" t="s">
        <v>241</v>
      </c>
      <c r="B434" s="287" t="s">
        <v>523</v>
      </c>
      <c r="C434" s="287" t="s">
        <v>524</v>
      </c>
      <c r="D434" s="287" t="s">
        <v>525</v>
      </c>
      <c r="E434" s="287" t="s">
        <v>526</v>
      </c>
      <c r="F434" s="287" t="s">
        <v>527</v>
      </c>
      <c r="G434" s="287" t="s">
        <v>373</v>
      </c>
      <c r="H434" s="287" t="s">
        <v>0</v>
      </c>
      <c r="I434" s="288"/>
      <c r="J434" s="288"/>
      <c r="K434" s="289"/>
      <c r="L434" s="289"/>
      <c r="M434" s="289"/>
      <c r="N434" s="283"/>
    </row>
    <row r="435" spans="1:14" s="284" customFormat="1" ht="13.5" x14ac:dyDescent="0.15">
      <c r="A435" s="292"/>
      <c r="B435" s="292">
        <v>70.196846166023363</v>
      </c>
      <c r="C435" s="292">
        <v>25.998308045139961</v>
      </c>
      <c r="D435" s="292">
        <v>64.375555690492661</v>
      </c>
      <c r="E435" s="292">
        <v>33.01698836286171</v>
      </c>
      <c r="F435" s="292">
        <v>55.382725716077928</v>
      </c>
      <c r="G435" s="292">
        <v>4.8791536363700052</v>
      </c>
      <c r="H435" s="292">
        <v>8.8252607277957775</v>
      </c>
      <c r="I435" s="293"/>
      <c r="J435" s="293"/>
      <c r="K435" s="294"/>
      <c r="L435" s="294"/>
      <c r="M435" s="294"/>
      <c r="N435" s="283"/>
    </row>
    <row r="436" spans="1:14" s="289" customFormat="1" ht="12" customHeight="1" x14ac:dyDescent="0.15">
      <c r="A436" s="312"/>
      <c r="B436" s="312"/>
      <c r="C436" s="312"/>
      <c r="D436" s="312"/>
      <c r="E436" s="312"/>
      <c r="F436" s="312"/>
      <c r="G436" s="312"/>
      <c r="H436" s="312"/>
      <c r="I436" s="293"/>
      <c r="J436" s="293"/>
      <c r="K436" s="294"/>
      <c r="L436" s="294"/>
      <c r="M436" s="294"/>
      <c r="N436" s="288"/>
    </row>
    <row r="437" spans="1:14" ht="12" customHeight="1" x14ac:dyDescent="0.15">
      <c r="A437" s="283" t="s">
        <v>528</v>
      </c>
      <c r="B437" s="283"/>
      <c r="C437" s="283"/>
      <c r="D437" s="283"/>
      <c r="E437" s="283"/>
      <c r="F437" s="283"/>
      <c r="G437" s="283"/>
      <c r="H437" s="283"/>
      <c r="I437" s="283"/>
      <c r="J437" s="283"/>
      <c r="K437" s="284"/>
      <c r="L437" s="284"/>
      <c r="M437" s="284"/>
      <c r="N437" s="293"/>
    </row>
    <row r="438" spans="1:14" ht="13.5" x14ac:dyDescent="0.15">
      <c r="A438" s="283" t="s">
        <v>529</v>
      </c>
      <c r="B438" s="283"/>
      <c r="C438" s="283"/>
      <c r="D438" s="283"/>
      <c r="E438" s="283"/>
      <c r="F438" s="283"/>
      <c r="G438" s="283"/>
      <c r="H438" s="283"/>
      <c r="I438" s="283"/>
      <c r="J438" s="283"/>
      <c r="K438" s="284"/>
      <c r="L438" s="284"/>
      <c r="M438" s="284"/>
      <c r="N438" s="293"/>
    </row>
    <row r="439" spans="1:14" s="284" customFormat="1" ht="48.75" customHeight="1" x14ac:dyDescent="0.15">
      <c r="A439" s="287" t="s">
        <v>241</v>
      </c>
      <c r="B439" s="287" t="s">
        <v>530</v>
      </c>
      <c r="C439" s="287" t="s">
        <v>531</v>
      </c>
      <c r="D439" s="287" t="s">
        <v>0</v>
      </c>
      <c r="E439" s="289"/>
      <c r="F439" s="288"/>
      <c r="G439" s="288"/>
      <c r="H439" s="288"/>
      <c r="I439" s="288"/>
      <c r="J439" s="288"/>
      <c r="K439" s="289"/>
      <c r="L439" s="289"/>
      <c r="M439" s="289"/>
      <c r="N439" s="283"/>
    </row>
    <row r="440" spans="1:14" s="289" customFormat="1" ht="12" customHeight="1" x14ac:dyDescent="0.15">
      <c r="A440" s="292">
        <v>100</v>
      </c>
      <c r="B440" s="292">
        <v>44.7</v>
      </c>
      <c r="C440" s="292">
        <v>54.599999999999987</v>
      </c>
      <c r="D440" s="292">
        <v>0.7</v>
      </c>
      <c r="E440" s="294"/>
      <c r="F440" s="293"/>
      <c r="G440" s="293"/>
      <c r="H440" s="293"/>
      <c r="I440" s="293"/>
      <c r="J440" s="293"/>
      <c r="K440" s="293"/>
      <c r="L440" s="293"/>
      <c r="M440" s="293"/>
      <c r="N440" s="288"/>
    </row>
    <row r="441" spans="1:14" x14ac:dyDescent="0.15">
      <c r="A441" s="293"/>
      <c r="B441" s="293"/>
      <c r="C441" s="293"/>
      <c r="D441" s="293"/>
      <c r="E441" s="293"/>
      <c r="F441" s="293"/>
      <c r="G441" s="293"/>
      <c r="H441" s="293"/>
      <c r="I441" s="293"/>
      <c r="J441" s="293"/>
      <c r="K441" s="293"/>
      <c r="L441" s="293"/>
      <c r="M441" s="293"/>
      <c r="N441" s="293"/>
    </row>
    <row r="442" spans="1:14" ht="13.5" x14ac:dyDescent="0.15">
      <c r="A442" s="283" t="s">
        <v>532</v>
      </c>
      <c r="B442" s="283"/>
      <c r="C442" s="283"/>
      <c r="D442" s="283"/>
      <c r="E442" s="283"/>
      <c r="F442" s="283"/>
      <c r="G442" s="283"/>
      <c r="H442" s="283"/>
      <c r="I442" s="283"/>
      <c r="J442" s="283"/>
      <c r="K442" s="283"/>
      <c r="L442" s="283"/>
      <c r="M442" s="283"/>
      <c r="N442" s="293"/>
    </row>
    <row r="443" spans="1:14" s="282" customFormat="1" ht="14.25" x14ac:dyDescent="0.15">
      <c r="A443" s="283" t="s">
        <v>533</v>
      </c>
      <c r="B443" s="283"/>
      <c r="C443" s="283"/>
      <c r="D443" s="283"/>
      <c r="E443" s="283"/>
      <c r="F443" s="283"/>
      <c r="G443" s="283"/>
      <c r="H443" s="283"/>
      <c r="I443" s="283"/>
      <c r="J443" s="283"/>
      <c r="K443" s="283"/>
      <c r="L443" s="283"/>
      <c r="M443" s="283"/>
      <c r="N443" s="281"/>
    </row>
    <row r="444" spans="1:14" s="284" customFormat="1" ht="36" x14ac:dyDescent="0.15">
      <c r="A444" s="287" t="s">
        <v>241</v>
      </c>
      <c r="B444" s="287" t="s">
        <v>511</v>
      </c>
      <c r="C444" s="287" t="s">
        <v>512</v>
      </c>
      <c r="D444" s="287" t="s">
        <v>513</v>
      </c>
      <c r="E444" s="287" t="s">
        <v>534</v>
      </c>
      <c r="F444" s="287" t="s">
        <v>535</v>
      </c>
      <c r="G444" s="287" t="s">
        <v>536</v>
      </c>
      <c r="H444" s="287" t="s">
        <v>537</v>
      </c>
      <c r="I444" s="287" t="s">
        <v>518</v>
      </c>
      <c r="J444" s="287" t="s">
        <v>519</v>
      </c>
      <c r="K444" s="287" t="s">
        <v>520</v>
      </c>
      <c r="L444" s="287" t="s">
        <v>538</v>
      </c>
      <c r="M444" s="287" t="s">
        <v>0</v>
      </c>
    </row>
    <row r="445" spans="1:14" s="284" customFormat="1" ht="13.5" x14ac:dyDescent="0.15">
      <c r="A445" s="292"/>
      <c r="B445" s="292">
        <v>69.186691158930486</v>
      </c>
      <c r="C445" s="292">
        <v>73.200725782291201</v>
      </c>
      <c r="D445" s="292">
        <v>57.522275368013432</v>
      </c>
      <c r="E445" s="292">
        <v>35.349289441948464</v>
      </c>
      <c r="F445" s="292">
        <v>46.934165607970229</v>
      </c>
      <c r="G445" s="292">
        <v>42.978049016920089</v>
      </c>
      <c r="H445" s="292">
        <v>48.564111379404494</v>
      </c>
      <c r="I445" s="292">
        <v>57.70875092145176</v>
      </c>
      <c r="J445" s="292">
        <v>39.276923155810508</v>
      </c>
      <c r="K445" s="292">
        <v>15.436156723460888</v>
      </c>
      <c r="L445" s="292">
        <v>3.2206283911167053</v>
      </c>
      <c r="M445" s="292">
        <v>1.5450343222943359</v>
      </c>
    </row>
    <row r="446" spans="1:14" s="289" customFormat="1" ht="13.5" customHeight="1" x14ac:dyDescent="0.15">
      <c r="A446" s="283" t="s">
        <v>539</v>
      </c>
      <c r="B446" s="293"/>
      <c r="C446" s="293"/>
      <c r="D446" s="293"/>
      <c r="E446" s="293"/>
      <c r="F446" s="293"/>
      <c r="G446" s="293"/>
      <c r="H446" s="293"/>
      <c r="I446" s="293"/>
      <c r="J446" s="293"/>
      <c r="K446" s="293"/>
      <c r="L446" s="293"/>
      <c r="M446" s="293"/>
    </row>
    <row r="447" spans="1:14" ht="52.5" customHeight="1" x14ac:dyDescent="0.15">
      <c r="A447" s="287" t="s">
        <v>241</v>
      </c>
      <c r="B447" s="287" t="s">
        <v>540</v>
      </c>
      <c r="C447" s="287" t="s">
        <v>541</v>
      </c>
      <c r="D447" s="287" t="s">
        <v>542</v>
      </c>
      <c r="E447" s="287" t="s">
        <v>543</v>
      </c>
      <c r="F447" s="287" t="s">
        <v>544</v>
      </c>
      <c r="G447" s="287" t="s">
        <v>545</v>
      </c>
      <c r="H447" s="287" t="s">
        <v>366</v>
      </c>
      <c r="I447" s="287" t="s">
        <v>0</v>
      </c>
      <c r="J447" s="289"/>
      <c r="K447" s="288"/>
      <c r="L447" s="288"/>
      <c r="M447" s="288"/>
    </row>
    <row r="448" spans="1:14" x14ac:dyDescent="0.15">
      <c r="A448" s="292"/>
      <c r="B448" s="292">
        <v>56.647644711451953</v>
      </c>
      <c r="C448" s="292">
        <v>50.060225474998113</v>
      </c>
      <c r="D448" s="292">
        <v>26.772756939847877</v>
      </c>
      <c r="E448" s="292">
        <v>30.17823712843802</v>
      </c>
      <c r="F448" s="292">
        <v>23.694433056448656</v>
      </c>
      <c r="G448" s="292">
        <v>17.362065593392678</v>
      </c>
      <c r="H448" s="292">
        <v>0.60790737412290496</v>
      </c>
      <c r="I448" s="292">
        <v>20.246027108667136</v>
      </c>
      <c r="K448" s="293"/>
      <c r="L448" s="293"/>
      <c r="M448" s="293"/>
    </row>
    <row r="449" spans="1:15" x14ac:dyDescent="0.15">
      <c r="A449" s="312"/>
      <c r="B449" s="312"/>
      <c r="C449" s="312"/>
      <c r="D449" s="312"/>
      <c r="E449" s="312"/>
      <c r="F449" s="312"/>
      <c r="G449" s="312"/>
      <c r="H449" s="312"/>
      <c r="I449" s="312"/>
      <c r="K449" s="293"/>
      <c r="L449" s="293"/>
      <c r="M449" s="293"/>
    </row>
    <row r="450" spans="1:15" x14ac:dyDescent="0.15">
      <c r="A450" s="293"/>
      <c r="B450" s="293"/>
      <c r="C450" s="293"/>
      <c r="D450" s="293"/>
      <c r="E450" s="293"/>
      <c r="F450" s="293"/>
      <c r="G450" s="293"/>
      <c r="H450" s="293"/>
      <c r="I450" s="293"/>
      <c r="J450" s="293"/>
      <c r="K450" s="293"/>
      <c r="L450" s="293"/>
      <c r="M450" s="293"/>
    </row>
    <row r="451" spans="1:15" ht="14.25" x14ac:dyDescent="0.15">
      <c r="A451" s="281" t="s">
        <v>718</v>
      </c>
      <c r="B451" s="281"/>
      <c r="C451" s="281"/>
      <c r="D451" s="281"/>
      <c r="E451" s="281"/>
      <c r="F451" s="281"/>
      <c r="G451" s="281"/>
      <c r="H451" s="281"/>
      <c r="I451" s="281"/>
      <c r="J451" s="281"/>
      <c r="K451" s="281"/>
      <c r="L451" s="281"/>
      <c r="M451" s="281"/>
    </row>
    <row r="452" spans="1:15" ht="13.5" x14ac:dyDescent="0.15">
      <c r="A452" s="283" t="s">
        <v>546</v>
      </c>
      <c r="B452" s="283"/>
      <c r="C452" s="283"/>
      <c r="D452" s="283"/>
      <c r="E452" s="283"/>
      <c r="F452" s="283"/>
      <c r="G452" s="283"/>
      <c r="H452" s="283"/>
      <c r="I452" s="283"/>
      <c r="J452" s="283"/>
      <c r="K452" s="283"/>
      <c r="L452" s="283"/>
      <c r="M452" s="283"/>
    </row>
    <row r="453" spans="1:15" ht="36" x14ac:dyDescent="0.15">
      <c r="A453" s="285"/>
      <c r="B453" s="286"/>
      <c r="C453" s="287" t="s">
        <v>262</v>
      </c>
      <c r="D453" s="287" t="s">
        <v>347</v>
      </c>
      <c r="E453" s="287" t="s">
        <v>348</v>
      </c>
      <c r="F453" s="287" t="s">
        <v>0</v>
      </c>
      <c r="G453" s="288"/>
      <c r="H453" s="288"/>
      <c r="I453" s="288"/>
      <c r="J453" s="288"/>
      <c r="K453" s="288"/>
      <c r="L453" s="288"/>
      <c r="M453" s="288"/>
      <c r="N453" s="288"/>
      <c r="O453" s="288"/>
    </row>
    <row r="454" spans="1:15" x14ac:dyDescent="0.15">
      <c r="A454" s="290" t="s">
        <v>265</v>
      </c>
      <c r="B454" s="291"/>
      <c r="C454" s="292">
        <v>100</v>
      </c>
      <c r="D454" s="292">
        <v>10.8</v>
      </c>
      <c r="E454" s="292">
        <v>87.5</v>
      </c>
      <c r="F454" s="292">
        <v>1.7</v>
      </c>
      <c r="G454" s="293"/>
      <c r="H454" s="293"/>
      <c r="I454" s="293"/>
      <c r="J454" s="293"/>
      <c r="K454" s="293"/>
      <c r="L454" s="293"/>
      <c r="M454" s="293"/>
      <c r="N454" s="293"/>
      <c r="O454" s="293"/>
    </row>
    <row r="455" spans="1:15" x14ac:dyDescent="0.15">
      <c r="A455" s="295" t="s">
        <v>266</v>
      </c>
      <c r="B455" s="296"/>
      <c r="C455" s="297">
        <v>100</v>
      </c>
      <c r="D455" s="297">
        <v>8</v>
      </c>
      <c r="E455" s="297">
        <v>90.7</v>
      </c>
      <c r="F455" s="297">
        <v>1.3</v>
      </c>
      <c r="H455" s="293"/>
      <c r="I455" s="293"/>
      <c r="J455" s="293"/>
      <c r="K455" s="293"/>
      <c r="L455" s="293"/>
      <c r="M455" s="293"/>
      <c r="N455" s="293"/>
      <c r="O455" s="293"/>
    </row>
    <row r="456" spans="1:15" x14ac:dyDescent="0.15">
      <c r="A456" s="298" t="s">
        <v>267</v>
      </c>
      <c r="B456" s="299"/>
      <c r="C456" s="300">
        <v>100</v>
      </c>
      <c r="D456" s="300">
        <v>11.7</v>
      </c>
      <c r="E456" s="300">
        <v>86.399999999999991</v>
      </c>
      <c r="F456" s="300">
        <v>1.9</v>
      </c>
      <c r="H456" s="293"/>
      <c r="I456" s="293"/>
      <c r="J456" s="293"/>
      <c r="K456" s="293"/>
      <c r="L456" s="293"/>
      <c r="M456" s="293"/>
      <c r="N456" s="293"/>
      <c r="O456" s="293"/>
    </row>
    <row r="457" spans="1:15" x14ac:dyDescent="0.15">
      <c r="A457" s="298" t="s">
        <v>268</v>
      </c>
      <c r="B457" s="299"/>
      <c r="C457" s="300">
        <v>100</v>
      </c>
      <c r="D457" s="300">
        <v>15.1</v>
      </c>
      <c r="E457" s="300">
        <v>82.600000000000009</v>
      </c>
      <c r="F457" s="300">
        <v>2.2999999999999998</v>
      </c>
      <c r="H457" s="293"/>
      <c r="I457" s="293"/>
      <c r="J457" s="293"/>
      <c r="K457" s="293"/>
      <c r="L457" s="293"/>
      <c r="M457" s="293"/>
      <c r="N457" s="293"/>
      <c r="O457" s="293"/>
    </row>
    <row r="458" spans="1:15" x14ac:dyDescent="0.15">
      <c r="A458" s="301" t="s">
        <v>269</v>
      </c>
      <c r="B458" s="302"/>
      <c r="C458" s="303">
        <v>100</v>
      </c>
      <c r="D458" s="303">
        <v>11.8</v>
      </c>
      <c r="E458" s="303">
        <v>87</v>
      </c>
      <c r="F458" s="303">
        <v>1.2</v>
      </c>
      <c r="H458" s="293"/>
      <c r="I458" s="293"/>
      <c r="J458" s="293"/>
      <c r="K458" s="293"/>
      <c r="L458" s="293"/>
      <c r="M458" s="293"/>
      <c r="N458" s="293"/>
      <c r="O458" s="293"/>
    </row>
    <row r="459" spans="1:15" x14ac:dyDescent="0.15">
      <c r="A459" s="295" t="s">
        <v>270</v>
      </c>
      <c r="B459" s="296"/>
      <c r="C459" s="297">
        <v>100</v>
      </c>
      <c r="D459" s="297">
        <v>11.4</v>
      </c>
      <c r="E459" s="297">
        <v>87.399999999999991</v>
      </c>
      <c r="F459" s="297">
        <v>1.2</v>
      </c>
      <c r="H459" s="293"/>
      <c r="I459" s="293"/>
      <c r="J459" s="293"/>
      <c r="K459" s="293"/>
      <c r="L459" s="293"/>
      <c r="M459" s="293"/>
      <c r="N459" s="293"/>
      <c r="O459" s="293"/>
    </row>
    <row r="460" spans="1:15" x14ac:dyDescent="0.15">
      <c r="A460" s="298" t="s">
        <v>74</v>
      </c>
      <c r="B460" s="299"/>
      <c r="C460" s="300">
        <v>100</v>
      </c>
      <c r="D460" s="300">
        <v>10.3</v>
      </c>
      <c r="E460" s="300">
        <v>87.600000000000009</v>
      </c>
      <c r="F460" s="300">
        <v>2.1</v>
      </c>
      <c r="H460" s="293"/>
      <c r="I460" s="293"/>
      <c r="J460" s="293"/>
      <c r="K460" s="293"/>
      <c r="L460" s="293"/>
      <c r="M460" s="293"/>
      <c r="N460" s="293"/>
      <c r="O460" s="293"/>
    </row>
    <row r="461" spans="1:15" x14ac:dyDescent="0.15">
      <c r="A461" s="301" t="s">
        <v>242</v>
      </c>
      <c r="B461" s="302"/>
      <c r="C461" s="303">
        <v>100</v>
      </c>
      <c r="D461" s="303">
        <v>0</v>
      </c>
      <c r="E461" s="303">
        <v>100</v>
      </c>
      <c r="F461" s="303">
        <v>0</v>
      </c>
      <c r="H461" s="293"/>
      <c r="I461" s="293"/>
      <c r="J461" s="293"/>
      <c r="K461" s="293"/>
      <c r="L461" s="293"/>
      <c r="M461" s="293"/>
      <c r="N461" s="293"/>
      <c r="O461" s="293"/>
    </row>
    <row r="462" spans="1:15" x14ac:dyDescent="0.15">
      <c r="A462" s="295" t="s">
        <v>271</v>
      </c>
      <c r="B462" s="296"/>
      <c r="C462" s="297">
        <v>100</v>
      </c>
      <c r="D462" s="297">
        <v>11.5</v>
      </c>
      <c r="E462" s="297">
        <v>88.5</v>
      </c>
      <c r="F462" s="297">
        <v>0</v>
      </c>
      <c r="H462" s="293"/>
      <c r="I462" s="293"/>
      <c r="J462" s="293"/>
      <c r="K462" s="293"/>
      <c r="L462" s="293"/>
      <c r="M462" s="293"/>
      <c r="N462" s="293"/>
      <c r="O462" s="293"/>
    </row>
    <row r="463" spans="1:15" x14ac:dyDescent="0.15">
      <c r="A463" s="298" t="s">
        <v>272</v>
      </c>
      <c r="B463" s="299"/>
      <c r="C463" s="300">
        <v>100</v>
      </c>
      <c r="D463" s="300">
        <v>7.1</v>
      </c>
      <c r="E463" s="300">
        <v>92.2</v>
      </c>
      <c r="F463" s="300">
        <v>0.7</v>
      </c>
      <c r="H463" s="293"/>
      <c r="I463" s="293"/>
      <c r="J463" s="293"/>
      <c r="K463" s="293"/>
      <c r="L463" s="293"/>
      <c r="M463" s="293"/>
      <c r="N463" s="293"/>
      <c r="O463" s="293"/>
    </row>
    <row r="464" spans="1:15" x14ac:dyDescent="0.15">
      <c r="A464" s="298" t="s">
        <v>273</v>
      </c>
      <c r="B464" s="299"/>
      <c r="C464" s="300">
        <v>100</v>
      </c>
      <c r="D464" s="300">
        <v>9.5</v>
      </c>
      <c r="E464" s="300">
        <v>89.6</v>
      </c>
      <c r="F464" s="300">
        <v>0.9</v>
      </c>
      <c r="H464" s="293"/>
      <c r="I464" s="293"/>
      <c r="J464" s="293"/>
      <c r="K464" s="293"/>
      <c r="L464" s="293"/>
      <c r="M464" s="293"/>
      <c r="N464" s="293"/>
      <c r="O464" s="293"/>
    </row>
    <row r="465" spans="1:15" x14ac:dyDescent="0.15">
      <c r="A465" s="298" t="s">
        <v>274</v>
      </c>
      <c r="B465" s="299"/>
      <c r="C465" s="300">
        <v>100</v>
      </c>
      <c r="D465" s="300">
        <v>12</v>
      </c>
      <c r="E465" s="300">
        <v>87.7</v>
      </c>
      <c r="F465" s="300">
        <v>0.3</v>
      </c>
      <c r="H465" s="293"/>
      <c r="I465" s="293"/>
      <c r="J465" s="293"/>
      <c r="K465" s="293"/>
      <c r="L465" s="293"/>
      <c r="M465" s="293"/>
      <c r="N465" s="293"/>
      <c r="O465" s="293"/>
    </row>
    <row r="466" spans="1:15" x14ac:dyDescent="0.15">
      <c r="A466" s="298" t="s">
        <v>275</v>
      </c>
      <c r="B466" s="299"/>
      <c r="C466" s="300">
        <v>100</v>
      </c>
      <c r="D466" s="300">
        <v>10.9</v>
      </c>
      <c r="E466" s="300">
        <v>88.1</v>
      </c>
      <c r="F466" s="300">
        <v>1</v>
      </c>
      <c r="H466" s="293"/>
      <c r="I466" s="293"/>
      <c r="J466" s="293"/>
      <c r="K466" s="293"/>
      <c r="L466" s="293"/>
      <c r="M466" s="293"/>
      <c r="N466" s="293"/>
      <c r="O466" s="293"/>
    </row>
    <row r="467" spans="1:15" x14ac:dyDescent="0.15">
      <c r="A467" s="298" t="s">
        <v>276</v>
      </c>
      <c r="B467" s="299"/>
      <c r="C467" s="300">
        <v>100</v>
      </c>
      <c r="D467" s="300">
        <v>9.9</v>
      </c>
      <c r="E467" s="300">
        <v>89.6</v>
      </c>
      <c r="F467" s="300">
        <v>0.5</v>
      </c>
      <c r="H467" s="293"/>
      <c r="I467" s="293"/>
      <c r="J467" s="293"/>
      <c r="K467" s="293"/>
      <c r="L467" s="293"/>
      <c r="M467" s="293"/>
      <c r="N467" s="293"/>
      <c r="O467" s="293"/>
    </row>
    <row r="468" spans="1:15" x14ac:dyDescent="0.15">
      <c r="A468" s="301" t="s">
        <v>277</v>
      </c>
      <c r="B468" s="302"/>
      <c r="C468" s="303">
        <v>100</v>
      </c>
      <c r="D468" s="303">
        <v>11.6</v>
      </c>
      <c r="E468" s="303">
        <v>84.9</v>
      </c>
      <c r="F468" s="303">
        <v>3.5</v>
      </c>
      <c r="H468" s="293"/>
      <c r="I468" s="293"/>
      <c r="J468" s="293"/>
      <c r="K468" s="293"/>
      <c r="L468" s="293"/>
      <c r="M468" s="293"/>
      <c r="N468" s="293"/>
      <c r="O468" s="293"/>
    </row>
    <row r="469" spans="1:15" ht="12" customHeight="1" x14ac:dyDescent="0.15"/>
    <row r="470" spans="1:15" ht="12" customHeight="1" x14ac:dyDescent="0.15">
      <c r="A470" s="283" t="s">
        <v>349</v>
      </c>
      <c r="B470" s="283"/>
      <c r="C470" s="283"/>
      <c r="D470" s="283"/>
      <c r="E470" s="283"/>
      <c r="F470" s="283"/>
      <c r="G470" s="283"/>
      <c r="H470" s="283"/>
      <c r="I470" s="283"/>
      <c r="J470" s="283"/>
      <c r="K470" s="283"/>
      <c r="L470" s="283"/>
      <c r="M470" s="283"/>
    </row>
    <row r="471" spans="1:15" s="282" customFormat="1" ht="14.25" x14ac:dyDescent="0.15">
      <c r="A471" s="283" t="s">
        <v>547</v>
      </c>
      <c r="B471" s="283"/>
      <c r="C471" s="283"/>
      <c r="D471" s="283"/>
      <c r="E471" s="283"/>
      <c r="F471" s="283"/>
      <c r="G471" s="283"/>
      <c r="H471" s="283"/>
      <c r="I471" s="283"/>
      <c r="J471" s="283"/>
      <c r="K471" s="283"/>
      <c r="L471" s="283"/>
      <c r="M471" s="283"/>
    </row>
    <row r="472" spans="1:15" s="284" customFormat="1" ht="24" x14ac:dyDescent="0.15">
      <c r="A472" s="304" t="s">
        <v>280</v>
      </c>
      <c r="B472" s="305"/>
      <c r="C472" s="305"/>
      <c r="D472" s="305"/>
      <c r="E472" s="305"/>
      <c r="F472" s="319"/>
      <c r="G472" s="287" t="s">
        <v>241</v>
      </c>
      <c r="H472" s="287" t="s">
        <v>548</v>
      </c>
      <c r="I472" s="287" t="s">
        <v>549</v>
      </c>
      <c r="J472" s="287" t="s">
        <v>550</v>
      </c>
      <c r="K472" s="287" t="s">
        <v>342</v>
      </c>
      <c r="L472" s="288"/>
      <c r="M472" s="288"/>
    </row>
    <row r="473" spans="1:15" s="284" customFormat="1" ht="12" customHeight="1" x14ac:dyDescent="0.15">
      <c r="A473" s="307" t="s">
        <v>551</v>
      </c>
      <c r="B473" s="308"/>
      <c r="C473" s="308"/>
      <c r="D473" s="308"/>
      <c r="E473" s="308"/>
      <c r="F473" s="320"/>
      <c r="G473" s="292">
        <v>100</v>
      </c>
      <c r="H473" s="292">
        <v>15.7</v>
      </c>
      <c r="I473" s="292">
        <v>18.600000000000001</v>
      </c>
      <c r="J473" s="292">
        <v>49.400000000000006</v>
      </c>
      <c r="K473" s="292">
        <v>16.3</v>
      </c>
      <c r="L473" s="293"/>
      <c r="M473" s="293"/>
    </row>
    <row r="474" spans="1:15" s="289" customFormat="1" ht="12" customHeight="1" x14ac:dyDescent="0.15">
      <c r="A474" s="307" t="s">
        <v>552</v>
      </c>
      <c r="B474" s="308"/>
      <c r="C474" s="308"/>
      <c r="D474" s="308"/>
      <c r="E474" s="308"/>
      <c r="F474" s="320"/>
      <c r="G474" s="292">
        <v>100</v>
      </c>
      <c r="H474" s="292">
        <v>25.4</v>
      </c>
      <c r="I474" s="292">
        <v>42.2</v>
      </c>
      <c r="J474" s="292">
        <v>23.5</v>
      </c>
      <c r="K474" s="292">
        <v>8.9</v>
      </c>
      <c r="L474" s="293"/>
      <c r="M474" s="293"/>
    </row>
    <row r="475" spans="1:15" ht="12" customHeight="1" x14ac:dyDescent="0.15">
      <c r="A475" s="307" t="s">
        <v>553</v>
      </c>
      <c r="B475" s="308"/>
      <c r="C475" s="308"/>
      <c r="D475" s="308"/>
      <c r="E475" s="308"/>
      <c r="F475" s="320"/>
      <c r="G475" s="292">
        <v>99.999999999999986</v>
      </c>
      <c r="H475" s="292">
        <v>41.6</v>
      </c>
      <c r="I475" s="292">
        <v>48.699999999999989</v>
      </c>
      <c r="J475" s="292">
        <v>5.5</v>
      </c>
      <c r="K475" s="292">
        <v>4.2</v>
      </c>
      <c r="L475" s="293"/>
      <c r="M475" s="293"/>
    </row>
    <row r="476" spans="1:15" ht="12" customHeight="1" x14ac:dyDescent="0.15">
      <c r="A476" s="307" t="s">
        <v>554</v>
      </c>
      <c r="B476" s="308"/>
      <c r="C476" s="308"/>
      <c r="D476" s="308"/>
      <c r="E476" s="308"/>
      <c r="F476" s="320"/>
      <c r="G476" s="292">
        <v>100</v>
      </c>
      <c r="H476" s="292">
        <v>1.9</v>
      </c>
      <c r="I476" s="292">
        <v>1.1000000000000001</v>
      </c>
      <c r="J476" s="292">
        <v>7.2</v>
      </c>
      <c r="K476" s="292">
        <v>89.8</v>
      </c>
      <c r="L476" s="293"/>
      <c r="M476" s="293"/>
    </row>
    <row r="477" spans="1:15" ht="12" customHeight="1" x14ac:dyDescent="0.15">
      <c r="A477" s="293"/>
      <c r="B477" s="293"/>
      <c r="C477" s="293"/>
      <c r="D477" s="293"/>
      <c r="E477" s="293"/>
      <c r="F477" s="293"/>
      <c r="G477" s="293"/>
      <c r="H477" s="293"/>
      <c r="I477" s="293"/>
      <c r="J477" s="293"/>
      <c r="K477" s="293"/>
      <c r="L477" s="293"/>
      <c r="M477" s="293"/>
    </row>
    <row r="478" spans="1:15" ht="12" customHeight="1" x14ac:dyDescent="0.15">
      <c r="A478" s="283" t="s">
        <v>359</v>
      </c>
      <c r="B478" s="283"/>
      <c r="C478" s="283"/>
      <c r="D478" s="283"/>
      <c r="E478" s="283"/>
      <c r="F478" s="283"/>
      <c r="G478" s="283"/>
      <c r="H478" s="283"/>
      <c r="I478" s="283"/>
      <c r="J478" s="283"/>
      <c r="K478" s="283"/>
      <c r="L478" s="283"/>
      <c r="M478" s="283"/>
    </row>
    <row r="479" spans="1:15" ht="13.5" x14ac:dyDescent="0.15">
      <c r="A479" s="283" t="s">
        <v>555</v>
      </c>
      <c r="B479" s="283"/>
      <c r="C479" s="283"/>
      <c r="D479" s="283"/>
      <c r="E479" s="283"/>
      <c r="F479" s="283"/>
      <c r="G479" s="283"/>
      <c r="H479" s="283"/>
      <c r="I479" s="283"/>
      <c r="J479" s="283"/>
      <c r="K479" s="283"/>
      <c r="L479" s="283"/>
      <c r="M479" s="283"/>
    </row>
    <row r="480" spans="1:15" ht="87" customHeight="1" x14ac:dyDescent="0.15">
      <c r="A480" s="287" t="s">
        <v>241</v>
      </c>
      <c r="B480" s="287" t="s">
        <v>556</v>
      </c>
      <c r="C480" s="287" t="s">
        <v>557</v>
      </c>
      <c r="D480" s="287" t="s">
        <v>558</v>
      </c>
      <c r="E480" s="287" t="s">
        <v>559</v>
      </c>
      <c r="F480" s="287" t="s">
        <v>560</v>
      </c>
      <c r="G480" s="287" t="s">
        <v>561</v>
      </c>
      <c r="H480" s="287" t="s">
        <v>366</v>
      </c>
      <c r="I480" s="287" t="s">
        <v>0</v>
      </c>
      <c r="J480" s="288"/>
      <c r="K480" s="288"/>
      <c r="L480" s="288"/>
      <c r="M480" s="288"/>
    </row>
    <row r="481" spans="1:17" x14ac:dyDescent="0.15">
      <c r="A481" s="292"/>
      <c r="B481" s="292">
        <v>49.380856312392623</v>
      </c>
      <c r="C481" s="292">
        <v>34.470230904186785</v>
      </c>
      <c r="D481" s="292">
        <v>14.670287105434813</v>
      </c>
      <c r="E481" s="292">
        <v>15.530453646369638</v>
      </c>
      <c r="F481" s="292">
        <v>16.666252178937494</v>
      </c>
      <c r="G481" s="292">
        <v>14.263644114119378</v>
      </c>
      <c r="H481" s="292">
        <v>10.486764995837383</v>
      </c>
      <c r="I481" s="292">
        <v>2.5258588678910225</v>
      </c>
      <c r="J481" s="293"/>
      <c r="K481" s="293"/>
      <c r="L481" s="293"/>
      <c r="M481" s="293"/>
    </row>
    <row r="482" spans="1:17" ht="12" customHeight="1" x14ac:dyDescent="0.15">
      <c r="A482" s="293"/>
      <c r="B482" s="293"/>
      <c r="C482" s="293"/>
      <c r="D482" s="293"/>
      <c r="E482" s="293"/>
      <c r="F482" s="293"/>
      <c r="G482" s="293"/>
      <c r="H482" s="293"/>
      <c r="I482" s="293"/>
      <c r="J482" s="293"/>
      <c r="K482" s="293"/>
      <c r="L482" s="293"/>
      <c r="M482" s="293"/>
    </row>
    <row r="483" spans="1:17" ht="12" customHeight="1" x14ac:dyDescent="0.15">
      <c r="A483" s="283" t="s">
        <v>562</v>
      </c>
      <c r="B483" s="283"/>
      <c r="C483" s="283"/>
      <c r="D483" s="283"/>
      <c r="E483" s="283"/>
      <c r="F483" s="283"/>
      <c r="G483" s="283"/>
      <c r="H483" s="283"/>
      <c r="I483" s="283"/>
      <c r="J483" s="283"/>
      <c r="K483" s="283"/>
      <c r="L483" s="283"/>
      <c r="M483" s="283"/>
      <c r="N483" s="293"/>
    </row>
    <row r="484" spans="1:17" s="282" customFormat="1" ht="49.5" customHeight="1" x14ac:dyDescent="0.15">
      <c r="A484" s="287" t="s">
        <v>241</v>
      </c>
      <c r="B484" s="287" t="s">
        <v>563</v>
      </c>
      <c r="C484" s="287" t="s">
        <v>564</v>
      </c>
      <c r="D484" s="287" t="s">
        <v>0</v>
      </c>
      <c r="E484" s="288"/>
      <c r="F484" s="288"/>
      <c r="G484" s="288"/>
      <c r="H484" s="288"/>
      <c r="I484" s="288"/>
      <c r="J484" s="288"/>
      <c r="K484" s="288"/>
      <c r="L484" s="288"/>
      <c r="M484" s="288"/>
      <c r="N484" s="281"/>
    </row>
    <row r="485" spans="1:17" s="284" customFormat="1" ht="13.5" x14ac:dyDescent="0.15">
      <c r="A485" s="292">
        <v>100</v>
      </c>
      <c r="B485" s="292">
        <v>54</v>
      </c>
      <c r="C485" s="292">
        <v>40.200000000000003</v>
      </c>
      <c r="D485" s="292">
        <v>5.8</v>
      </c>
      <c r="E485" s="293"/>
      <c r="F485" s="293"/>
      <c r="G485" s="293"/>
      <c r="H485" s="293"/>
      <c r="I485" s="293"/>
      <c r="J485" s="293"/>
      <c r="K485" s="293"/>
      <c r="L485" s="293"/>
      <c r="M485" s="293"/>
      <c r="N485" s="283"/>
    </row>
    <row r="486" spans="1:17" s="284" customFormat="1" ht="13.5" x14ac:dyDescent="0.15">
      <c r="A486" s="312"/>
      <c r="B486" s="312"/>
      <c r="C486" s="312"/>
      <c r="D486" s="312"/>
      <c r="E486" s="293"/>
      <c r="F486" s="293"/>
      <c r="G486" s="293"/>
      <c r="H486" s="293"/>
      <c r="I486" s="293"/>
      <c r="J486" s="293"/>
      <c r="K486" s="293"/>
      <c r="L486" s="293"/>
      <c r="M486" s="293"/>
      <c r="N486" s="283"/>
    </row>
    <row r="487" spans="1:17" s="284" customFormat="1" ht="12" customHeight="1" x14ac:dyDescent="0.15">
      <c r="A487" s="312"/>
      <c r="B487" s="312"/>
      <c r="C487" s="312"/>
      <c r="D487" s="312"/>
      <c r="E487" s="293"/>
      <c r="F487" s="293"/>
      <c r="G487" s="293"/>
      <c r="H487" s="293"/>
      <c r="I487" s="293"/>
      <c r="J487" s="293"/>
      <c r="K487" s="293"/>
      <c r="L487" s="293"/>
      <c r="M487" s="293"/>
      <c r="N487" s="283"/>
    </row>
    <row r="488" spans="1:17" s="289" customFormat="1" ht="14.25" customHeight="1" x14ac:dyDescent="0.15">
      <c r="A488" s="281" t="s">
        <v>722</v>
      </c>
      <c r="B488" s="281"/>
      <c r="C488" s="281"/>
      <c r="D488" s="281"/>
      <c r="E488" s="281"/>
      <c r="F488" s="281"/>
      <c r="G488" s="281"/>
      <c r="H488" s="281"/>
      <c r="I488" s="281"/>
      <c r="J488" s="281"/>
      <c r="K488" s="281"/>
      <c r="L488" s="281"/>
      <c r="M488" s="281"/>
      <c r="N488" s="288"/>
    </row>
    <row r="489" spans="1:17" ht="13.5" x14ac:dyDescent="0.15">
      <c r="A489" s="283" t="s">
        <v>565</v>
      </c>
      <c r="B489" s="283"/>
      <c r="C489" s="283"/>
      <c r="D489" s="283"/>
      <c r="E489" s="283"/>
      <c r="F489" s="283"/>
      <c r="G489" s="283"/>
      <c r="H489" s="283"/>
      <c r="I489" s="283"/>
      <c r="J489" s="283"/>
      <c r="K489" s="283"/>
      <c r="L489" s="283"/>
      <c r="M489" s="283"/>
      <c r="N489" s="293"/>
    </row>
    <row r="490" spans="1:17" ht="62.25" customHeight="1" x14ac:dyDescent="0.15">
      <c r="A490" s="285"/>
      <c r="B490" s="286"/>
      <c r="C490" s="287" t="s">
        <v>262</v>
      </c>
      <c r="D490" s="287" t="s">
        <v>566</v>
      </c>
      <c r="E490" s="287" t="s">
        <v>567</v>
      </c>
      <c r="F490" s="287" t="s">
        <v>568</v>
      </c>
      <c r="G490" s="287" t="s">
        <v>0</v>
      </c>
      <c r="H490" s="287" t="s">
        <v>569</v>
      </c>
      <c r="I490" s="288"/>
      <c r="J490" s="288"/>
      <c r="K490" s="288"/>
      <c r="L490" s="288"/>
      <c r="M490" s="288"/>
      <c r="N490" s="288"/>
      <c r="O490" s="288"/>
    </row>
    <row r="491" spans="1:17" s="284" customFormat="1" ht="13.5" x14ac:dyDescent="0.15">
      <c r="A491" s="290" t="s">
        <v>265</v>
      </c>
      <c r="B491" s="291"/>
      <c r="C491" s="292">
        <v>100</v>
      </c>
      <c r="D491" s="292">
        <v>24.6</v>
      </c>
      <c r="E491" s="292">
        <v>42.1</v>
      </c>
      <c r="F491" s="292">
        <v>30</v>
      </c>
      <c r="G491" s="292">
        <v>3.3</v>
      </c>
      <c r="H491" s="292">
        <v>66.7</v>
      </c>
      <c r="I491" s="293"/>
      <c r="J491" s="293"/>
      <c r="K491" s="293"/>
      <c r="L491" s="293"/>
      <c r="M491" s="293"/>
      <c r="N491" s="293"/>
      <c r="O491" s="293"/>
      <c r="P491" s="283"/>
    </row>
    <row r="492" spans="1:17" s="284" customFormat="1" ht="13.5" x14ac:dyDescent="0.15">
      <c r="A492" s="294"/>
      <c r="B492" s="294"/>
      <c r="C492" s="294"/>
      <c r="D492" s="294"/>
      <c r="E492" s="294"/>
      <c r="F492" s="294"/>
      <c r="G492" s="294"/>
      <c r="H492" s="294"/>
      <c r="I492" s="294"/>
      <c r="J492" s="294"/>
      <c r="K492" s="294"/>
      <c r="L492" s="294"/>
      <c r="M492" s="294"/>
      <c r="N492" s="283"/>
    </row>
    <row r="493" spans="1:17" ht="13.5" x14ac:dyDescent="0.15">
      <c r="A493" s="283" t="s">
        <v>570</v>
      </c>
      <c r="B493" s="283"/>
      <c r="C493" s="283"/>
      <c r="D493" s="283"/>
      <c r="E493" s="283"/>
      <c r="F493" s="283"/>
      <c r="G493" s="283"/>
      <c r="H493" s="283"/>
      <c r="I493" s="283"/>
      <c r="J493" s="283"/>
      <c r="K493" s="283"/>
      <c r="L493" s="283"/>
      <c r="M493" s="283"/>
    </row>
    <row r="494" spans="1:17" ht="13.5" x14ac:dyDescent="0.15">
      <c r="A494" s="283" t="s">
        <v>571</v>
      </c>
      <c r="B494" s="283"/>
      <c r="C494" s="283"/>
      <c r="D494" s="283"/>
      <c r="E494" s="283"/>
      <c r="F494" s="283"/>
      <c r="G494" s="283"/>
      <c r="H494" s="283"/>
      <c r="I494" s="283"/>
      <c r="J494" s="283"/>
      <c r="K494" s="283"/>
      <c r="L494" s="283"/>
      <c r="M494" s="283"/>
    </row>
    <row r="495" spans="1:17" s="284" customFormat="1" ht="36" customHeight="1" x14ac:dyDescent="0.15">
      <c r="A495" s="285"/>
      <c r="B495" s="286"/>
      <c r="C495" s="287" t="s">
        <v>262</v>
      </c>
      <c r="D495" s="287" t="s">
        <v>572</v>
      </c>
      <c r="E495" s="287" t="s">
        <v>573</v>
      </c>
      <c r="F495" s="287" t="s">
        <v>574</v>
      </c>
      <c r="G495" s="287" t="s">
        <v>0</v>
      </c>
      <c r="H495" s="287" t="s">
        <v>429</v>
      </c>
      <c r="I495" s="288"/>
      <c r="J495" s="288"/>
      <c r="K495" s="288"/>
      <c r="L495" s="288"/>
      <c r="M495" s="288"/>
      <c r="N495" s="288"/>
      <c r="O495" s="288"/>
      <c r="P495" s="289"/>
      <c r="Q495" s="283"/>
    </row>
    <row r="496" spans="1:17" s="289" customFormat="1" ht="12" customHeight="1" x14ac:dyDescent="0.15">
      <c r="A496" s="290" t="s">
        <v>265</v>
      </c>
      <c r="B496" s="291"/>
      <c r="C496" s="292">
        <v>100</v>
      </c>
      <c r="D496" s="292">
        <v>25.1</v>
      </c>
      <c r="E496" s="292">
        <v>12</v>
      </c>
      <c r="F496" s="292">
        <v>51.3</v>
      </c>
      <c r="G496" s="292">
        <v>11.6</v>
      </c>
      <c r="H496" s="292">
        <v>37.1</v>
      </c>
      <c r="I496" s="293"/>
      <c r="J496" s="293"/>
      <c r="K496" s="293"/>
      <c r="L496" s="293"/>
      <c r="M496" s="293"/>
      <c r="N496" s="293"/>
      <c r="O496" s="293"/>
      <c r="P496" s="294"/>
      <c r="Q496" s="288"/>
    </row>
    <row r="497" spans="1:16" x14ac:dyDescent="0.15">
      <c r="A497" s="295" t="s">
        <v>266</v>
      </c>
      <c r="B497" s="296"/>
      <c r="C497" s="297">
        <v>100</v>
      </c>
      <c r="D497" s="297">
        <v>25.5</v>
      </c>
      <c r="E497" s="297">
        <v>10.6</v>
      </c>
      <c r="F497" s="297">
        <v>53.9</v>
      </c>
      <c r="G497" s="297">
        <v>10.1</v>
      </c>
      <c r="H497" s="297">
        <v>36.1</v>
      </c>
      <c r="I497" s="293"/>
      <c r="J497" s="293"/>
      <c r="K497" s="293"/>
      <c r="L497" s="293"/>
      <c r="M497" s="293"/>
      <c r="N497" s="293"/>
      <c r="O497" s="293"/>
      <c r="P497" s="293"/>
    </row>
    <row r="498" spans="1:16" x14ac:dyDescent="0.15">
      <c r="A498" s="298" t="s">
        <v>267</v>
      </c>
      <c r="B498" s="299"/>
      <c r="C498" s="300">
        <v>100</v>
      </c>
      <c r="D498" s="300">
        <v>25.6</v>
      </c>
      <c r="E498" s="300">
        <v>12.5</v>
      </c>
      <c r="F498" s="300">
        <v>50</v>
      </c>
      <c r="G498" s="300">
        <v>11.9</v>
      </c>
      <c r="H498" s="300">
        <v>38.1</v>
      </c>
      <c r="I498" s="293"/>
      <c r="J498" s="293"/>
      <c r="K498" s="293"/>
      <c r="L498" s="293"/>
      <c r="M498" s="293"/>
      <c r="N498" s="293"/>
      <c r="O498" s="293"/>
      <c r="P498" s="293"/>
    </row>
    <row r="499" spans="1:16" x14ac:dyDescent="0.15">
      <c r="A499" s="298" t="s">
        <v>268</v>
      </c>
      <c r="B499" s="299"/>
      <c r="C499" s="300">
        <v>100</v>
      </c>
      <c r="D499" s="300">
        <v>22.8</v>
      </c>
      <c r="E499" s="300">
        <v>12.9</v>
      </c>
      <c r="F499" s="300">
        <v>50</v>
      </c>
      <c r="G499" s="300">
        <v>14.3</v>
      </c>
      <c r="H499" s="300">
        <v>35.700000000000003</v>
      </c>
      <c r="I499" s="293"/>
      <c r="J499" s="293"/>
      <c r="K499" s="293"/>
      <c r="L499" s="293"/>
      <c r="M499" s="293"/>
      <c r="N499" s="293"/>
      <c r="O499" s="293"/>
      <c r="P499" s="293"/>
    </row>
    <row r="500" spans="1:16" x14ac:dyDescent="0.15">
      <c r="A500" s="301" t="s">
        <v>269</v>
      </c>
      <c r="B500" s="302"/>
      <c r="C500" s="303">
        <v>100</v>
      </c>
      <c r="D500" s="303">
        <v>24.7</v>
      </c>
      <c r="E500" s="303">
        <v>15.3</v>
      </c>
      <c r="F500" s="303">
        <v>47.9</v>
      </c>
      <c r="G500" s="303">
        <v>12.1</v>
      </c>
      <c r="H500" s="303">
        <v>40</v>
      </c>
      <c r="I500" s="293"/>
      <c r="J500" s="293"/>
      <c r="K500" s="293"/>
      <c r="L500" s="293"/>
      <c r="M500" s="293"/>
      <c r="N500" s="293"/>
      <c r="O500" s="293"/>
      <c r="P500" s="293"/>
    </row>
    <row r="501" spans="1:16" x14ac:dyDescent="0.15">
      <c r="A501" s="295" t="s">
        <v>270</v>
      </c>
      <c r="B501" s="296"/>
      <c r="C501" s="297">
        <v>100</v>
      </c>
      <c r="D501" s="297">
        <v>25.5</v>
      </c>
      <c r="E501" s="297">
        <v>13.7</v>
      </c>
      <c r="F501" s="297">
        <v>50.8</v>
      </c>
      <c r="G501" s="297">
        <v>10</v>
      </c>
      <c r="H501" s="297">
        <v>39.200000000000003</v>
      </c>
      <c r="I501" s="293"/>
      <c r="J501" s="293"/>
      <c r="K501" s="293"/>
      <c r="L501" s="293"/>
      <c r="M501" s="293"/>
      <c r="N501" s="293"/>
      <c r="O501" s="293"/>
      <c r="P501" s="293"/>
    </row>
    <row r="502" spans="1:16" x14ac:dyDescent="0.15">
      <c r="A502" s="298" t="s">
        <v>74</v>
      </c>
      <c r="B502" s="299"/>
      <c r="C502" s="300">
        <v>100</v>
      </c>
      <c r="D502" s="300">
        <v>24.9</v>
      </c>
      <c r="E502" s="300">
        <v>10.7</v>
      </c>
      <c r="F502" s="300">
        <v>51.6</v>
      </c>
      <c r="G502" s="300">
        <v>12.8</v>
      </c>
      <c r="H502" s="300">
        <v>35.599999999999994</v>
      </c>
      <c r="I502" s="293"/>
      <c r="J502" s="293"/>
      <c r="K502" s="293"/>
      <c r="L502" s="293"/>
      <c r="M502" s="293"/>
      <c r="N502" s="293"/>
      <c r="O502" s="293"/>
      <c r="P502" s="293"/>
    </row>
    <row r="503" spans="1:16" x14ac:dyDescent="0.15">
      <c r="A503" s="301" t="s">
        <v>242</v>
      </c>
      <c r="B503" s="302"/>
      <c r="C503" s="303">
        <v>100</v>
      </c>
      <c r="D503" s="303">
        <v>4.7</v>
      </c>
      <c r="E503" s="303">
        <v>5.3</v>
      </c>
      <c r="F503" s="303">
        <v>90</v>
      </c>
      <c r="G503" s="303">
        <v>0</v>
      </c>
      <c r="H503" s="303">
        <v>10</v>
      </c>
      <c r="I503" s="293"/>
      <c r="J503" s="293"/>
      <c r="K503" s="293"/>
      <c r="L503" s="293"/>
      <c r="M503" s="293"/>
      <c r="N503" s="293"/>
      <c r="O503" s="293"/>
      <c r="P503" s="293"/>
    </row>
    <row r="504" spans="1:16" x14ac:dyDescent="0.15">
      <c r="A504" s="295" t="s">
        <v>271</v>
      </c>
      <c r="B504" s="296"/>
      <c r="C504" s="297">
        <v>100</v>
      </c>
      <c r="D504" s="297">
        <v>28.2</v>
      </c>
      <c r="E504" s="297">
        <v>7.4</v>
      </c>
      <c r="F504" s="297">
        <v>62.8</v>
      </c>
      <c r="G504" s="297">
        <v>1.5</v>
      </c>
      <c r="H504" s="297">
        <v>35.6</v>
      </c>
      <c r="I504" s="293"/>
      <c r="J504" s="293"/>
      <c r="K504" s="293"/>
      <c r="L504" s="293"/>
      <c r="M504" s="293"/>
      <c r="N504" s="293"/>
      <c r="O504" s="293"/>
      <c r="P504" s="293"/>
    </row>
    <row r="505" spans="1:16" x14ac:dyDescent="0.15">
      <c r="A505" s="298" t="s">
        <v>272</v>
      </c>
      <c r="B505" s="299"/>
      <c r="C505" s="300">
        <v>100</v>
      </c>
      <c r="D505" s="300">
        <v>29.6</v>
      </c>
      <c r="E505" s="300">
        <v>11</v>
      </c>
      <c r="F505" s="300">
        <v>54.5</v>
      </c>
      <c r="G505" s="300">
        <v>4.8</v>
      </c>
      <c r="H505" s="300">
        <v>40.6</v>
      </c>
      <c r="I505" s="293"/>
      <c r="J505" s="293"/>
      <c r="K505" s="293"/>
      <c r="L505" s="293"/>
      <c r="M505" s="293"/>
      <c r="N505" s="293"/>
      <c r="O505" s="293"/>
      <c r="P505" s="293"/>
    </row>
    <row r="506" spans="1:16" x14ac:dyDescent="0.15">
      <c r="A506" s="298" t="s">
        <v>273</v>
      </c>
      <c r="B506" s="299"/>
      <c r="C506" s="300">
        <v>100</v>
      </c>
      <c r="D506" s="300">
        <v>27</v>
      </c>
      <c r="E506" s="300">
        <v>8.6</v>
      </c>
      <c r="F506" s="300">
        <v>60.4</v>
      </c>
      <c r="G506" s="300">
        <v>3.9</v>
      </c>
      <c r="H506" s="300">
        <v>35.6</v>
      </c>
      <c r="I506" s="293"/>
      <c r="J506" s="293"/>
      <c r="K506" s="293"/>
      <c r="L506" s="293"/>
      <c r="M506" s="293"/>
      <c r="N506" s="293"/>
      <c r="O506" s="293"/>
      <c r="P506" s="293"/>
    </row>
    <row r="507" spans="1:16" x14ac:dyDescent="0.15">
      <c r="A507" s="298" t="s">
        <v>274</v>
      </c>
      <c r="B507" s="299"/>
      <c r="C507" s="300">
        <v>100</v>
      </c>
      <c r="D507" s="300">
        <v>25.9</v>
      </c>
      <c r="E507" s="300">
        <v>11.2</v>
      </c>
      <c r="F507" s="300">
        <v>60</v>
      </c>
      <c r="G507" s="300">
        <v>3</v>
      </c>
      <c r="H507" s="300">
        <v>37.099999999999994</v>
      </c>
      <c r="I507" s="293"/>
      <c r="J507" s="293"/>
      <c r="K507" s="293"/>
      <c r="L507" s="293"/>
      <c r="M507" s="293"/>
      <c r="N507" s="293"/>
      <c r="O507" s="293"/>
      <c r="P507" s="293"/>
    </row>
    <row r="508" spans="1:16" x14ac:dyDescent="0.15">
      <c r="A508" s="298" t="s">
        <v>275</v>
      </c>
      <c r="B508" s="299"/>
      <c r="C508" s="300">
        <v>100</v>
      </c>
      <c r="D508" s="300">
        <v>28.9</v>
      </c>
      <c r="E508" s="300">
        <v>11.5</v>
      </c>
      <c r="F508" s="300">
        <v>54.1</v>
      </c>
      <c r="G508" s="300">
        <v>5.5</v>
      </c>
      <c r="H508" s="300">
        <v>40.4</v>
      </c>
      <c r="I508" s="293"/>
      <c r="J508" s="293"/>
      <c r="K508" s="293"/>
      <c r="L508" s="293"/>
      <c r="M508" s="293"/>
      <c r="N508" s="293"/>
      <c r="O508" s="293"/>
      <c r="P508" s="293"/>
    </row>
    <row r="509" spans="1:16" x14ac:dyDescent="0.15">
      <c r="A509" s="298" t="s">
        <v>276</v>
      </c>
      <c r="B509" s="299"/>
      <c r="C509" s="300">
        <v>100</v>
      </c>
      <c r="D509" s="300">
        <v>27.5</v>
      </c>
      <c r="E509" s="300">
        <v>14.1</v>
      </c>
      <c r="F509" s="300">
        <v>50.3</v>
      </c>
      <c r="G509" s="300">
        <v>8.1</v>
      </c>
      <c r="H509" s="300">
        <v>41.6</v>
      </c>
      <c r="I509" s="293"/>
      <c r="J509" s="293"/>
      <c r="K509" s="293"/>
      <c r="L509" s="293"/>
      <c r="M509" s="293"/>
      <c r="N509" s="293"/>
      <c r="O509" s="293"/>
      <c r="P509" s="293"/>
    </row>
    <row r="510" spans="1:16" x14ac:dyDescent="0.15">
      <c r="A510" s="301" t="s">
        <v>277</v>
      </c>
      <c r="B510" s="302"/>
      <c r="C510" s="303">
        <v>100</v>
      </c>
      <c r="D510" s="303">
        <v>20.6</v>
      </c>
      <c r="E510" s="303">
        <v>12.5</v>
      </c>
      <c r="F510" s="303">
        <v>44.5</v>
      </c>
      <c r="G510" s="303">
        <v>22.3</v>
      </c>
      <c r="H510" s="303">
        <v>33.1</v>
      </c>
      <c r="I510" s="293"/>
      <c r="J510" s="293"/>
      <c r="K510" s="293"/>
      <c r="L510" s="293"/>
      <c r="M510" s="293"/>
      <c r="N510" s="293"/>
      <c r="O510" s="293"/>
      <c r="P510" s="293"/>
    </row>
    <row r="511" spans="1:16" x14ac:dyDescent="0.15">
      <c r="A511" s="337"/>
      <c r="B511" s="330"/>
      <c r="C511" s="330"/>
      <c r="D511" s="330"/>
      <c r="E511" s="330"/>
      <c r="F511" s="330"/>
      <c r="G511" s="330"/>
      <c r="H511" s="330"/>
      <c r="I511" s="293"/>
      <c r="J511" s="293"/>
      <c r="K511" s="293"/>
      <c r="L511" s="293"/>
      <c r="M511" s="293"/>
      <c r="N511" s="293"/>
      <c r="O511" s="293"/>
      <c r="P511" s="293"/>
    </row>
    <row r="512" spans="1:16" ht="36" customHeight="1" x14ac:dyDescent="0.15">
      <c r="A512" s="304" t="s">
        <v>280</v>
      </c>
      <c r="B512" s="305"/>
      <c r="C512" s="305"/>
      <c r="D512" s="305"/>
      <c r="E512" s="305"/>
      <c r="F512" s="319"/>
      <c r="G512" s="287" t="s">
        <v>241</v>
      </c>
      <c r="H512" s="287" t="s">
        <v>575</v>
      </c>
      <c r="I512" s="287" t="s">
        <v>576</v>
      </c>
      <c r="J512" s="287" t="s">
        <v>284</v>
      </c>
      <c r="K512" s="287" t="s">
        <v>342</v>
      </c>
      <c r="L512" s="289"/>
      <c r="M512" s="288"/>
      <c r="N512" s="293"/>
    </row>
    <row r="513" spans="1:17" s="282" customFormat="1" ht="28.5" customHeight="1" x14ac:dyDescent="0.15">
      <c r="A513" s="465" t="s">
        <v>577</v>
      </c>
      <c r="B513" s="466"/>
      <c r="C513" s="466"/>
      <c r="D513" s="466"/>
      <c r="E513" s="466"/>
      <c r="F513" s="467"/>
      <c r="G513" s="292">
        <v>100</v>
      </c>
      <c r="H513" s="292">
        <v>58.7</v>
      </c>
      <c r="I513" s="292">
        <v>11.1</v>
      </c>
      <c r="J513" s="292">
        <v>20.8</v>
      </c>
      <c r="K513" s="292">
        <v>9.4</v>
      </c>
      <c r="L513" s="294"/>
      <c r="M513" s="293"/>
      <c r="N513" s="281"/>
    </row>
    <row r="514" spans="1:17" s="284" customFormat="1" ht="12" customHeight="1" x14ac:dyDescent="0.15">
      <c r="A514" s="468" t="s">
        <v>578</v>
      </c>
      <c r="B514" s="469"/>
      <c r="C514" s="469"/>
      <c r="D514" s="469"/>
      <c r="E514" s="469"/>
      <c r="F514" s="470"/>
      <c r="G514" s="292">
        <v>100</v>
      </c>
      <c r="H514" s="292">
        <v>2</v>
      </c>
      <c r="I514" s="292">
        <v>6</v>
      </c>
      <c r="J514" s="292">
        <v>81.599999999999994</v>
      </c>
      <c r="K514" s="292">
        <v>10.4</v>
      </c>
      <c r="L514" s="294"/>
      <c r="M514" s="293"/>
      <c r="N514" s="283"/>
    </row>
    <row r="515" spans="1:17" s="289" customFormat="1" ht="12" customHeight="1" x14ac:dyDescent="0.15">
      <c r="A515" s="468" t="s">
        <v>579</v>
      </c>
      <c r="B515" s="469"/>
      <c r="C515" s="469"/>
      <c r="D515" s="469"/>
      <c r="E515" s="469"/>
      <c r="F515" s="470"/>
      <c r="G515" s="292">
        <v>100</v>
      </c>
      <c r="H515" s="292">
        <v>37.799999999999997</v>
      </c>
      <c r="I515" s="292">
        <v>4.4000000000000004</v>
      </c>
      <c r="J515" s="292">
        <v>40.5</v>
      </c>
      <c r="K515" s="292">
        <v>17.3</v>
      </c>
      <c r="L515" s="294"/>
      <c r="M515" s="293"/>
      <c r="N515" s="288"/>
    </row>
    <row r="516" spans="1:17" ht="24" customHeight="1" x14ac:dyDescent="0.15">
      <c r="A516" s="465" t="s">
        <v>580</v>
      </c>
      <c r="B516" s="466"/>
      <c r="C516" s="466"/>
      <c r="D516" s="466"/>
      <c r="E516" s="466"/>
      <c r="F516" s="467"/>
      <c r="G516" s="292">
        <v>100</v>
      </c>
      <c r="H516" s="292">
        <v>15.9</v>
      </c>
      <c r="I516" s="292">
        <v>21.7</v>
      </c>
      <c r="J516" s="292">
        <v>52</v>
      </c>
      <c r="K516" s="292">
        <v>10.4</v>
      </c>
      <c r="M516" s="293"/>
      <c r="N516" s="293"/>
    </row>
    <row r="517" spans="1:17" x14ac:dyDescent="0.15">
      <c r="A517" s="307" t="s">
        <v>581</v>
      </c>
      <c r="B517" s="308"/>
      <c r="C517" s="308"/>
      <c r="D517" s="308"/>
      <c r="E517" s="308"/>
      <c r="F517" s="320"/>
      <c r="G517" s="292">
        <v>100</v>
      </c>
      <c r="H517" s="292">
        <v>11.2</v>
      </c>
      <c r="I517" s="292">
        <v>17</v>
      </c>
      <c r="J517" s="292">
        <v>61.6</v>
      </c>
      <c r="K517" s="292">
        <v>10.199999999999999</v>
      </c>
      <c r="M517" s="293"/>
      <c r="N517" s="293"/>
    </row>
    <row r="518" spans="1:17" ht="10.9" customHeight="1" x14ac:dyDescent="0.15">
      <c r="A518" s="293"/>
      <c r="B518" s="293"/>
      <c r="C518" s="293"/>
      <c r="D518" s="293"/>
      <c r="E518" s="293"/>
      <c r="F518" s="293"/>
      <c r="G518" s="312"/>
      <c r="H518" s="312"/>
      <c r="I518" s="312"/>
      <c r="J518" s="312"/>
      <c r="K518" s="312"/>
      <c r="M518" s="293"/>
      <c r="N518" s="293"/>
    </row>
    <row r="519" spans="1:17" s="284" customFormat="1" ht="10.9" customHeight="1" x14ac:dyDescent="0.15">
      <c r="A519" s="293"/>
      <c r="B519" s="293"/>
      <c r="C519" s="293"/>
      <c r="D519" s="293"/>
      <c r="E519" s="293"/>
      <c r="F519" s="293"/>
      <c r="G519" s="293"/>
      <c r="H519" s="293"/>
      <c r="I519" s="293"/>
      <c r="J519" s="293"/>
      <c r="K519" s="293"/>
      <c r="L519" s="293"/>
      <c r="M519" s="294"/>
    </row>
    <row r="520" spans="1:17" s="284" customFormat="1" ht="14.25" x14ac:dyDescent="0.15">
      <c r="A520" s="317" t="s">
        <v>719</v>
      </c>
      <c r="B520" s="281"/>
      <c r="C520" s="281"/>
      <c r="D520" s="281"/>
      <c r="E520" s="281"/>
      <c r="F520" s="281"/>
      <c r="G520" s="281"/>
      <c r="H520" s="281"/>
      <c r="I520" s="281"/>
      <c r="J520" s="281"/>
      <c r="K520" s="281"/>
      <c r="L520" s="281"/>
      <c r="M520" s="282"/>
      <c r="N520" s="283"/>
    </row>
    <row r="521" spans="1:17" s="284" customFormat="1" ht="13.5" x14ac:dyDescent="0.15">
      <c r="A521" s="283" t="s">
        <v>582</v>
      </c>
      <c r="C521" s="283"/>
      <c r="D521" s="283"/>
      <c r="E521" s="283"/>
      <c r="F521" s="283"/>
      <c r="G521" s="283"/>
      <c r="H521" s="283"/>
      <c r="I521" s="283"/>
      <c r="J521" s="283"/>
      <c r="K521" s="283"/>
      <c r="L521" s="283"/>
      <c r="N521" s="283"/>
    </row>
    <row r="522" spans="1:17" s="289" customFormat="1" ht="13.5" customHeight="1" x14ac:dyDescent="0.15">
      <c r="A522" s="283" t="s">
        <v>571</v>
      </c>
      <c r="B522" s="284"/>
      <c r="C522" s="283"/>
      <c r="D522" s="283"/>
      <c r="E522" s="283"/>
      <c r="F522" s="283"/>
      <c r="G522" s="283"/>
      <c r="H522" s="283"/>
      <c r="I522" s="283"/>
      <c r="J522" s="283"/>
      <c r="K522" s="283"/>
      <c r="L522" s="283"/>
      <c r="M522" s="284"/>
    </row>
    <row r="523" spans="1:17" s="284" customFormat="1" ht="36" customHeight="1" x14ac:dyDescent="0.15">
      <c r="A523" s="285"/>
      <c r="B523" s="286"/>
      <c r="C523" s="287" t="s">
        <v>262</v>
      </c>
      <c r="D523" s="287" t="s">
        <v>426</v>
      </c>
      <c r="E523" s="287" t="s">
        <v>427</v>
      </c>
      <c r="F523" s="287" t="s">
        <v>428</v>
      </c>
      <c r="G523" s="287" t="s">
        <v>0</v>
      </c>
      <c r="H523" s="287" t="s">
        <v>429</v>
      </c>
      <c r="I523" s="288"/>
      <c r="J523" s="288"/>
      <c r="K523" s="288"/>
      <c r="L523" s="288"/>
      <c r="M523" s="288"/>
      <c r="N523" s="288"/>
      <c r="O523" s="288"/>
      <c r="P523" s="289"/>
      <c r="Q523" s="283"/>
    </row>
    <row r="524" spans="1:17" s="289" customFormat="1" ht="12" customHeight="1" x14ac:dyDescent="0.15">
      <c r="A524" s="290" t="s">
        <v>265</v>
      </c>
      <c r="B524" s="291"/>
      <c r="C524" s="292">
        <v>100</v>
      </c>
      <c r="D524" s="292">
        <v>43.9</v>
      </c>
      <c r="E524" s="292">
        <v>32</v>
      </c>
      <c r="F524" s="292">
        <v>20.6</v>
      </c>
      <c r="G524" s="292">
        <v>3.5</v>
      </c>
      <c r="H524" s="292">
        <v>75.900000000000006</v>
      </c>
      <c r="I524" s="293"/>
      <c r="J524" s="293"/>
      <c r="K524" s="293"/>
      <c r="L524" s="293"/>
      <c r="M524" s="293"/>
      <c r="N524" s="293"/>
      <c r="O524" s="293"/>
      <c r="P524" s="294"/>
      <c r="Q524" s="288"/>
    </row>
    <row r="525" spans="1:17" x14ac:dyDescent="0.15">
      <c r="A525" s="295" t="s">
        <v>266</v>
      </c>
      <c r="B525" s="296"/>
      <c r="C525" s="297">
        <v>100</v>
      </c>
      <c r="D525" s="297">
        <v>44.9</v>
      </c>
      <c r="E525" s="297">
        <v>32.299999999999997</v>
      </c>
      <c r="F525" s="297">
        <v>20.2</v>
      </c>
      <c r="G525" s="297">
        <v>2.5</v>
      </c>
      <c r="H525" s="297">
        <v>77.199999999999989</v>
      </c>
      <c r="I525" s="293"/>
      <c r="J525" s="293"/>
      <c r="K525" s="293"/>
      <c r="L525" s="293"/>
      <c r="M525" s="293"/>
      <c r="N525" s="293"/>
      <c r="O525" s="293"/>
      <c r="P525" s="293"/>
    </row>
    <row r="526" spans="1:17" x14ac:dyDescent="0.15">
      <c r="A526" s="298" t="s">
        <v>267</v>
      </c>
      <c r="B526" s="299"/>
      <c r="C526" s="300">
        <v>100</v>
      </c>
      <c r="D526" s="300">
        <v>43.5</v>
      </c>
      <c r="E526" s="300">
        <v>31.6</v>
      </c>
      <c r="F526" s="300">
        <v>21.1</v>
      </c>
      <c r="G526" s="300">
        <v>3.9</v>
      </c>
      <c r="H526" s="300">
        <v>75.099999999999994</v>
      </c>
      <c r="I526" s="293"/>
      <c r="J526" s="293"/>
      <c r="K526" s="293"/>
      <c r="L526" s="293"/>
      <c r="M526" s="293"/>
      <c r="N526" s="293"/>
      <c r="O526" s="293"/>
      <c r="P526" s="293"/>
    </row>
    <row r="527" spans="1:17" x14ac:dyDescent="0.15">
      <c r="A527" s="298" t="s">
        <v>268</v>
      </c>
      <c r="B527" s="299"/>
      <c r="C527" s="300">
        <v>100</v>
      </c>
      <c r="D527" s="300">
        <v>42.8</v>
      </c>
      <c r="E527" s="300">
        <v>32.5</v>
      </c>
      <c r="F527" s="300">
        <v>20</v>
      </c>
      <c r="G527" s="300">
        <v>4.5999999999999996</v>
      </c>
      <c r="H527" s="300">
        <v>75.3</v>
      </c>
      <c r="I527" s="293"/>
      <c r="J527" s="293"/>
      <c r="K527" s="293"/>
      <c r="L527" s="293"/>
      <c r="M527" s="293"/>
      <c r="N527" s="293"/>
      <c r="O527" s="293"/>
      <c r="P527" s="293"/>
    </row>
    <row r="528" spans="1:17" x14ac:dyDescent="0.15">
      <c r="A528" s="301" t="s">
        <v>269</v>
      </c>
      <c r="B528" s="302"/>
      <c r="C528" s="303">
        <v>100</v>
      </c>
      <c r="D528" s="303">
        <v>43.2</v>
      </c>
      <c r="E528" s="303">
        <v>31.4</v>
      </c>
      <c r="F528" s="303">
        <v>20.8</v>
      </c>
      <c r="G528" s="303">
        <v>4.5999999999999996</v>
      </c>
      <c r="H528" s="303">
        <v>74.599999999999994</v>
      </c>
      <c r="I528" s="293"/>
      <c r="J528" s="293"/>
      <c r="K528" s="293"/>
      <c r="L528" s="293"/>
      <c r="M528" s="293"/>
      <c r="N528" s="293"/>
      <c r="O528" s="293"/>
      <c r="P528" s="293"/>
    </row>
    <row r="529" spans="1:16" x14ac:dyDescent="0.15">
      <c r="A529" s="295" t="s">
        <v>270</v>
      </c>
      <c r="B529" s="296"/>
      <c r="C529" s="297">
        <v>100</v>
      </c>
      <c r="D529" s="297">
        <v>39</v>
      </c>
      <c r="E529" s="297">
        <v>34</v>
      </c>
      <c r="F529" s="297">
        <v>24.2</v>
      </c>
      <c r="G529" s="297">
        <v>2.8</v>
      </c>
      <c r="H529" s="297">
        <v>73</v>
      </c>
      <c r="I529" s="293"/>
      <c r="J529" s="293"/>
      <c r="K529" s="293"/>
      <c r="L529" s="293"/>
      <c r="M529" s="293"/>
      <c r="N529" s="293"/>
      <c r="O529" s="293"/>
      <c r="P529" s="293"/>
    </row>
    <row r="530" spans="1:16" x14ac:dyDescent="0.15">
      <c r="A530" s="298" t="s">
        <v>74</v>
      </c>
      <c r="B530" s="299"/>
      <c r="C530" s="300">
        <v>100</v>
      </c>
      <c r="D530" s="300">
        <v>47.8</v>
      </c>
      <c r="E530" s="300">
        <v>30.4</v>
      </c>
      <c r="F530" s="300">
        <v>17.7</v>
      </c>
      <c r="G530" s="300">
        <v>4.0999999999999996</v>
      </c>
      <c r="H530" s="300">
        <v>78.199999999999989</v>
      </c>
      <c r="I530" s="293"/>
      <c r="J530" s="293"/>
      <c r="K530" s="293"/>
      <c r="L530" s="293"/>
      <c r="M530" s="293"/>
      <c r="N530" s="293"/>
      <c r="O530" s="293"/>
      <c r="P530" s="293"/>
    </row>
    <row r="531" spans="1:16" x14ac:dyDescent="0.15">
      <c r="A531" s="301" t="s">
        <v>242</v>
      </c>
      <c r="B531" s="302"/>
      <c r="C531" s="303">
        <v>100</v>
      </c>
      <c r="D531" s="303">
        <v>41.4</v>
      </c>
      <c r="E531" s="303">
        <v>30.6</v>
      </c>
      <c r="F531" s="303">
        <v>28</v>
      </c>
      <c r="G531" s="303">
        <v>0</v>
      </c>
      <c r="H531" s="303">
        <v>72</v>
      </c>
      <c r="I531" s="293"/>
      <c r="J531" s="293"/>
      <c r="K531" s="293"/>
      <c r="L531" s="293"/>
      <c r="M531" s="293"/>
      <c r="N531" s="293"/>
      <c r="O531" s="293"/>
      <c r="P531" s="293"/>
    </row>
    <row r="532" spans="1:16" x14ac:dyDescent="0.15">
      <c r="A532" s="295" t="s">
        <v>271</v>
      </c>
      <c r="B532" s="296"/>
      <c r="C532" s="297">
        <v>100</v>
      </c>
      <c r="D532" s="297">
        <v>34.799999999999997</v>
      </c>
      <c r="E532" s="297">
        <v>29.7</v>
      </c>
      <c r="F532" s="297">
        <v>35.5</v>
      </c>
      <c r="G532" s="297">
        <v>0</v>
      </c>
      <c r="H532" s="297">
        <v>64.5</v>
      </c>
      <c r="I532" s="293"/>
      <c r="J532" s="293"/>
      <c r="K532" s="293"/>
      <c r="L532" s="293"/>
      <c r="M532" s="293"/>
      <c r="N532" s="293"/>
      <c r="O532" s="293"/>
      <c r="P532" s="293"/>
    </row>
    <row r="533" spans="1:16" x14ac:dyDescent="0.15">
      <c r="A533" s="298" t="s">
        <v>272</v>
      </c>
      <c r="B533" s="299"/>
      <c r="C533" s="300">
        <v>100</v>
      </c>
      <c r="D533" s="300">
        <v>36.299999999999997</v>
      </c>
      <c r="E533" s="300">
        <v>33.5</v>
      </c>
      <c r="F533" s="300">
        <v>30.2</v>
      </c>
      <c r="G533" s="300">
        <v>0</v>
      </c>
      <c r="H533" s="300">
        <v>69.8</v>
      </c>
      <c r="I533" s="293"/>
      <c r="J533" s="293"/>
      <c r="K533" s="293"/>
      <c r="L533" s="293"/>
      <c r="M533" s="293"/>
      <c r="N533" s="293"/>
      <c r="O533" s="293"/>
      <c r="P533" s="293"/>
    </row>
    <row r="534" spans="1:16" x14ac:dyDescent="0.15">
      <c r="A534" s="298" t="s">
        <v>273</v>
      </c>
      <c r="B534" s="299"/>
      <c r="C534" s="300">
        <v>100</v>
      </c>
      <c r="D534" s="300">
        <v>38.200000000000003</v>
      </c>
      <c r="E534" s="300">
        <v>34</v>
      </c>
      <c r="F534" s="300">
        <v>27.2</v>
      </c>
      <c r="G534" s="300">
        <v>0.5</v>
      </c>
      <c r="H534" s="300">
        <v>72.2</v>
      </c>
      <c r="I534" s="293"/>
      <c r="J534" s="293"/>
      <c r="K534" s="293"/>
      <c r="L534" s="293"/>
      <c r="M534" s="293"/>
      <c r="N534" s="293"/>
      <c r="O534" s="293"/>
      <c r="P534" s="293"/>
    </row>
    <row r="535" spans="1:16" x14ac:dyDescent="0.15">
      <c r="A535" s="298" t="s">
        <v>274</v>
      </c>
      <c r="B535" s="299"/>
      <c r="C535" s="300">
        <v>100</v>
      </c>
      <c r="D535" s="300">
        <v>39.299999999999997</v>
      </c>
      <c r="E535" s="300">
        <v>34.700000000000003</v>
      </c>
      <c r="F535" s="300">
        <v>25.6</v>
      </c>
      <c r="G535" s="300">
        <v>0.4</v>
      </c>
      <c r="H535" s="300">
        <v>74</v>
      </c>
      <c r="I535" s="293"/>
      <c r="J535" s="293"/>
      <c r="K535" s="293"/>
      <c r="L535" s="293"/>
      <c r="M535" s="293"/>
      <c r="N535" s="293"/>
      <c r="O535" s="293"/>
      <c r="P535" s="293"/>
    </row>
    <row r="536" spans="1:16" x14ac:dyDescent="0.15">
      <c r="A536" s="298" t="s">
        <v>275</v>
      </c>
      <c r="B536" s="299"/>
      <c r="C536" s="300">
        <v>100</v>
      </c>
      <c r="D536" s="300">
        <v>43.5</v>
      </c>
      <c r="E536" s="300">
        <v>35</v>
      </c>
      <c r="F536" s="300">
        <v>20.5</v>
      </c>
      <c r="G536" s="300">
        <v>1</v>
      </c>
      <c r="H536" s="300">
        <v>78.5</v>
      </c>
      <c r="I536" s="293"/>
      <c r="J536" s="293"/>
      <c r="K536" s="293"/>
      <c r="L536" s="293"/>
      <c r="M536" s="293"/>
      <c r="N536" s="293"/>
      <c r="O536" s="293"/>
      <c r="P536" s="293"/>
    </row>
    <row r="537" spans="1:16" x14ac:dyDescent="0.15">
      <c r="A537" s="298" t="s">
        <v>276</v>
      </c>
      <c r="B537" s="299"/>
      <c r="C537" s="300">
        <v>100</v>
      </c>
      <c r="D537" s="300">
        <v>45.2</v>
      </c>
      <c r="E537" s="300">
        <v>34.200000000000003</v>
      </c>
      <c r="F537" s="300">
        <v>18.5</v>
      </c>
      <c r="G537" s="300">
        <v>2.1</v>
      </c>
      <c r="H537" s="300">
        <v>79.400000000000006</v>
      </c>
      <c r="I537" s="293"/>
      <c r="J537" s="293"/>
      <c r="K537" s="293"/>
      <c r="L537" s="293"/>
      <c r="M537" s="293"/>
      <c r="N537" s="293"/>
      <c r="O537" s="293"/>
      <c r="P537" s="293"/>
    </row>
    <row r="538" spans="1:16" x14ac:dyDescent="0.15">
      <c r="A538" s="301" t="s">
        <v>277</v>
      </c>
      <c r="B538" s="302"/>
      <c r="C538" s="303">
        <v>100</v>
      </c>
      <c r="D538" s="303">
        <v>47.8</v>
      </c>
      <c r="E538" s="303">
        <v>27.9</v>
      </c>
      <c r="F538" s="303">
        <v>16.3</v>
      </c>
      <c r="G538" s="303">
        <v>7.9</v>
      </c>
      <c r="H538" s="303">
        <v>75.699999999999989</v>
      </c>
      <c r="I538" s="293"/>
      <c r="J538" s="293"/>
      <c r="K538" s="293"/>
      <c r="L538" s="293"/>
      <c r="M538" s="293"/>
      <c r="N538" s="293"/>
      <c r="O538" s="293"/>
      <c r="P538" s="293"/>
    </row>
    <row r="539" spans="1:16" x14ac:dyDescent="0.15">
      <c r="A539" s="338"/>
      <c r="B539" s="312"/>
      <c r="C539" s="312"/>
      <c r="D539" s="312"/>
      <c r="E539" s="312"/>
      <c r="F539" s="312"/>
      <c r="G539" s="312"/>
      <c r="H539" s="312"/>
      <c r="I539" s="293"/>
      <c r="J539" s="293"/>
      <c r="K539" s="293"/>
      <c r="L539" s="293"/>
      <c r="M539" s="293"/>
      <c r="N539" s="293"/>
      <c r="O539" s="293"/>
      <c r="P539" s="293"/>
    </row>
    <row r="540" spans="1:16" ht="36.75" customHeight="1" x14ac:dyDescent="0.15">
      <c r="A540" s="304" t="s">
        <v>280</v>
      </c>
      <c r="B540" s="305"/>
      <c r="C540" s="305"/>
      <c r="D540" s="305"/>
      <c r="E540" s="305"/>
      <c r="F540" s="305"/>
      <c r="G540" s="305"/>
      <c r="H540" s="305"/>
      <c r="I540" s="287" t="s">
        <v>241</v>
      </c>
      <c r="J540" s="287" t="s">
        <v>320</v>
      </c>
      <c r="K540" s="287" t="s">
        <v>321</v>
      </c>
      <c r="L540" s="287" t="s">
        <v>322</v>
      </c>
      <c r="M540" s="287" t="s">
        <v>0</v>
      </c>
    </row>
    <row r="541" spans="1:16" x14ac:dyDescent="0.15">
      <c r="A541" s="307" t="s">
        <v>583</v>
      </c>
      <c r="B541" s="308"/>
      <c r="C541" s="308"/>
      <c r="D541" s="308"/>
      <c r="E541" s="308"/>
      <c r="F541" s="308"/>
      <c r="G541" s="308"/>
      <c r="H541" s="308"/>
      <c r="I541" s="292">
        <v>100</v>
      </c>
      <c r="J541" s="292">
        <v>70.7</v>
      </c>
      <c r="K541" s="292">
        <v>19.7</v>
      </c>
      <c r="L541" s="292">
        <v>7.6</v>
      </c>
      <c r="M541" s="292">
        <v>1.9</v>
      </c>
    </row>
    <row r="542" spans="1:16" x14ac:dyDescent="0.15">
      <c r="A542" s="307" t="s">
        <v>584</v>
      </c>
      <c r="B542" s="308"/>
      <c r="C542" s="308"/>
      <c r="D542" s="308"/>
      <c r="E542" s="308"/>
      <c r="F542" s="308"/>
      <c r="G542" s="308"/>
      <c r="H542" s="308"/>
      <c r="I542" s="292">
        <v>100</v>
      </c>
      <c r="J542" s="292">
        <v>38.799999999999997</v>
      </c>
      <c r="K542" s="292">
        <v>39.200000000000003</v>
      </c>
      <c r="L542" s="292">
        <v>18.8</v>
      </c>
      <c r="M542" s="292">
        <v>3.2</v>
      </c>
    </row>
    <row r="543" spans="1:16" x14ac:dyDescent="0.15">
      <c r="A543" s="307" t="s">
        <v>585</v>
      </c>
      <c r="B543" s="308"/>
      <c r="C543" s="308"/>
      <c r="D543" s="308"/>
      <c r="E543" s="308"/>
      <c r="F543" s="308"/>
      <c r="G543" s="308"/>
      <c r="H543" s="308"/>
      <c r="I543" s="292">
        <v>100</v>
      </c>
      <c r="J543" s="292">
        <v>45.6</v>
      </c>
      <c r="K543" s="292">
        <v>35.799999999999997</v>
      </c>
      <c r="L543" s="292">
        <v>14.8</v>
      </c>
      <c r="M543" s="292">
        <v>3.8</v>
      </c>
    </row>
    <row r="544" spans="1:16" x14ac:dyDescent="0.15">
      <c r="A544" s="465" t="s">
        <v>586</v>
      </c>
      <c r="B544" s="466"/>
      <c r="C544" s="466"/>
      <c r="D544" s="466"/>
      <c r="E544" s="466"/>
      <c r="F544" s="466"/>
      <c r="G544" s="466"/>
      <c r="H544" s="467"/>
      <c r="I544" s="292">
        <v>100</v>
      </c>
      <c r="J544" s="292">
        <v>37.1</v>
      </c>
      <c r="K544" s="292">
        <v>23.5</v>
      </c>
      <c r="L544" s="292">
        <v>36.1</v>
      </c>
      <c r="M544" s="292">
        <v>3.3</v>
      </c>
    </row>
    <row r="545" spans="1:17" ht="26.25" customHeight="1" x14ac:dyDescent="0.15">
      <c r="A545" s="471" t="s">
        <v>587</v>
      </c>
      <c r="B545" s="472"/>
      <c r="C545" s="472"/>
      <c r="D545" s="472"/>
      <c r="E545" s="472"/>
      <c r="F545" s="472"/>
      <c r="G545" s="472"/>
      <c r="H545" s="473"/>
      <c r="I545" s="292">
        <v>100</v>
      </c>
      <c r="J545" s="292">
        <v>63</v>
      </c>
      <c r="K545" s="292">
        <v>26.9</v>
      </c>
      <c r="L545" s="292">
        <v>6.5</v>
      </c>
      <c r="M545" s="292">
        <v>3.6</v>
      </c>
    </row>
    <row r="546" spans="1:17" x14ac:dyDescent="0.15">
      <c r="A546" s="307" t="s">
        <v>588</v>
      </c>
      <c r="B546" s="308"/>
      <c r="C546" s="308"/>
      <c r="D546" s="308"/>
      <c r="E546" s="308"/>
      <c r="F546" s="308"/>
      <c r="G546" s="308"/>
      <c r="H546" s="308"/>
      <c r="I546" s="292">
        <v>100</v>
      </c>
      <c r="J546" s="292">
        <v>21.7</v>
      </c>
      <c r="K546" s="292">
        <v>46.7</v>
      </c>
      <c r="L546" s="292">
        <v>27.5</v>
      </c>
      <c r="M546" s="292">
        <v>4.0999999999999996</v>
      </c>
    </row>
    <row r="547" spans="1:17" x14ac:dyDescent="0.15">
      <c r="A547" s="307" t="s">
        <v>589</v>
      </c>
      <c r="B547" s="308"/>
      <c r="C547" s="308"/>
      <c r="D547" s="308"/>
      <c r="E547" s="308"/>
      <c r="F547" s="308"/>
      <c r="G547" s="308"/>
      <c r="H547" s="308"/>
      <c r="I547" s="292">
        <v>100</v>
      </c>
      <c r="J547" s="292">
        <v>20.7</v>
      </c>
      <c r="K547" s="292">
        <v>50.5</v>
      </c>
      <c r="L547" s="292">
        <v>24.3</v>
      </c>
      <c r="M547" s="292">
        <v>4.5</v>
      </c>
    </row>
    <row r="548" spans="1:17" x14ac:dyDescent="0.15">
      <c r="A548" s="307" t="s">
        <v>590</v>
      </c>
      <c r="B548" s="308"/>
      <c r="C548" s="308"/>
      <c r="D548" s="308"/>
      <c r="E548" s="308"/>
      <c r="F548" s="308"/>
      <c r="G548" s="308"/>
      <c r="H548" s="308"/>
      <c r="I548" s="292">
        <v>100</v>
      </c>
      <c r="J548" s="292">
        <v>44.2</v>
      </c>
      <c r="K548" s="292">
        <v>33.700000000000003</v>
      </c>
      <c r="L548" s="292">
        <v>18</v>
      </c>
      <c r="M548" s="292">
        <v>4.0999999999999996</v>
      </c>
    </row>
    <row r="549" spans="1:17" x14ac:dyDescent="0.15">
      <c r="A549" s="307" t="s">
        <v>687</v>
      </c>
      <c r="B549" s="308"/>
      <c r="C549" s="308"/>
      <c r="D549" s="308"/>
      <c r="E549" s="308"/>
      <c r="F549" s="308"/>
      <c r="G549" s="308"/>
      <c r="H549" s="308"/>
      <c r="I549" s="292">
        <v>100</v>
      </c>
      <c r="J549" s="292">
        <v>17</v>
      </c>
      <c r="K549" s="292">
        <v>31.1</v>
      </c>
      <c r="L549" s="292">
        <v>47.2</v>
      </c>
      <c r="M549" s="292">
        <v>4.5999999999999996</v>
      </c>
    </row>
    <row r="550" spans="1:17" s="284" customFormat="1" ht="28.5" customHeight="1" x14ac:dyDescent="0.15">
      <c r="A550" s="465" t="s">
        <v>591</v>
      </c>
      <c r="B550" s="466"/>
      <c r="C550" s="466"/>
      <c r="D550" s="466"/>
      <c r="E550" s="466"/>
      <c r="F550" s="466"/>
      <c r="G550" s="466"/>
      <c r="H550" s="467"/>
      <c r="I550" s="292">
        <v>100</v>
      </c>
      <c r="J550" s="292">
        <v>80.099999999999994</v>
      </c>
      <c r="K550" s="292">
        <v>12.8</v>
      </c>
      <c r="L550" s="292">
        <v>4.8</v>
      </c>
      <c r="M550" s="292">
        <v>2.2999999999999998</v>
      </c>
    </row>
    <row r="551" spans="1:17" s="284" customFormat="1" ht="12" customHeight="1" x14ac:dyDescent="0.15">
      <c r="A551" s="293"/>
      <c r="B551" s="293"/>
      <c r="C551" s="293"/>
      <c r="D551" s="293"/>
      <c r="E551" s="293"/>
      <c r="F551" s="293"/>
      <c r="G551" s="293"/>
      <c r="H551" s="293"/>
      <c r="I551" s="293"/>
      <c r="J551" s="293"/>
      <c r="K551" s="293"/>
      <c r="L551" s="293"/>
      <c r="M551" s="294"/>
    </row>
    <row r="552" spans="1:17" s="284" customFormat="1" ht="12" customHeight="1" x14ac:dyDescent="0.15">
      <c r="A552" s="293"/>
      <c r="B552" s="293"/>
      <c r="C552" s="293"/>
      <c r="D552" s="293"/>
      <c r="E552" s="293"/>
      <c r="F552" s="293"/>
      <c r="G552" s="293"/>
      <c r="H552" s="293"/>
      <c r="I552" s="293"/>
      <c r="J552" s="293"/>
      <c r="K552" s="293"/>
      <c r="L552" s="293"/>
      <c r="M552" s="293"/>
    </row>
    <row r="553" spans="1:17" s="289" customFormat="1" ht="14.25" customHeight="1" x14ac:dyDescent="0.15">
      <c r="A553" s="317" t="s">
        <v>720</v>
      </c>
      <c r="B553" s="281"/>
      <c r="C553" s="281"/>
      <c r="D553" s="281"/>
      <c r="E553" s="281"/>
      <c r="F553" s="281"/>
      <c r="G553" s="281"/>
      <c r="H553" s="281"/>
      <c r="I553" s="281"/>
      <c r="J553" s="281"/>
      <c r="K553" s="281"/>
      <c r="L553" s="281"/>
      <c r="M553" s="281"/>
      <c r="N553" s="288"/>
    </row>
    <row r="554" spans="1:17" ht="13.5" x14ac:dyDescent="0.15">
      <c r="A554" s="283" t="s">
        <v>592</v>
      </c>
      <c r="B554" s="283"/>
      <c r="C554" s="283"/>
      <c r="D554" s="283"/>
      <c r="E554" s="283"/>
      <c r="F554" s="283"/>
      <c r="G554" s="283"/>
      <c r="H554" s="283"/>
      <c r="I554" s="283"/>
      <c r="J554" s="283"/>
      <c r="K554" s="283"/>
      <c r="L554" s="283"/>
      <c r="M554" s="284"/>
      <c r="N554" s="293"/>
    </row>
    <row r="555" spans="1:17" ht="13.5" x14ac:dyDescent="0.15">
      <c r="A555" s="283" t="s">
        <v>571</v>
      </c>
      <c r="B555" s="283"/>
      <c r="C555" s="283"/>
      <c r="D555" s="283"/>
      <c r="E555" s="283"/>
      <c r="F555" s="283"/>
      <c r="G555" s="283"/>
      <c r="H555" s="283"/>
      <c r="I555" s="283"/>
      <c r="J555" s="283"/>
      <c r="K555" s="283"/>
      <c r="L555" s="283"/>
      <c r="M555" s="284"/>
      <c r="N555" s="293"/>
    </row>
    <row r="556" spans="1:17" s="284" customFormat="1" ht="36" customHeight="1" x14ac:dyDescent="0.15">
      <c r="A556" s="285"/>
      <c r="B556" s="286"/>
      <c r="C556" s="287" t="s">
        <v>262</v>
      </c>
      <c r="D556" s="287" t="s">
        <v>426</v>
      </c>
      <c r="E556" s="287" t="s">
        <v>427</v>
      </c>
      <c r="F556" s="287" t="s">
        <v>428</v>
      </c>
      <c r="G556" s="287" t="s">
        <v>0</v>
      </c>
      <c r="H556" s="287" t="s">
        <v>429</v>
      </c>
      <c r="I556" s="288"/>
      <c r="J556" s="288"/>
      <c r="K556" s="288"/>
      <c r="L556" s="288"/>
      <c r="M556" s="288"/>
      <c r="N556" s="288"/>
      <c r="O556" s="288"/>
      <c r="P556" s="289"/>
      <c r="Q556" s="283"/>
    </row>
    <row r="557" spans="1:17" s="289" customFormat="1" ht="12" customHeight="1" x14ac:dyDescent="0.15">
      <c r="A557" s="290" t="s">
        <v>265</v>
      </c>
      <c r="B557" s="291"/>
      <c r="C557" s="292">
        <v>100</v>
      </c>
      <c r="D557" s="292">
        <v>53.8</v>
      </c>
      <c r="E557" s="292">
        <v>27.3</v>
      </c>
      <c r="F557" s="292">
        <v>16</v>
      </c>
      <c r="G557" s="292">
        <v>2.9</v>
      </c>
      <c r="H557" s="292">
        <v>81.099999999999994</v>
      </c>
      <c r="I557" s="293"/>
      <c r="J557" s="293"/>
      <c r="K557" s="293"/>
      <c r="L557" s="293"/>
      <c r="M557" s="293"/>
      <c r="N557" s="293"/>
      <c r="O557" s="293"/>
      <c r="P557" s="294"/>
      <c r="Q557" s="288"/>
    </row>
    <row r="558" spans="1:17" x14ac:dyDescent="0.15">
      <c r="A558" s="295" t="s">
        <v>266</v>
      </c>
      <c r="B558" s="296"/>
      <c r="C558" s="297">
        <v>100</v>
      </c>
      <c r="D558" s="297">
        <v>56.8</v>
      </c>
      <c r="E558" s="297">
        <v>26.4</v>
      </c>
      <c r="F558" s="297">
        <v>14.6</v>
      </c>
      <c r="G558" s="297">
        <v>2.2999999999999998</v>
      </c>
      <c r="H558" s="297">
        <v>83.199999999999989</v>
      </c>
      <c r="I558" s="293"/>
      <c r="J558" s="293"/>
      <c r="K558" s="293"/>
      <c r="L558" s="293"/>
      <c r="M558" s="293"/>
      <c r="N558" s="293"/>
      <c r="O558" s="293"/>
      <c r="P558" s="293"/>
    </row>
    <row r="559" spans="1:17" x14ac:dyDescent="0.15">
      <c r="A559" s="298" t="s">
        <v>267</v>
      </c>
      <c r="B559" s="299"/>
      <c r="C559" s="300">
        <v>100</v>
      </c>
      <c r="D559" s="300">
        <v>51.9</v>
      </c>
      <c r="E559" s="300">
        <v>28.1</v>
      </c>
      <c r="F559" s="300">
        <v>17.399999999999999</v>
      </c>
      <c r="G559" s="300">
        <v>2.7</v>
      </c>
      <c r="H559" s="300">
        <v>80</v>
      </c>
      <c r="I559" s="293"/>
      <c r="J559" s="293"/>
      <c r="K559" s="293"/>
      <c r="L559" s="293"/>
      <c r="M559" s="293"/>
      <c r="N559" s="293"/>
      <c r="O559" s="293"/>
      <c r="P559" s="293"/>
    </row>
    <row r="560" spans="1:17" x14ac:dyDescent="0.15">
      <c r="A560" s="298" t="s">
        <v>268</v>
      </c>
      <c r="B560" s="299"/>
      <c r="C560" s="300">
        <v>100</v>
      </c>
      <c r="D560" s="300">
        <v>51.4</v>
      </c>
      <c r="E560" s="300">
        <v>28.8</v>
      </c>
      <c r="F560" s="300">
        <v>15.6</v>
      </c>
      <c r="G560" s="300">
        <v>4.2</v>
      </c>
      <c r="H560" s="300">
        <v>80.2</v>
      </c>
      <c r="I560" s="293"/>
      <c r="J560" s="293"/>
      <c r="K560" s="293"/>
      <c r="L560" s="293"/>
      <c r="M560" s="293"/>
      <c r="N560" s="293"/>
      <c r="O560" s="293"/>
      <c r="P560" s="293"/>
    </row>
    <row r="561" spans="1:16" x14ac:dyDescent="0.15">
      <c r="A561" s="301" t="s">
        <v>269</v>
      </c>
      <c r="B561" s="302"/>
      <c r="C561" s="303">
        <v>100</v>
      </c>
      <c r="D561" s="303">
        <v>53.4</v>
      </c>
      <c r="E561" s="303">
        <v>25.9</v>
      </c>
      <c r="F561" s="303">
        <v>16.3</v>
      </c>
      <c r="G561" s="303">
        <v>4.3</v>
      </c>
      <c r="H561" s="303">
        <v>79.3</v>
      </c>
      <c r="I561" s="293"/>
      <c r="J561" s="293"/>
      <c r="K561" s="293"/>
      <c r="L561" s="293"/>
      <c r="M561" s="293"/>
      <c r="N561" s="293"/>
      <c r="O561" s="293"/>
      <c r="P561" s="293"/>
    </row>
    <row r="562" spans="1:16" x14ac:dyDescent="0.15">
      <c r="A562" s="295" t="s">
        <v>270</v>
      </c>
      <c r="B562" s="296"/>
      <c r="C562" s="297">
        <v>100</v>
      </c>
      <c r="D562" s="297">
        <v>52.4</v>
      </c>
      <c r="E562" s="297">
        <v>28.3</v>
      </c>
      <c r="F562" s="297">
        <v>17.2</v>
      </c>
      <c r="G562" s="297">
        <v>2.1</v>
      </c>
      <c r="H562" s="297">
        <v>80.7</v>
      </c>
      <c r="I562" s="293"/>
      <c r="J562" s="293"/>
      <c r="K562" s="293"/>
      <c r="L562" s="293"/>
      <c r="M562" s="293"/>
      <c r="N562" s="293"/>
      <c r="O562" s="293"/>
      <c r="P562" s="293"/>
    </row>
    <row r="563" spans="1:16" x14ac:dyDescent="0.15">
      <c r="A563" s="298" t="s">
        <v>74</v>
      </c>
      <c r="B563" s="299"/>
      <c r="C563" s="300">
        <v>100</v>
      </c>
      <c r="D563" s="300">
        <v>55</v>
      </c>
      <c r="E563" s="300">
        <v>26.6</v>
      </c>
      <c r="F563" s="300">
        <v>15</v>
      </c>
      <c r="G563" s="300">
        <v>3.5</v>
      </c>
      <c r="H563" s="300">
        <v>81.599999999999994</v>
      </c>
      <c r="I563" s="293"/>
      <c r="J563" s="293"/>
      <c r="K563" s="293"/>
      <c r="L563" s="293"/>
      <c r="M563" s="293"/>
      <c r="N563" s="293"/>
      <c r="O563" s="293"/>
      <c r="P563" s="293"/>
    </row>
    <row r="564" spans="1:16" x14ac:dyDescent="0.15">
      <c r="A564" s="301" t="s">
        <v>242</v>
      </c>
      <c r="B564" s="302"/>
      <c r="C564" s="303">
        <v>100</v>
      </c>
      <c r="D564" s="303">
        <v>69.5</v>
      </c>
      <c r="E564" s="303">
        <v>9.1999999999999993</v>
      </c>
      <c r="F564" s="303">
        <v>21.3</v>
      </c>
      <c r="G564" s="303">
        <v>0</v>
      </c>
      <c r="H564" s="303">
        <v>78.7</v>
      </c>
      <c r="I564" s="293"/>
      <c r="J564" s="293"/>
      <c r="K564" s="293"/>
      <c r="L564" s="293"/>
      <c r="M564" s="293"/>
      <c r="N564" s="293"/>
      <c r="O564" s="293"/>
      <c r="P564" s="293"/>
    </row>
    <row r="565" spans="1:16" x14ac:dyDescent="0.15">
      <c r="A565" s="295" t="s">
        <v>271</v>
      </c>
      <c r="B565" s="296"/>
      <c r="C565" s="297">
        <v>100</v>
      </c>
      <c r="D565" s="297">
        <v>51.3</v>
      </c>
      <c r="E565" s="297">
        <v>26.8</v>
      </c>
      <c r="F565" s="297">
        <v>22</v>
      </c>
      <c r="G565" s="297">
        <v>0</v>
      </c>
      <c r="H565" s="297">
        <v>78.099999999999994</v>
      </c>
      <c r="I565" s="293"/>
      <c r="J565" s="293"/>
      <c r="K565" s="293"/>
      <c r="L565" s="293"/>
      <c r="M565" s="293"/>
      <c r="N565" s="293"/>
      <c r="O565" s="293"/>
      <c r="P565" s="293"/>
    </row>
    <row r="566" spans="1:16" x14ac:dyDescent="0.15">
      <c r="A566" s="298" t="s">
        <v>272</v>
      </c>
      <c r="B566" s="299"/>
      <c r="C566" s="300">
        <v>100</v>
      </c>
      <c r="D566" s="300">
        <v>51</v>
      </c>
      <c r="E566" s="300">
        <v>29</v>
      </c>
      <c r="F566" s="300">
        <v>19.399999999999999</v>
      </c>
      <c r="G566" s="300">
        <v>0.6</v>
      </c>
      <c r="H566" s="300">
        <v>80</v>
      </c>
      <c r="I566" s="293"/>
      <c r="J566" s="293"/>
      <c r="K566" s="293"/>
      <c r="L566" s="293"/>
      <c r="M566" s="293"/>
      <c r="N566" s="293"/>
      <c r="O566" s="293"/>
      <c r="P566" s="293"/>
    </row>
    <row r="567" spans="1:16" x14ac:dyDescent="0.15">
      <c r="A567" s="298" t="s">
        <v>273</v>
      </c>
      <c r="B567" s="299"/>
      <c r="C567" s="300">
        <v>100</v>
      </c>
      <c r="D567" s="300">
        <v>48.4</v>
      </c>
      <c r="E567" s="300">
        <v>30.1</v>
      </c>
      <c r="F567" s="300">
        <v>21</v>
      </c>
      <c r="G567" s="300">
        <v>0.6</v>
      </c>
      <c r="H567" s="300">
        <v>78.5</v>
      </c>
      <c r="I567" s="293"/>
      <c r="J567" s="293"/>
      <c r="K567" s="293"/>
      <c r="L567" s="293"/>
      <c r="M567" s="293"/>
      <c r="N567" s="293"/>
      <c r="O567" s="293"/>
      <c r="P567" s="293"/>
    </row>
    <row r="568" spans="1:16" x14ac:dyDescent="0.15">
      <c r="A568" s="298" t="s">
        <v>274</v>
      </c>
      <c r="B568" s="299"/>
      <c r="C568" s="300">
        <v>100</v>
      </c>
      <c r="D568" s="300">
        <v>48.9</v>
      </c>
      <c r="E568" s="300">
        <v>31.7</v>
      </c>
      <c r="F568" s="300">
        <v>19.100000000000001</v>
      </c>
      <c r="G568" s="300">
        <v>0.3</v>
      </c>
      <c r="H568" s="300">
        <v>80.599999999999994</v>
      </c>
      <c r="I568" s="293"/>
      <c r="J568" s="293"/>
      <c r="K568" s="293"/>
      <c r="L568" s="293"/>
      <c r="M568" s="293"/>
      <c r="N568" s="293"/>
      <c r="O568" s="293"/>
      <c r="P568" s="293"/>
    </row>
    <row r="569" spans="1:16" x14ac:dyDescent="0.15">
      <c r="A569" s="298" t="s">
        <v>275</v>
      </c>
      <c r="B569" s="299"/>
      <c r="C569" s="300">
        <v>100</v>
      </c>
      <c r="D569" s="300">
        <v>53.2</v>
      </c>
      <c r="E569" s="300">
        <v>29.2</v>
      </c>
      <c r="F569" s="300">
        <v>16.600000000000001</v>
      </c>
      <c r="G569" s="300">
        <v>1</v>
      </c>
      <c r="H569" s="300">
        <v>82.4</v>
      </c>
      <c r="I569" s="293"/>
      <c r="J569" s="293"/>
      <c r="K569" s="293"/>
      <c r="L569" s="293"/>
      <c r="M569" s="293"/>
      <c r="N569" s="293"/>
      <c r="O569" s="293"/>
      <c r="P569" s="293"/>
    </row>
    <row r="570" spans="1:16" x14ac:dyDescent="0.15">
      <c r="A570" s="298" t="s">
        <v>276</v>
      </c>
      <c r="B570" s="299"/>
      <c r="C570" s="300">
        <v>100</v>
      </c>
      <c r="D570" s="300">
        <v>53.9</v>
      </c>
      <c r="E570" s="300">
        <v>29.1</v>
      </c>
      <c r="F570" s="300">
        <v>15.2</v>
      </c>
      <c r="G570" s="300">
        <v>1.8</v>
      </c>
      <c r="H570" s="300">
        <v>83</v>
      </c>
      <c r="I570" s="293"/>
      <c r="J570" s="293"/>
      <c r="K570" s="293"/>
      <c r="L570" s="293"/>
      <c r="M570" s="293"/>
      <c r="N570" s="293"/>
      <c r="O570" s="293"/>
      <c r="P570" s="293"/>
    </row>
    <row r="571" spans="1:16" x14ac:dyDescent="0.15">
      <c r="A571" s="301" t="s">
        <v>277</v>
      </c>
      <c r="B571" s="302"/>
      <c r="C571" s="303">
        <v>100</v>
      </c>
      <c r="D571" s="303">
        <v>57.7</v>
      </c>
      <c r="E571" s="303">
        <v>23</v>
      </c>
      <c r="F571" s="303">
        <v>13</v>
      </c>
      <c r="G571" s="303">
        <v>6.3</v>
      </c>
      <c r="H571" s="303">
        <v>80.7</v>
      </c>
      <c r="I571" s="293"/>
      <c r="J571" s="293"/>
      <c r="K571" s="293"/>
      <c r="L571" s="293"/>
      <c r="M571" s="293"/>
      <c r="N571" s="293"/>
      <c r="O571" s="293"/>
      <c r="P571" s="293"/>
    </row>
    <row r="572" spans="1:16" x14ac:dyDescent="0.15">
      <c r="A572" s="338"/>
      <c r="B572" s="312"/>
      <c r="C572" s="312"/>
      <c r="D572" s="312"/>
      <c r="E572" s="312"/>
      <c r="F572" s="312"/>
      <c r="G572" s="312"/>
      <c r="H572" s="312"/>
      <c r="I572" s="293"/>
      <c r="J572" s="293"/>
      <c r="K572" s="293"/>
      <c r="L572" s="293"/>
      <c r="M572" s="293"/>
      <c r="N572" s="293"/>
      <c r="O572" s="293"/>
      <c r="P572" s="293"/>
    </row>
    <row r="573" spans="1:16" ht="36" x14ac:dyDescent="0.15">
      <c r="A573" s="304" t="s">
        <v>280</v>
      </c>
      <c r="B573" s="305"/>
      <c r="C573" s="305"/>
      <c r="D573" s="305"/>
      <c r="E573" s="305"/>
      <c r="F573" s="305"/>
      <c r="G573" s="305"/>
      <c r="H573" s="287" t="s">
        <v>241</v>
      </c>
      <c r="I573" s="287" t="s">
        <v>320</v>
      </c>
      <c r="J573" s="287" t="s">
        <v>321</v>
      </c>
      <c r="K573" s="287" t="s">
        <v>322</v>
      </c>
      <c r="L573" s="287" t="s">
        <v>593</v>
      </c>
      <c r="M573" s="287" t="s">
        <v>0</v>
      </c>
      <c r="N573" s="293"/>
    </row>
    <row r="574" spans="1:16" ht="24.75" customHeight="1" x14ac:dyDescent="0.15">
      <c r="A574" s="465" t="s">
        <v>594</v>
      </c>
      <c r="B574" s="466"/>
      <c r="C574" s="466"/>
      <c r="D574" s="466"/>
      <c r="E574" s="466"/>
      <c r="F574" s="466"/>
      <c r="G574" s="467"/>
      <c r="H574" s="292">
        <v>100</v>
      </c>
      <c r="I574" s="292">
        <v>47.7</v>
      </c>
      <c r="J574" s="292">
        <v>33.6</v>
      </c>
      <c r="K574" s="292">
        <v>15.2</v>
      </c>
      <c r="L574" s="331"/>
      <c r="M574" s="292">
        <v>3.4</v>
      </c>
    </row>
    <row r="575" spans="1:16" ht="12" customHeight="1" x14ac:dyDescent="0.15">
      <c r="A575" s="307" t="s">
        <v>595</v>
      </c>
      <c r="B575" s="308"/>
      <c r="C575" s="308"/>
      <c r="D575" s="308"/>
      <c r="E575" s="308"/>
      <c r="F575" s="308"/>
      <c r="G575" s="308"/>
      <c r="H575" s="292">
        <v>100</v>
      </c>
      <c r="I575" s="292">
        <v>67.400000000000006</v>
      </c>
      <c r="J575" s="292">
        <v>27.2</v>
      </c>
      <c r="K575" s="292">
        <v>3.4</v>
      </c>
      <c r="L575" s="331"/>
      <c r="M575" s="292">
        <v>2</v>
      </c>
    </row>
    <row r="576" spans="1:16" ht="12" customHeight="1" x14ac:dyDescent="0.15">
      <c r="A576" s="307" t="s">
        <v>596</v>
      </c>
      <c r="B576" s="308"/>
      <c r="C576" s="308"/>
      <c r="D576" s="308"/>
      <c r="E576" s="308"/>
      <c r="F576" s="308"/>
      <c r="G576" s="308"/>
      <c r="H576" s="292">
        <v>100</v>
      </c>
      <c r="I576" s="292">
        <v>76.7</v>
      </c>
      <c r="J576" s="292">
        <v>19.100000000000001</v>
      </c>
      <c r="K576" s="292">
        <v>1.9</v>
      </c>
      <c r="L576" s="331"/>
      <c r="M576" s="292">
        <v>2.2000000000000002</v>
      </c>
    </row>
    <row r="577" spans="1:18" ht="12" customHeight="1" x14ac:dyDescent="0.15">
      <c r="A577" s="307" t="s">
        <v>597</v>
      </c>
      <c r="B577" s="308"/>
      <c r="C577" s="308"/>
      <c r="D577" s="308"/>
      <c r="E577" s="308"/>
      <c r="F577" s="308"/>
      <c r="G577" s="308"/>
      <c r="H577" s="292">
        <v>100</v>
      </c>
      <c r="I577" s="292">
        <v>58.3</v>
      </c>
      <c r="J577" s="292">
        <v>29.5</v>
      </c>
      <c r="K577" s="292">
        <v>8.9</v>
      </c>
      <c r="L577" s="331"/>
      <c r="M577" s="292">
        <v>3.2</v>
      </c>
    </row>
    <row r="578" spans="1:18" ht="12" customHeight="1" x14ac:dyDescent="0.15">
      <c r="A578" s="465" t="s">
        <v>598</v>
      </c>
      <c r="B578" s="466"/>
      <c r="C578" s="466"/>
      <c r="D578" s="466"/>
      <c r="E578" s="466"/>
      <c r="F578" s="466"/>
      <c r="G578" s="467"/>
      <c r="H578" s="292">
        <v>100</v>
      </c>
      <c r="I578" s="292">
        <v>63</v>
      </c>
      <c r="J578" s="292">
        <v>27.8</v>
      </c>
      <c r="K578" s="292">
        <v>6.5</v>
      </c>
      <c r="L578" s="331"/>
      <c r="M578" s="292">
        <v>2.7</v>
      </c>
    </row>
    <row r="579" spans="1:18" s="284" customFormat="1" ht="12" customHeight="1" x14ac:dyDescent="0.15">
      <c r="A579" s="307" t="s">
        <v>599</v>
      </c>
      <c r="B579" s="308"/>
      <c r="C579" s="308"/>
      <c r="D579" s="308"/>
      <c r="E579" s="308"/>
      <c r="F579" s="308"/>
      <c r="G579" s="308"/>
      <c r="H579" s="292">
        <v>100</v>
      </c>
      <c r="I579" s="292">
        <v>52.9</v>
      </c>
      <c r="J579" s="292">
        <v>35.700000000000003</v>
      </c>
      <c r="K579" s="292">
        <v>9.1</v>
      </c>
      <c r="L579" s="331"/>
      <c r="M579" s="292">
        <v>2.2000000000000002</v>
      </c>
    </row>
    <row r="580" spans="1:18" s="284" customFormat="1" ht="12" customHeight="1" x14ac:dyDescent="0.15">
      <c r="A580" s="307" t="s">
        <v>600</v>
      </c>
      <c r="B580" s="308"/>
      <c r="C580" s="308"/>
      <c r="D580" s="308"/>
      <c r="E580" s="308"/>
      <c r="F580" s="308"/>
      <c r="G580" s="308"/>
      <c r="H580" s="292">
        <v>100</v>
      </c>
      <c r="I580" s="292">
        <v>9.8000000000000007</v>
      </c>
      <c r="J580" s="292">
        <v>13.4</v>
      </c>
      <c r="K580" s="292">
        <v>72.5</v>
      </c>
      <c r="L580" s="331"/>
      <c r="M580" s="292">
        <v>4.2</v>
      </c>
    </row>
    <row r="581" spans="1:18" s="289" customFormat="1" ht="28.5" customHeight="1" x14ac:dyDescent="0.15">
      <c r="A581" s="465" t="s">
        <v>601</v>
      </c>
      <c r="B581" s="466"/>
      <c r="C581" s="466"/>
      <c r="D581" s="466"/>
      <c r="E581" s="466"/>
      <c r="F581" s="466"/>
      <c r="G581" s="467"/>
      <c r="H581" s="292">
        <v>100</v>
      </c>
      <c r="I581" s="292">
        <v>45.3</v>
      </c>
      <c r="J581" s="292">
        <v>27.5</v>
      </c>
      <c r="K581" s="292">
        <v>7.2</v>
      </c>
      <c r="L581" s="292">
        <v>17.399999999999999</v>
      </c>
      <c r="M581" s="292">
        <v>2.6</v>
      </c>
    </row>
    <row r="582" spans="1:18" ht="12" customHeight="1" x14ac:dyDescent="0.15">
      <c r="A582" s="293"/>
      <c r="B582" s="293"/>
      <c r="C582" s="293"/>
      <c r="D582" s="293"/>
      <c r="E582" s="293"/>
      <c r="F582" s="293"/>
      <c r="G582" s="293"/>
      <c r="H582" s="293"/>
      <c r="I582" s="293"/>
      <c r="J582" s="293"/>
      <c r="K582" s="293"/>
      <c r="L582" s="293"/>
    </row>
    <row r="583" spans="1:18" ht="12" customHeight="1" x14ac:dyDescent="0.15">
      <c r="A583" s="281" t="s">
        <v>721</v>
      </c>
      <c r="B583" s="281"/>
      <c r="C583" s="281"/>
      <c r="D583" s="281"/>
      <c r="E583" s="281"/>
      <c r="F583" s="281"/>
      <c r="G583" s="281"/>
      <c r="H583" s="281"/>
      <c r="I583" s="281"/>
      <c r="J583" s="281"/>
      <c r="K583" s="281"/>
      <c r="L583" s="281"/>
      <c r="M583" s="281"/>
    </row>
    <row r="584" spans="1:18" ht="13.5" x14ac:dyDescent="0.15">
      <c r="A584" s="283" t="s">
        <v>602</v>
      </c>
      <c r="B584" s="283"/>
      <c r="C584" s="283"/>
      <c r="D584" s="283"/>
      <c r="E584" s="283"/>
      <c r="F584" s="283"/>
      <c r="G584" s="283"/>
      <c r="H584" s="283"/>
      <c r="I584" s="283"/>
      <c r="J584" s="283"/>
      <c r="K584" s="283"/>
      <c r="L584" s="283"/>
      <c r="M584" s="283"/>
    </row>
    <row r="585" spans="1:18" ht="13.5" x14ac:dyDescent="0.15">
      <c r="A585" s="283" t="s">
        <v>603</v>
      </c>
      <c r="B585" s="283"/>
      <c r="C585" s="283"/>
      <c r="D585" s="283"/>
      <c r="E585" s="283"/>
      <c r="F585" s="283"/>
      <c r="G585" s="283"/>
      <c r="H585" s="283"/>
      <c r="I585" s="283"/>
      <c r="J585" s="283"/>
      <c r="K585" s="283"/>
      <c r="L585" s="283"/>
      <c r="M585" s="283"/>
    </row>
    <row r="586" spans="1:18" s="284" customFormat="1" ht="52.5" customHeight="1" x14ac:dyDescent="0.15">
      <c r="A586" s="285"/>
      <c r="B586" s="286"/>
      <c r="C586" s="287" t="s">
        <v>262</v>
      </c>
      <c r="D586" s="287" t="s">
        <v>604</v>
      </c>
      <c r="E586" s="287" t="s">
        <v>605</v>
      </c>
      <c r="F586" s="287" t="s">
        <v>688</v>
      </c>
      <c r="G586" s="287" t="s">
        <v>689</v>
      </c>
      <c r="H586" s="287" t="s">
        <v>690</v>
      </c>
      <c r="I586" s="287" t="s">
        <v>606</v>
      </c>
      <c r="J586" s="288"/>
      <c r="K586" s="288"/>
      <c r="L586" s="288"/>
      <c r="M586" s="288"/>
      <c r="N586" s="288"/>
      <c r="O586" s="288"/>
      <c r="P586" s="288"/>
      <c r="Q586" s="289"/>
      <c r="R586" s="283"/>
    </row>
    <row r="587" spans="1:18" s="289" customFormat="1" ht="12" customHeight="1" x14ac:dyDescent="0.15">
      <c r="A587" s="290" t="s">
        <v>265</v>
      </c>
      <c r="B587" s="291"/>
      <c r="C587" s="292">
        <v>100</v>
      </c>
      <c r="D587" s="292">
        <v>3.7</v>
      </c>
      <c r="E587" s="292">
        <v>6.9</v>
      </c>
      <c r="F587" s="292">
        <v>9.1</v>
      </c>
      <c r="G587" s="292">
        <v>74.2</v>
      </c>
      <c r="H587" s="292">
        <v>6</v>
      </c>
      <c r="I587" s="292">
        <v>19.700000000000003</v>
      </c>
      <c r="J587" s="293"/>
      <c r="K587" s="293"/>
      <c r="L587" s="293"/>
      <c r="M587" s="293"/>
      <c r="N587" s="293"/>
      <c r="O587" s="293"/>
      <c r="P587" s="293"/>
      <c r="Q587" s="294"/>
      <c r="R587" s="288"/>
    </row>
    <row r="588" spans="1:18" x14ac:dyDescent="0.15">
      <c r="A588" s="295" t="s">
        <v>266</v>
      </c>
      <c r="B588" s="296"/>
      <c r="C588" s="297">
        <v>100</v>
      </c>
      <c r="D588" s="297">
        <v>2.9</v>
      </c>
      <c r="E588" s="297">
        <v>5.7</v>
      </c>
      <c r="F588" s="297">
        <v>7.2</v>
      </c>
      <c r="G588" s="297">
        <v>78.7</v>
      </c>
      <c r="H588" s="297">
        <v>5.5</v>
      </c>
      <c r="I588" s="297">
        <v>15.8</v>
      </c>
      <c r="J588" s="293"/>
      <c r="K588" s="293"/>
      <c r="L588" s="293"/>
      <c r="M588" s="293"/>
      <c r="N588" s="293"/>
      <c r="O588" s="293"/>
      <c r="P588" s="293"/>
      <c r="Q588" s="293"/>
    </row>
    <row r="589" spans="1:18" x14ac:dyDescent="0.15">
      <c r="A589" s="298" t="s">
        <v>267</v>
      </c>
      <c r="B589" s="299"/>
      <c r="C589" s="300">
        <v>100</v>
      </c>
      <c r="D589" s="300">
        <v>4.3</v>
      </c>
      <c r="E589" s="300">
        <v>8</v>
      </c>
      <c r="F589" s="300">
        <v>11</v>
      </c>
      <c r="G589" s="300">
        <v>71.099999999999994</v>
      </c>
      <c r="H589" s="300">
        <v>5.5</v>
      </c>
      <c r="I589" s="300">
        <v>23.3</v>
      </c>
      <c r="J589" s="293"/>
      <c r="K589" s="293"/>
      <c r="L589" s="293"/>
      <c r="M589" s="293"/>
      <c r="N589" s="293"/>
      <c r="O589" s="293"/>
      <c r="P589" s="293"/>
      <c r="Q589" s="293"/>
    </row>
    <row r="590" spans="1:18" x14ac:dyDescent="0.15">
      <c r="A590" s="298" t="s">
        <v>268</v>
      </c>
      <c r="B590" s="299"/>
      <c r="C590" s="300">
        <v>100</v>
      </c>
      <c r="D590" s="300">
        <v>3.3</v>
      </c>
      <c r="E590" s="300">
        <v>7.7</v>
      </c>
      <c r="F590" s="300">
        <v>9</v>
      </c>
      <c r="G590" s="300">
        <v>72.099999999999994</v>
      </c>
      <c r="H590" s="300">
        <v>7.8</v>
      </c>
      <c r="I590" s="300">
        <v>20</v>
      </c>
      <c r="J590" s="293"/>
      <c r="K590" s="293"/>
      <c r="L590" s="293"/>
      <c r="M590" s="293"/>
      <c r="N590" s="293"/>
      <c r="O590" s="293"/>
      <c r="P590" s="293"/>
      <c r="Q590" s="293"/>
    </row>
    <row r="591" spans="1:18" x14ac:dyDescent="0.15">
      <c r="A591" s="301" t="s">
        <v>269</v>
      </c>
      <c r="B591" s="302"/>
      <c r="C591" s="303">
        <v>100</v>
      </c>
      <c r="D591" s="303">
        <v>4.8</v>
      </c>
      <c r="E591" s="303">
        <v>6.5</v>
      </c>
      <c r="F591" s="303">
        <v>9.4</v>
      </c>
      <c r="G591" s="303">
        <v>71.5</v>
      </c>
      <c r="H591" s="303">
        <v>7.8</v>
      </c>
      <c r="I591" s="303">
        <v>20.700000000000003</v>
      </c>
      <c r="J591" s="293"/>
      <c r="K591" s="293"/>
      <c r="L591" s="293"/>
      <c r="M591" s="293"/>
      <c r="N591" s="293"/>
      <c r="O591" s="293"/>
      <c r="P591" s="293"/>
      <c r="Q591" s="293"/>
    </row>
    <row r="592" spans="1:18" x14ac:dyDescent="0.15">
      <c r="A592" s="295" t="s">
        <v>270</v>
      </c>
      <c r="B592" s="296"/>
      <c r="C592" s="297">
        <v>100</v>
      </c>
      <c r="D592" s="297">
        <v>4.8</v>
      </c>
      <c r="E592" s="297">
        <v>7.8</v>
      </c>
      <c r="F592" s="297">
        <v>10.6</v>
      </c>
      <c r="G592" s="297">
        <v>71.599999999999994</v>
      </c>
      <c r="H592" s="297">
        <v>5.2</v>
      </c>
      <c r="I592" s="297">
        <v>23.2</v>
      </c>
      <c r="J592" s="293"/>
      <c r="K592" s="293"/>
      <c r="L592" s="293"/>
      <c r="M592" s="293"/>
      <c r="N592" s="293"/>
      <c r="O592" s="293"/>
      <c r="P592" s="293"/>
      <c r="Q592" s="293"/>
    </row>
    <row r="593" spans="1:17" x14ac:dyDescent="0.15">
      <c r="A593" s="298" t="s">
        <v>74</v>
      </c>
      <c r="B593" s="299"/>
      <c r="C593" s="300">
        <v>100</v>
      </c>
      <c r="D593" s="300">
        <v>2.8</v>
      </c>
      <c r="E593" s="300">
        <v>6.2</v>
      </c>
      <c r="F593" s="300">
        <v>8</v>
      </c>
      <c r="G593" s="300">
        <v>76.3</v>
      </c>
      <c r="H593" s="300">
        <v>6.7</v>
      </c>
      <c r="I593" s="300">
        <v>17</v>
      </c>
      <c r="J593" s="293"/>
      <c r="K593" s="293"/>
      <c r="L593" s="293"/>
      <c r="M593" s="293"/>
      <c r="N593" s="293"/>
      <c r="O593" s="293"/>
      <c r="P593" s="293"/>
      <c r="Q593" s="293"/>
    </row>
    <row r="594" spans="1:17" x14ac:dyDescent="0.15">
      <c r="A594" s="301" t="s">
        <v>242</v>
      </c>
      <c r="B594" s="302"/>
      <c r="C594" s="303">
        <v>100</v>
      </c>
      <c r="D594" s="303">
        <v>0</v>
      </c>
      <c r="E594" s="303">
        <v>0</v>
      </c>
      <c r="F594" s="303">
        <v>4.4000000000000004</v>
      </c>
      <c r="G594" s="303">
        <v>95.6</v>
      </c>
      <c r="H594" s="303">
        <v>0</v>
      </c>
      <c r="I594" s="303">
        <v>4.4000000000000004</v>
      </c>
      <c r="J594" s="293"/>
      <c r="K594" s="293"/>
      <c r="L594" s="293"/>
      <c r="M594" s="293"/>
      <c r="N594" s="293"/>
      <c r="O594" s="293"/>
      <c r="P594" s="293"/>
      <c r="Q594" s="293"/>
    </row>
    <row r="595" spans="1:17" x14ac:dyDescent="0.15">
      <c r="A595" s="295" t="s">
        <v>271</v>
      </c>
      <c r="B595" s="296"/>
      <c r="C595" s="297">
        <v>100</v>
      </c>
      <c r="D595" s="297">
        <v>3</v>
      </c>
      <c r="E595" s="297">
        <v>5.4</v>
      </c>
      <c r="F595" s="297">
        <v>4.5</v>
      </c>
      <c r="G595" s="297">
        <v>87.1</v>
      </c>
      <c r="H595" s="297">
        <v>0</v>
      </c>
      <c r="I595" s="297">
        <v>12.9</v>
      </c>
      <c r="J595" s="293"/>
      <c r="K595" s="293"/>
      <c r="L595" s="293"/>
      <c r="M595" s="293"/>
      <c r="N595" s="293"/>
      <c r="O595" s="293"/>
      <c r="P595" s="293"/>
      <c r="Q595" s="293"/>
    </row>
    <row r="596" spans="1:17" x14ac:dyDescent="0.15">
      <c r="A596" s="298" t="s">
        <v>272</v>
      </c>
      <c r="B596" s="299"/>
      <c r="C596" s="300">
        <v>100</v>
      </c>
      <c r="D596" s="300">
        <v>1.2</v>
      </c>
      <c r="E596" s="300">
        <v>5.4</v>
      </c>
      <c r="F596" s="300">
        <v>4.4000000000000004</v>
      </c>
      <c r="G596" s="300">
        <v>88</v>
      </c>
      <c r="H596" s="300">
        <v>1</v>
      </c>
      <c r="I596" s="300">
        <v>11</v>
      </c>
      <c r="J596" s="293"/>
      <c r="K596" s="293"/>
      <c r="L596" s="293"/>
      <c r="M596" s="293"/>
      <c r="N596" s="293"/>
      <c r="O596" s="293"/>
      <c r="P596" s="293"/>
      <c r="Q596" s="293"/>
    </row>
    <row r="597" spans="1:17" x14ac:dyDescent="0.15">
      <c r="A597" s="298" t="s">
        <v>273</v>
      </c>
      <c r="B597" s="299"/>
      <c r="C597" s="300">
        <v>100</v>
      </c>
      <c r="D597" s="300">
        <v>1.7</v>
      </c>
      <c r="E597" s="300">
        <v>4</v>
      </c>
      <c r="F597" s="300">
        <v>5.2</v>
      </c>
      <c r="G597" s="300">
        <v>88.4</v>
      </c>
      <c r="H597" s="300">
        <v>0.6</v>
      </c>
      <c r="I597" s="300">
        <v>10.9</v>
      </c>
      <c r="J597" s="293"/>
      <c r="K597" s="293"/>
      <c r="L597" s="293"/>
      <c r="M597" s="293"/>
      <c r="N597" s="293"/>
      <c r="O597" s="293"/>
      <c r="P597" s="293"/>
      <c r="Q597" s="293"/>
    </row>
    <row r="598" spans="1:17" x14ac:dyDescent="0.15">
      <c r="A598" s="298" t="s">
        <v>274</v>
      </c>
      <c r="B598" s="299"/>
      <c r="C598" s="300">
        <v>100</v>
      </c>
      <c r="D598" s="300">
        <v>2</v>
      </c>
      <c r="E598" s="300">
        <v>4.5999999999999996</v>
      </c>
      <c r="F598" s="300">
        <v>9</v>
      </c>
      <c r="G598" s="300">
        <v>82.9</v>
      </c>
      <c r="H598" s="300">
        <v>1.4</v>
      </c>
      <c r="I598" s="300">
        <v>15.6</v>
      </c>
      <c r="J598" s="293"/>
      <c r="K598" s="293"/>
      <c r="L598" s="293"/>
      <c r="M598" s="293"/>
      <c r="N598" s="293"/>
      <c r="O598" s="293"/>
      <c r="P598" s="293"/>
      <c r="Q598" s="293"/>
    </row>
    <row r="599" spans="1:17" x14ac:dyDescent="0.15">
      <c r="A599" s="298" t="s">
        <v>275</v>
      </c>
      <c r="B599" s="299"/>
      <c r="C599" s="300">
        <v>100</v>
      </c>
      <c r="D599" s="300">
        <v>2.7</v>
      </c>
      <c r="E599" s="300">
        <v>4.7</v>
      </c>
      <c r="F599" s="300">
        <v>10.6</v>
      </c>
      <c r="G599" s="300">
        <v>80.7</v>
      </c>
      <c r="H599" s="300">
        <v>1.3</v>
      </c>
      <c r="I599" s="300">
        <v>18</v>
      </c>
      <c r="J599" s="293"/>
      <c r="K599" s="293"/>
      <c r="L599" s="293"/>
      <c r="M599" s="293"/>
      <c r="N599" s="293"/>
      <c r="O599" s="293"/>
      <c r="P599" s="293"/>
      <c r="Q599" s="293"/>
    </row>
    <row r="600" spans="1:17" x14ac:dyDescent="0.15">
      <c r="A600" s="298" t="s">
        <v>276</v>
      </c>
      <c r="B600" s="299"/>
      <c r="C600" s="300">
        <v>100</v>
      </c>
      <c r="D600" s="300">
        <v>3.9</v>
      </c>
      <c r="E600" s="300">
        <v>7.7</v>
      </c>
      <c r="F600" s="300">
        <v>10.8</v>
      </c>
      <c r="G600" s="300">
        <v>73.3</v>
      </c>
      <c r="H600" s="300">
        <v>4.3</v>
      </c>
      <c r="I600" s="300">
        <v>22.4</v>
      </c>
      <c r="J600" s="293"/>
      <c r="K600" s="293"/>
      <c r="L600" s="293"/>
      <c r="M600" s="293"/>
      <c r="N600" s="293"/>
      <c r="O600" s="293"/>
      <c r="P600" s="293"/>
      <c r="Q600" s="293"/>
    </row>
    <row r="601" spans="1:17" x14ac:dyDescent="0.15">
      <c r="A601" s="301" t="s">
        <v>277</v>
      </c>
      <c r="B601" s="302"/>
      <c r="C601" s="303">
        <v>100</v>
      </c>
      <c r="D601" s="303">
        <v>5.4</v>
      </c>
      <c r="E601" s="303">
        <v>9.1999999999999993</v>
      </c>
      <c r="F601" s="303">
        <v>9.5</v>
      </c>
      <c r="G601" s="303">
        <v>63</v>
      </c>
      <c r="H601" s="303">
        <v>12.9</v>
      </c>
      <c r="I601" s="303">
        <v>24.1</v>
      </c>
      <c r="J601" s="293"/>
      <c r="K601" s="293"/>
      <c r="L601" s="293"/>
      <c r="M601" s="293"/>
      <c r="N601" s="293"/>
      <c r="O601" s="293"/>
      <c r="P601" s="293"/>
      <c r="Q601" s="293"/>
    </row>
    <row r="602" spans="1:17" x14ac:dyDescent="0.15">
      <c r="A602" s="301" t="s">
        <v>607</v>
      </c>
      <c r="B602" s="302"/>
      <c r="C602" s="303">
        <v>100</v>
      </c>
      <c r="D602" s="303">
        <v>5</v>
      </c>
      <c r="E602" s="303">
        <v>9.4</v>
      </c>
      <c r="F602" s="303">
        <v>9.9</v>
      </c>
      <c r="G602" s="303">
        <v>66.8</v>
      </c>
      <c r="H602" s="303">
        <v>8.9</v>
      </c>
      <c r="I602" s="303">
        <v>24.3</v>
      </c>
      <c r="J602" s="293"/>
      <c r="K602" s="293"/>
      <c r="L602" s="293"/>
      <c r="M602" s="293"/>
      <c r="N602" s="293"/>
      <c r="O602" s="293"/>
      <c r="P602" s="293"/>
      <c r="Q602" s="293"/>
    </row>
    <row r="603" spans="1:17" x14ac:dyDescent="0.15">
      <c r="A603" s="332"/>
      <c r="B603" s="333"/>
      <c r="C603" s="333"/>
      <c r="D603" s="333"/>
      <c r="E603" s="333"/>
      <c r="F603" s="333"/>
      <c r="G603" s="333"/>
      <c r="H603" s="333"/>
      <c r="I603" s="293"/>
      <c r="J603" s="293"/>
      <c r="K603" s="293"/>
      <c r="L603" s="293"/>
      <c r="M603" s="293"/>
      <c r="N603" s="293"/>
      <c r="O603" s="293"/>
      <c r="P603" s="293"/>
    </row>
    <row r="604" spans="1:17" ht="48.75" customHeight="1" x14ac:dyDescent="0.15">
      <c r="A604" s="304" t="s">
        <v>280</v>
      </c>
      <c r="B604" s="305"/>
      <c r="C604" s="305"/>
      <c r="D604" s="305"/>
      <c r="E604" s="286"/>
      <c r="F604" s="287" t="s">
        <v>241</v>
      </c>
      <c r="G604" s="287" t="s">
        <v>608</v>
      </c>
      <c r="H604" s="287" t="s">
        <v>609</v>
      </c>
      <c r="I604" s="287" t="s">
        <v>610</v>
      </c>
      <c r="J604" s="287" t="s">
        <v>550</v>
      </c>
      <c r="K604" s="287" t="s">
        <v>0</v>
      </c>
      <c r="L604" s="288"/>
      <c r="M604" s="288"/>
    </row>
    <row r="605" spans="1:17" x14ac:dyDescent="0.15">
      <c r="A605" s="307" t="s">
        <v>611</v>
      </c>
      <c r="B605" s="308"/>
      <c r="C605" s="308"/>
      <c r="D605" s="308"/>
      <c r="E605" s="291"/>
      <c r="F605" s="292">
        <v>100</v>
      </c>
      <c r="G605" s="292">
        <v>1.4</v>
      </c>
      <c r="H605" s="292">
        <v>3.7</v>
      </c>
      <c r="I605" s="292">
        <v>3.5</v>
      </c>
      <c r="J605" s="292">
        <v>84.9</v>
      </c>
      <c r="K605" s="292">
        <v>6.5</v>
      </c>
      <c r="L605" s="293"/>
      <c r="M605" s="293"/>
    </row>
    <row r="606" spans="1:17" ht="13.5" customHeight="1" x14ac:dyDescent="0.15">
      <c r="A606" s="307" t="s">
        <v>612</v>
      </c>
      <c r="B606" s="308"/>
      <c r="C606" s="308"/>
      <c r="D606" s="308"/>
      <c r="E606" s="291"/>
      <c r="F606" s="292">
        <v>100</v>
      </c>
      <c r="G606" s="292">
        <v>2.8</v>
      </c>
      <c r="H606" s="292">
        <v>5.7</v>
      </c>
      <c r="I606" s="292">
        <v>10.199999999999999</v>
      </c>
      <c r="J606" s="292">
        <v>75.2</v>
      </c>
      <c r="K606" s="292">
        <v>6.1</v>
      </c>
      <c r="L606" s="293"/>
      <c r="M606" s="293"/>
    </row>
    <row r="607" spans="1:17" x14ac:dyDescent="0.15">
      <c r="A607" s="307" t="s">
        <v>613</v>
      </c>
      <c r="B607" s="308"/>
      <c r="C607" s="308"/>
      <c r="D607" s="308"/>
      <c r="E607" s="291"/>
      <c r="F607" s="292">
        <v>100</v>
      </c>
      <c r="G607" s="292">
        <v>3.5</v>
      </c>
      <c r="H607" s="292">
        <v>7.7</v>
      </c>
      <c r="I607" s="292">
        <v>7.1</v>
      </c>
      <c r="J607" s="292">
        <v>75.3</v>
      </c>
      <c r="K607" s="292">
        <v>6.3</v>
      </c>
      <c r="L607" s="293"/>
      <c r="M607" s="293"/>
    </row>
    <row r="608" spans="1:17" x14ac:dyDescent="0.15">
      <c r="A608" s="307" t="s">
        <v>614</v>
      </c>
      <c r="B608" s="308"/>
      <c r="C608" s="308"/>
      <c r="D608" s="308"/>
      <c r="E608" s="291"/>
      <c r="F608" s="292">
        <v>100</v>
      </c>
      <c r="G608" s="292">
        <v>5.7</v>
      </c>
      <c r="H608" s="292">
        <v>7.7</v>
      </c>
      <c r="I608" s="292">
        <v>16.5</v>
      </c>
      <c r="J608" s="292">
        <v>64.7</v>
      </c>
      <c r="K608" s="292">
        <v>5.5</v>
      </c>
      <c r="L608" s="293"/>
      <c r="M608" s="293"/>
    </row>
    <row r="609" spans="1:13" ht="13.5" customHeight="1" x14ac:dyDescent="0.15">
      <c r="A609" s="307" t="s">
        <v>615</v>
      </c>
      <c r="B609" s="308"/>
      <c r="C609" s="308"/>
      <c r="D609" s="308"/>
      <c r="E609" s="291"/>
      <c r="F609" s="292">
        <v>100</v>
      </c>
      <c r="G609" s="292">
        <v>4</v>
      </c>
      <c r="H609" s="292">
        <v>5.3</v>
      </c>
      <c r="I609" s="292">
        <v>11.5</v>
      </c>
      <c r="J609" s="292">
        <v>73.3</v>
      </c>
      <c r="K609" s="292">
        <v>6</v>
      </c>
      <c r="L609" s="293"/>
      <c r="M609" s="293"/>
    </row>
    <row r="610" spans="1:13" x14ac:dyDescent="0.15">
      <c r="A610" s="307" t="s">
        <v>616</v>
      </c>
      <c r="B610" s="308"/>
      <c r="C610" s="308"/>
      <c r="D610" s="308"/>
      <c r="E610" s="291"/>
      <c r="F610" s="292">
        <v>100</v>
      </c>
      <c r="G610" s="292">
        <v>4.7</v>
      </c>
      <c r="H610" s="292">
        <v>11.5</v>
      </c>
      <c r="I610" s="292">
        <v>6</v>
      </c>
      <c r="J610" s="292">
        <v>72.099999999999994</v>
      </c>
      <c r="K610" s="292">
        <v>5.7</v>
      </c>
      <c r="L610" s="293"/>
      <c r="M610" s="293"/>
    </row>
    <row r="611" spans="1:13" x14ac:dyDescent="0.15">
      <c r="A611" s="307" t="s">
        <v>358</v>
      </c>
      <c r="B611" s="308"/>
      <c r="C611" s="308"/>
      <c r="D611" s="308"/>
      <c r="E611" s="291"/>
      <c r="F611" s="292">
        <v>100</v>
      </c>
      <c r="G611" s="292">
        <v>0.5</v>
      </c>
      <c r="H611" s="292">
        <v>0.3</v>
      </c>
      <c r="I611" s="292">
        <v>0.4</v>
      </c>
      <c r="J611" s="292">
        <v>18.399999999999999</v>
      </c>
      <c r="K611" s="292">
        <v>80.400000000000006</v>
      </c>
      <c r="L611" s="293"/>
      <c r="M611" s="293"/>
    </row>
    <row r="612" spans="1:13" x14ac:dyDescent="0.15">
      <c r="A612" s="293"/>
      <c r="B612" s="293"/>
      <c r="C612" s="293"/>
      <c r="D612" s="293"/>
      <c r="E612" s="293"/>
      <c r="F612" s="293"/>
      <c r="G612" s="293"/>
      <c r="H612" s="293"/>
      <c r="I612" s="293"/>
      <c r="J612" s="293"/>
      <c r="K612" s="293"/>
      <c r="L612" s="293"/>
      <c r="M612" s="293"/>
    </row>
    <row r="613" spans="1:13" ht="13.5" x14ac:dyDescent="0.15">
      <c r="A613" s="283" t="s">
        <v>617</v>
      </c>
      <c r="B613" s="283"/>
      <c r="C613" s="283"/>
      <c r="D613" s="283"/>
      <c r="E613" s="283"/>
      <c r="F613" s="283"/>
      <c r="G613" s="283"/>
      <c r="H613" s="283"/>
      <c r="I613" s="283"/>
      <c r="J613" s="283"/>
      <c r="K613" s="283"/>
      <c r="L613" s="283"/>
      <c r="M613" s="283"/>
    </row>
    <row r="614" spans="1:13" ht="13.5" x14ac:dyDescent="0.15">
      <c r="A614" s="283" t="s">
        <v>618</v>
      </c>
      <c r="B614" s="283"/>
      <c r="C614" s="283"/>
      <c r="D614" s="283"/>
      <c r="E614" s="283"/>
      <c r="F614" s="283"/>
      <c r="G614" s="283"/>
      <c r="H614" s="283"/>
      <c r="I614" s="283"/>
      <c r="J614" s="283"/>
      <c r="K614" s="283"/>
      <c r="L614" s="283"/>
      <c r="M614" s="283"/>
    </row>
    <row r="615" spans="1:13" ht="48.75" customHeight="1" x14ac:dyDescent="0.15">
      <c r="A615" s="287" t="s">
        <v>241</v>
      </c>
      <c r="B615" s="287" t="s">
        <v>361</v>
      </c>
      <c r="C615" s="287" t="s">
        <v>362</v>
      </c>
      <c r="D615" s="287" t="s">
        <v>0</v>
      </c>
      <c r="E615" s="289"/>
      <c r="F615" s="288"/>
      <c r="G615" s="288"/>
      <c r="H615" s="288"/>
      <c r="I615" s="288"/>
      <c r="J615" s="288"/>
      <c r="K615" s="288"/>
      <c r="L615" s="288"/>
      <c r="M615" s="288"/>
    </row>
    <row r="616" spans="1:13" x14ac:dyDescent="0.15">
      <c r="A616" s="292">
        <v>100</v>
      </c>
      <c r="B616" s="292">
        <v>12.8</v>
      </c>
      <c r="C616" s="292">
        <v>85.9</v>
      </c>
      <c r="D616" s="292">
        <v>1.3</v>
      </c>
      <c r="F616" s="293"/>
      <c r="G616" s="293"/>
      <c r="H616" s="293"/>
      <c r="I616" s="293"/>
      <c r="J616" s="293"/>
      <c r="K616" s="293"/>
      <c r="L616" s="293"/>
      <c r="M616" s="293"/>
    </row>
    <row r="617" spans="1:13" x14ac:dyDescent="0.15">
      <c r="A617" s="293"/>
      <c r="B617" s="293"/>
      <c r="C617" s="293"/>
      <c r="D617" s="293"/>
      <c r="E617" s="293"/>
      <c r="F617" s="293"/>
      <c r="G617" s="293"/>
      <c r="H617" s="293"/>
      <c r="I617" s="293"/>
      <c r="J617" s="293"/>
      <c r="K617" s="293"/>
      <c r="L617" s="293"/>
      <c r="M617" s="293"/>
    </row>
    <row r="618" spans="1:13" ht="13.5" x14ac:dyDescent="0.15">
      <c r="A618" s="283" t="s">
        <v>619</v>
      </c>
      <c r="B618" s="283"/>
      <c r="C618" s="283"/>
      <c r="D618" s="283"/>
      <c r="E618" s="283"/>
      <c r="F618" s="283"/>
      <c r="G618" s="283"/>
      <c r="H618" s="283"/>
      <c r="I618" s="283"/>
      <c r="J618" s="283"/>
      <c r="K618" s="283"/>
      <c r="L618" s="283"/>
      <c r="M618" s="283"/>
    </row>
    <row r="619" spans="1:13" ht="62.25" customHeight="1" x14ac:dyDescent="0.15">
      <c r="A619" s="287" t="s">
        <v>241</v>
      </c>
      <c r="B619" s="287" t="s">
        <v>691</v>
      </c>
      <c r="C619" s="287" t="s">
        <v>612</v>
      </c>
      <c r="D619" s="287" t="s">
        <v>620</v>
      </c>
      <c r="E619" s="287" t="s">
        <v>692</v>
      </c>
      <c r="F619" s="287" t="s">
        <v>693</v>
      </c>
      <c r="G619" s="287" t="s">
        <v>616</v>
      </c>
      <c r="H619" s="287" t="s">
        <v>366</v>
      </c>
      <c r="I619" s="287" t="s">
        <v>342</v>
      </c>
      <c r="J619" s="288"/>
      <c r="K619" s="288"/>
      <c r="L619" s="288"/>
      <c r="M619" s="288"/>
    </row>
    <row r="620" spans="1:13" x14ac:dyDescent="0.15">
      <c r="A620" s="292"/>
      <c r="B620" s="292">
        <v>10.972575146394208</v>
      </c>
      <c r="C620" s="292">
        <v>42.893616073997983</v>
      </c>
      <c r="D620" s="292">
        <v>46.022268280689261</v>
      </c>
      <c r="E620" s="292">
        <v>23.403595225408736</v>
      </c>
      <c r="F620" s="292">
        <v>19.324552125313314</v>
      </c>
      <c r="G620" s="292">
        <v>48.093629430639702</v>
      </c>
      <c r="H620" s="292">
        <v>2.5391101121848716</v>
      </c>
      <c r="I620" s="292">
        <v>1.038212379694228</v>
      </c>
      <c r="J620" s="293"/>
      <c r="K620" s="293"/>
      <c r="L620" s="293"/>
      <c r="M620" s="293"/>
    </row>
    <row r="621" spans="1:13" x14ac:dyDescent="0.15">
      <c r="A621" s="293"/>
      <c r="B621" s="293"/>
      <c r="C621" s="293"/>
      <c r="D621" s="293"/>
      <c r="E621" s="293"/>
      <c r="F621" s="293"/>
      <c r="G621" s="293"/>
      <c r="H621" s="293"/>
      <c r="I621" s="293"/>
      <c r="J621" s="293"/>
      <c r="K621" s="293"/>
      <c r="L621" s="293"/>
      <c r="M621" s="293"/>
    </row>
    <row r="622" spans="1:13" ht="13.5" x14ac:dyDescent="0.15">
      <c r="A622" s="283" t="s">
        <v>621</v>
      </c>
      <c r="B622" s="283"/>
      <c r="C622" s="283"/>
      <c r="D622" s="283"/>
      <c r="E622" s="283"/>
      <c r="F622" s="283"/>
      <c r="G622" s="283"/>
      <c r="H622" s="283"/>
      <c r="I622" s="283"/>
      <c r="J622" s="283"/>
      <c r="K622" s="283"/>
      <c r="L622" s="283"/>
      <c r="M622" s="283"/>
    </row>
    <row r="623" spans="1:13" ht="86.25" customHeight="1" x14ac:dyDescent="0.15">
      <c r="A623" s="287" t="s">
        <v>241</v>
      </c>
      <c r="B623" s="287" t="s">
        <v>694</v>
      </c>
      <c r="C623" s="287" t="s">
        <v>695</v>
      </c>
      <c r="D623" s="287" t="s">
        <v>696</v>
      </c>
      <c r="E623" s="287" t="s">
        <v>559</v>
      </c>
      <c r="F623" s="287" t="s">
        <v>697</v>
      </c>
      <c r="G623" s="287" t="s">
        <v>698</v>
      </c>
      <c r="H623" s="287" t="s">
        <v>366</v>
      </c>
      <c r="I623" s="287" t="s">
        <v>0</v>
      </c>
      <c r="J623" s="288"/>
      <c r="K623" s="288"/>
      <c r="L623" s="288"/>
      <c r="M623" s="288"/>
    </row>
    <row r="624" spans="1:13" x14ac:dyDescent="0.15">
      <c r="A624" s="292"/>
      <c r="B624" s="292">
        <v>46.33371881815097</v>
      </c>
      <c r="C624" s="292">
        <v>41.837920948462596</v>
      </c>
      <c r="D624" s="292">
        <v>6.8588188612502181</v>
      </c>
      <c r="E624" s="292">
        <v>15.832376397300999</v>
      </c>
      <c r="F624" s="292">
        <v>17.180449372768546</v>
      </c>
      <c r="G624" s="292">
        <v>15.512118845403894</v>
      </c>
      <c r="H624" s="292">
        <v>15.107488298416856</v>
      </c>
      <c r="I624" s="292">
        <v>3.5950279421583722</v>
      </c>
      <c r="J624" s="293"/>
      <c r="K624" s="293"/>
      <c r="L624" s="293"/>
      <c r="M624" s="293"/>
    </row>
    <row r="625" spans="1:14" x14ac:dyDescent="0.15">
      <c r="A625" s="312"/>
      <c r="B625" s="312"/>
      <c r="C625" s="312"/>
      <c r="D625" s="312"/>
      <c r="E625" s="312"/>
      <c r="F625" s="312"/>
      <c r="G625" s="312"/>
      <c r="H625" s="312"/>
      <c r="I625" s="312"/>
      <c r="J625" s="293"/>
      <c r="K625" s="293"/>
      <c r="L625" s="293"/>
      <c r="M625" s="293"/>
    </row>
    <row r="626" spans="1:14" x14ac:dyDescent="0.15">
      <c r="A626" s="312"/>
      <c r="B626" s="312"/>
      <c r="C626" s="312"/>
      <c r="D626" s="312"/>
      <c r="E626" s="312"/>
      <c r="F626" s="312"/>
      <c r="G626" s="312"/>
      <c r="H626" s="312"/>
      <c r="I626" s="312"/>
      <c r="J626" s="293"/>
      <c r="K626" s="293"/>
      <c r="L626" s="293"/>
      <c r="M626" s="293"/>
    </row>
    <row r="627" spans="1:14" ht="14.25" x14ac:dyDescent="0.15">
      <c r="A627" s="281" t="s">
        <v>622</v>
      </c>
      <c r="B627" s="281"/>
      <c r="C627" s="281"/>
      <c r="D627" s="281"/>
      <c r="E627" s="281"/>
      <c r="F627" s="281"/>
      <c r="G627" s="281"/>
      <c r="H627" s="281"/>
      <c r="I627" s="281"/>
      <c r="J627" s="281"/>
      <c r="K627" s="281"/>
      <c r="L627" s="281"/>
      <c r="M627" s="282"/>
    </row>
    <row r="628" spans="1:14" ht="14.25" x14ac:dyDescent="0.15">
      <c r="A628" s="283" t="s">
        <v>623</v>
      </c>
      <c r="C628" s="282"/>
      <c r="D628" s="284"/>
      <c r="H628" s="284"/>
      <c r="I628" s="289"/>
      <c r="L628" s="283"/>
      <c r="M628" s="284"/>
    </row>
    <row r="629" spans="1:14" x14ac:dyDescent="0.15">
      <c r="A629" s="326" t="s">
        <v>241</v>
      </c>
      <c r="B629" s="326" t="s">
        <v>624</v>
      </c>
      <c r="C629" s="326" t="s">
        <v>625</v>
      </c>
      <c r="D629" s="326" t="s">
        <v>626</v>
      </c>
      <c r="E629" s="326" t="s">
        <v>0</v>
      </c>
      <c r="F629" s="293"/>
      <c r="G629" s="293"/>
      <c r="H629" s="293"/>
      <c r="I629" s="293"/>
      <c r="J629" s="293"/>
      <c r="K629" s="293"/>
      <c r="L629" s="293"/>
      <c r="M629" s="293"/>
    </row>
    <row r="630" spans="1:14" s="284" customFormat="1" ht="13.5" x14ac:dyDescent="0.15">
      <c r="A630" s="292">
        <v>100</v>
      </c>
      <c r="B630" s="292">
        <v>44.5120750755705</v>
      </c>
      <c r="C630" s="292">
        <v>55.331170610107407</v>
      </c>
      <c r="D630" s="292">
        <v>0.15675431432208728</v>
      </c>
      <c r="E630" s="292">
        <v>0</v>
      </c>
      <c r="F630" s="293"/>
      <c r="G630" s="293"/>
      <c r="H630" s="293"/>
      <c r="I630" s="293"/>
      <c r="J630" s="293"/>
      <c r="K630" s="293"/>
      <c r="L630" s="293"/>
      <c r="M630" s="293"/>
      <c r="N630" s="294"/>
    </row>
    <row r="631" spans="1:14" s="289" customFormat="1" ht="12" customHeight="1" x14ac:dyDescent="0.15">
      <c r="A631" s="293"/>
      <c r="B631" s="293"/>
      <c r="C631" s="293"/>
      <c r="D631" s="293"/>
      <c r="E631" s="293"/>
      <c r="F631" s="293"/>
      <c r="G631" s="293"/>
      <c r="H631" s="293"/>
      <c r="I631" s="293"/>
      <c r="J631" s="293"/>
      <c r="K631" s="293"/>
      <c r="L631" s="293"/>
      <c r="M631" s="294"/>
    </row>
    <row r="632" spans="1:14" ht="12" customHeight="1" x14ac:dyDescent="0.15">
      <c r="A632" s="283" t="s">
        <v>627</v>
      </c>
      <c r="B632" s="283"/>
      <c r="C632" s="283"/>
      <c r="D632" s="283"/>
      <c r="E632" s="283"/>
      <c r="F632" s="283"/>
      <c r="G632" s="283"/>
      <c r="H632" s="283"/>
      <c r="I632" s="283"/>
      <c r="J632" s="283"/>
      <c r="K632" s="283"/>
      <c r="L632" s="283"/>
      <c r="M632" s="284"/>
    </row>
    <row r="633" spans="1:14" x14ac:dyDescent="0.15">
      <c r="A633" s="287" t="s">
        <v>241</v>
      </c>
      <c r="B633" s="287" t="s">
        <v>628</v>
      </c>
      <c r="C633" s="287" t="s">
        <v>629</v>
      </c>
      <c r="D633" s="287" t="s">
        <v>630</v>
      </c>
      <c r="E633" s="287" t="s">
        <v>631</v>
      </c>
      <c r="F633" s="287" t="s">
        <v>632</v>
      </c>
      <c r="G633" s="287" t="s">
        <v>633</v>
      </c>
      <c r="H633" s="287" t="s">
        <v>634</v>
      </c>
      <c r="I633" s="287" t="s">
        <v>0</v>
      </c>
      <c r="J633" s="288"/>
      <c r="K633" s="288"/>
      <c r="L633" s="288"/>
      <c r="M633" s="289"/>
    </row>
    <row r="634" spans="1:14" s="284" customFormat="1" ht="13.5" x14ac:dyDescent="0.15">
      <c r="A634" s="292">
        <v>100</v>
      </c>
      <c r="B634" s="292">
        <v>1.5241164747013634</v>
      </c>
      <c r="C634" s="292">
        <v>5.4915630081864713</v>
      </c>
      <c r="D634" s="292">
        <v>8.4752235699127727</v>
      </c>
      <c r="E634" s="292">
        <v>12.520614351214157</v>
      </c>
      <c r="F634" s="292">
        <v>15.5853112234637</v>
      </c>
      <c r="G634" s="292">
        <v>20.446408095639253</v>
      </c>
      <c r="H634" s="292">
        <v>35.956763276882285</v>
      </c>
      <c r="I634" s="292">
        <v>0</v>
      </c>
      <c r="J634" s="293"/>
      <c r="K634" s="293"/>
      <c r="L634" s="293"/>
      <c r="M634" s="294"/>
    </row>
    <row r="635" spans="1:14" s="289" customFormat="1" ht="12" customHeight="1" x14ac:dyDescent="0.15">
      <c r="A635" s="294"/>
      <c r="B635" s="294"/>
      <c r="C635" s="294"/>
      <c r="D635" s="294"/>
      <c r="E635" s="294"/>
      <c r="F635" s="294"/>
      <c r="G635" s="294"/>
      <c r="H635" s="294"/>
      <c r="I635" s="294"/>
      <c r="J635" s="294"/>
      <c r="K635" s="294"/>
      <c r="L635" s="294"/>
      <c r="M635" s="294"/>
    </row>
    <row r="636" spans="1:14" ht="12" customHeight="1" x14ac:dyDescent="0.15">
      <c r="A636" s="283" t="s">
        <v>635</v>
      </c>
      <c r="B636" s="283"/>
      <c r="C636" s="283"/>
      <c r="D636" s="283"/>
      <c r="E636" s="283"/>
      <c r="F636" s="283"/>
      <c r="G636" s="283"/>
      <c r="H636" s="283"/>
      <c r="I636" s="283"/>
      <c r="J636" s="283"/>
      <c r="K636" s="283"/>
      <c r="L636" s="283"/>
      <c r="M636" s="283"/>
    </row>
    <row r="637" spans="1:14" ht="50.25" customHeight="1" x14ac:dyDescent="0.15">
      <c r="A637" s="287" t="s">
        <v>241</v>
      </c>
      <c r="B637" s="287" t="s">
        <v>636</v>
      </c>
      <c r="C637" s="287" t="s">
        <v>637</v>
      </c>
      <c r="D637" s="287" t="s">
        <v>638</v>
      </c>
      <c r="E637" s="287" t="s">
        <v>639</v>
      </c>
      <c r="F637" s="287" t="s">
        <v>640</v>
      </c>
      <c r="G637" s="287" t="s">
        <v>641</v>
      </c>
      <c r="H637" s="287" t="s">
        <v>642</v>
      </c>
      <c r="I637" s="287" t="s">
        <v>643</v>
      </c>
      <c r="J637" s="287" t="s">
        <v>644</v>
      </c>
      <c r="K637" s="287" t="s">
        <v>0</v>
      </c>
      <c r="L637" s="288"/>
      <c r="M637" s="288"/>
    </row>
    <row r="638" spans="1:14" x14ac:dyDescent="0.15">
      <c r="A638" s="292">
        <v>100</v>
      </c>
      <c r="B638" s="292">
        <v>8.0395522429958461</v>
      </c>
      <c r="C638" s="292">
        <v>2.6471049089883651</v>
      </c>
      <c r="D638" s="292">
        <v>7.0113781532227124</v>
      </c>
      <c r="E638" s="292">
        <v>28.455742032426961</v>
      </c>
      <c r="F638" s="292">
        <v>12.144881945210342</v>
      </c>
      <c r="G638" s="292">
        <v>1.8779802749227266</v>
      </c>
      <c r="H638" s="292">
        <v>10.550439810187019</v>
      </c>
      <c r="I638" s="292">
        <v>22.658760967388098</v>
      </c>
      <c r="J638" s="292">
        <v>2.75328081015292</v>
      </c>
      <c r="K638" s="292">
        <v>3.8608788545050046</v>
      </c>
      <c r="L638" s="293"/>
      <c r="M638" s="293"/>
    </row>
  </sheetData>
  <mergeCells count="17">
    <mergeCell ref="A275:G275"/>
    <mergeCell ref="A276:G276"/>
    <mergeCell ref="A300:A302"/>
    <mergeCell ref="A303:A305"/>
    <mergeCell ref="A306:A310"/>
    <mergeCell ref="A581:G581"/>
    <mergeCell ref="B313:G313"/>
    <mergeCell ref="A513:F513"/>
    <mergeCell ref="A544:H544"/>
    <mergeCell ref="A550:H550"/>
    <mergeCell ref="A574:G574"/>
    <mergeCell ref="A578:G578"/>
    <mergeCell ref="A514:F514"/>
    <mergeCell ref="A515:F515"/>
    <mergeCell ref="A516:F516"/>
    <mergeCell ref="A545:H545"/>
    <mergeCell ref="A311:A314"/>
  </mergeCells>
  <phoneticPr fontId="3"/>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FD85-C4E3-49DD-80B6-3158DB48F443}">
  <sheetPr codeName="Sheet12">
    <pageSetUpPr fitToPage="1"/>
  </sheetPr>
  <dimension ref="A1:BK93"/>
  <sheetViews>
    <sheetView zoomScaleNormal="100" workbookViewId="0">
      <selection activeCell="E1" sqref="E1"/>
    </sheetView>
  </sheetViews>
  <sheetFormatPr defaultRowHeight="13.5" x14ac:dyDescent="0.15"/>
  <cols>
    <col min="1" max="2" width="9" style="83" customWidth="1"/>
    <col min="3" max="3" width="9.5" style="83" bestFit="1" customWidth="1"/>
    <col min="4" max="8" width="9" style="83" customWidth="1"/>
    <col min="9" max="9" width="9" style="83"/>
    <col min="10" max="14" width="9" style="83" customWidth="1"/>
    <col min="15" max="15" width="9" style="83"/>
    <col min="16" max="20" width="9" style="83" customWidth="1"/>
    <col min="21" max="16384" width="9" style="83"/>
  </cols>
  <sheetData>
    <row r="1" spans="1:40" x14ac:dyDescent="0.15">
      <c r="A1" s="161" t="s">
        <v>81</v>
      </c>
      <c r="B1" s="162"/>
      <c r="C1" s="162" t="s">
        <v>19</v>
      </c>
      <c r="D1" s="162" t="s">
        <v>20</v>
      </c>
      <c r="E1" s="163" t="s">
        <v>0</v>
      </c>
      <c r="F1" s="165" t="s">
        <v>702</v>
      </c>
      <c r="G1" s="166" t="s">
        <v>703</v>
      </c>
      <c r="I1" s="83" t="s">
        <v>243</v>
      </c>
      <c r="L1" s="1" t="s">
        <v>705</v>
      </c>
      <c r="Y1" s="83" t="s">
        <v>645</v>
      </c>
    </row>
    <row r="2" spans="1:40" x14ac:dyDescent="0.15">
      <c r="A2" s="167">
        <v>16</v>
      </c>
      <c r="B2" s="84" t="s">
        <v>76</v>
      </c>
      <c r="C2" s="207">
        <v>81.099999999999994</v>
      </c>
      <c r="D2" s="208">
        <v>16</v>
      </c>
      <c r="E2" s="208">
        <v>2.9</v>
      </c>
      <c r="F2" s="86">
        <f t="shared" ref="F2:F18" si="0">RANK(G2,$G$2:$G$18)</f>
        <v>4</v>
      </c>
      <c r="G2" s="179">
        <v>77.599999999999994</v>
      </c>
      <c r="I2" s="49" t="s">
        <v>75</v>
      </c>
      <c r="J2" s="83">
        <v>1</v>
      </c>
      <c r="U2" s="85"/>
      <c r="W2" s="87"/>
      <c r="X2" s="83" t="s">
        <v>646</v>
      </c>
      <c r="Y2" s="212">
        <v>50.499999999999993</v>
      </c>
      <c r="Z2" s="212">
        <v>79.600000000000009</v>
      </c>
      <c r="AA2" s="212">
        <v>81.900000000000006</v>
      </c>
      <c r="AB2" s="212">
        <v>15.4</v>
      </c>
      <c r="AC2" s="212">
        <v>23.7</v>
      </c>
      <c r="AD2" s="212">
        <v>48</v>
      </c>
      <c r="AE2" s="212">
        <v>51.2</v>
      </c>
      <c r="AF2" s="212">
        <v>73</v>
      </c>
      <c r="AG2" s="212">
        <v>81.7</v>
      </c>
      <c r="AH2" s="212">
        <v>31.1</v>
      </c>
      <c r="AI2" s="212">
        <v>82.399999999999991</v>
      </c>
      <c r="AJ2" s="212">
        <v>8</v>
      </c>
      <c r="AK2" s="212">
        <v>36.1</v>
      </c>
      <c r="AL2" s="212">
        <v>77.199999999999989</v>
      </c>
      <c r="AM2" s="212">
        <v>83.199999999999989</v>
      </c>
      <c r="AN2" s="212">
        <v>15.8</v>
      </c>
    </row>
    <row r="3" spans="1:40" x14ac:dyDescent="0.15">
      <c r="A3" s="167">
        <v>10</v>
      </c>
      <c r="B3" s="84" t="s">
        <v>70</v>
      </c>
      <c r="C3" s="207">
        <v>80.399999999999991</v>
      </c>
      <c r="D3" s="208">
        <v>18.2</v>
      </c>
      <c r="E3" s="208">
        <v>1.4</v>
      </c>
      <c r="F3" s="86">
        <f t="shared" si="0"/>
        <v>2</v>
      </c>
      <c r="G3" s="179">
        <v>82.6</v>
      </c>
      <c r="I3" s="193" t="s">
        <v>77</v>
      </c>
      <c r="J3" s="83">
        <v>2</v>
      </c>
      <c r="U3" s="85"/>
      <c r="W3" s="87"/>
      <c r="X3" s="83" t="s">
        <v>647</v>
      </c>
      <c r="Y3" s="212">
        <v>43.6</v>
      </c>
      <c r="Z3" s="212">
        <v>76.3</v>
      </c>
      <c r="AA3" s="212">
        <v>75.900000000000006</v>
      </c>
      <c r="AB3" s="212">
        <v>18.399999999999999</v>
      </c>
      <c r="AC3" s="212">
        <v>7.8</v>
      </c>
      <c r="AD3" s="212">
        <v>45.4</v>
      </c>
      <c r="AE3" s="212">
        <v>40.5</v>
      </c>
      <c r="AF3" s="212">
        <v>71.900000000000006</v>
      </c>
      <c r="AG3" s="212">
        <v>79.300000000000011</v>
      </c>
      <c r="AH3" s="212">
        <v>23.7</v>
      </c>
      <c r="AI3" s="212">
        <v>78.5</v>
      </c>
      <c r="AJ3" s="212">
        <v>11.7</v>
      </c>
      <c r="AK3" s="212">
        <v>38.1</v>
      </c>
      <c r="AL3" s="212">
        <v>75.099999999999994</v>
      </c>
      <c r="AM3" s="212">
        <v>80</v>
      </c>
      <c r="AN3" s="212">
        <v>23.3</v>
      </c>
    </row>
    <row r="4" spans="1:40" x14ac:dyDescent="0.15">
      <c r="A4" s="167">
        <v>12</v>
      </c>
      <c r="B4" s="84" t="s">
        <v>25</v>
      </c>
      <c r="C4" s="207">
        <v>80.300000000000011</v>
      </c>
      <c r="D4" s="208">
        <v>18.899999999999999</v>
      </c>
      <c r="E4" s="208">
        <v>0.8</v>
      </c>
      <c r="F4" s="86">
        <f t="shared" si="0"/>
        <v>1</v>
      </c>
      <c r="G4" s="179">
        <v>82.9</v>
      </c>
      <c r="I4" s="193" t="s">
        <v>72</v>
      </c>
      <c r="J4" s="83">
        <v>3</v>
      </c>
      <c r="U4" s="85"/>
      <c r="W4" s="87"/>
      <c r="X4" s="83" t="s">
        <v>648</v>
      </c>
      <c r="Y4" s="212">
        <v>40.1</v>
      </c>
      <c r="Z4" s="212">
        <v>75.800000000000011</v>
      </c>
      <c r="AA4" s="212">
        <v>77.300000000000011</v>
      </c>
      <c r="AB4" s="212">
        <v>14.2</v>
      </c>
      <c r="AC4" s="212">
        <v>12.7</v>
      </c>
      <c r="AD4" s="212">
        <v>58.2</v>
      </c>
      <c r="AE4" s="212">
        <v>48.9</v>
      </c>
      <c r="AF4" s="212">
        <v>70.5</v>
      </c>
      <c r="AG4" s="212">
        <v>81.3</v>
      </c>
      <c r="AH4" s="212">
        <v>19.899999999999999</v>
      </c>
      <c r="AI4" s="212">
        <v>82.100000000000009</v>
      </c>
      <c r="AJ4" s="212">
        <v>15.1</v>
      </c>
      <c r="AK4" s="212">
        <v>35.700000000000003</v>
      </c>
      <c r="AL4" s="212">
        <v>75.3</v>
      </c>
      <c r="AM4" s="212">
        <v>80.2</v>
      </c>
      <c r="AN4" s="212">
        <v>20</v>
      </c>
    </row>
    <row r="5" spans="1:40" x14ac:dyDescent="0.15">
      <c r="A5" s="195">
        <v>4</v>
      </c>
      <c r="B5" s="193" t="s">
        <v>699</v>
      </c>
      <c r="C5" s="213">
        <v>78.099999999999994</v>
      </c>
      <c r="D5" s="148">
        <v>19.399999999999999</v>
      </c>
      <c r="E5" s="148">
        <v>2.5</v>
      </c>
      <c r="F5" s="350" t="s">
        <v>738</v>
      </c>
      <c r="G5" s="196" t="s">
        <v>736</v>
      </c>
      <c r="I5" s="193" t="s">
        <v>699</v>
      </c>
      <c r="J5" s="83">
        <v>4</v>
      </c>
      <c r="U5" s="85"/>
      <c r="W5" s="87"/>
      <c r="X5" s="83" t="s">
        <v>649</v>
      </c>
      <c r="Y5" s="212">
        <v>36.200000000000003</v>
      </c>
      <c r="Z5" s="212">
        <v>71.5</v>
      </c>
      <c r="AA5" s="212">
        <v>72.8</v>
      </c>
      <c r="AB5" s="212">
        <v>12.7</v>
      </c>
      <c r="AC5" s="212">
        <v>9.1</v>
      </c>
      <c r="AD5" s="212">
        <v>38.4</v>
      </c>
      <c r="AE5" s="212">
        <v>46.5</v>
      </c>
      <c r="AF5" s="212">
        <v>70.7</v>
      </c>
      <c r="AG5" s="212">
        <v>77.8</v>
      </c>
      <c r="AH5" s="212">
        <v>28.7</v>
      </c>
      <c r="AI5" s="212">
        <v>75.8</v>
      </c>
      <c r="AJ5" s="212">
        <v>11.8</v>
      </c>
      <c r="AK5" s="212">
        <v>40</v>
      </c>
      <c r="AL5" s="212">
        <v>74.599999999999994</v>
      </c>
      <c r="AM5" s="212">
        <v>79.3</v>
      </c>
      <c r="AN5" s="212">
        <v>20.700000000000003</v>
      </c>
    </row>
    <row r="6" spans="1:40" x14ac:dyDescent="0.15">
      <c r="A6" s="167">
        <v>3</v>
      </c>
      <c r="B6" s="84" t="s">
        <v>72</v>
      </c>
      <c r="C6" s="207">
        <v>77.2</v>
      </c>
      <c r="D6" s="208">
        <v>21.1</v>
      </c>
      <c r="E6" s="208">
        <v>1.7</v>
      </c>
      <c r="F6" s="86">
        <f t="shared" si="0"/>
        <v>3</v>
      </c>
      <c r="G6" s="179">
        <v>80.8</v>
      </c>
      <c r="I6" s="193" t="s">
        <v>664</v>
      </c>
      <c r="J6" s="83">
        <v>5</v>
      </c>
      <c r="U6" s="85"/>
      <c r="W6" s="85"/>
      <c r="X6" s="88"/>
      <c r="Y6" s="215"/>
      <c r="Z6" s="215"/>
      <c r="AA6" s="215"/>
      <c r="AB6" s="215"/>
      <c r="AC6" s="215"/>
      <c r="AD6" s="215"/>
      <c r="AE6" s="215"/>
      <c r="AF6" s="215"/>
      <c r="AG6" s="215"/>
      <c r="AH6" s="215"/>
      <c r="AI6" s="215"/>
      <c r="AJ6" s="215"/>
      <c r="AK6" s="215"/>
      <c r="AL6" s="215"/>
      <c r="AM6" s="215"/>
      <c r="AN6" s="215"/>
    </row>
    <row r="7" spans="1:40" x14ac:dyDescent="0.15">
      <c r="A7" s="167">
        <v>15</v>
      </c>
      <c r="B7" s="84" t="s">
        <v>26</v>
      </c>
      <c r="C7" s="207">
        <v>75.900000000000006</v>
      </c>
      <c r="D7" s="208">
        <v>20.6</v>
      </c>
      <c r="E7" s="208">
        <v>3.5</v>
      </c>
      <c r="F7" s="86">
        <f t="shared" si="0"/>
        <v>5</v>
      </c>
      <c r="G7" s="179">
        <v>75.900000000000006</v>
      </c>
      <c r="I7" s="84" t="s">
        <v>31</v>
      </c>
      <c r="J7" s="83">
        <v>6</v>
      </c>
      <c r="T7" s="88"/>
      <c r="U7" s="88"/>
      <c r="W7" s="88"/>
      <c r="X7" s="83" t="s">
        <v>650</v>
      </c>
      <c r="Y7" s="212">
        <v>47</v>
      </c>
      <c r="Z7" s="212">
        <v>77</v>
      </c>
      <c r="AA7" s="212">
        <v>75</v>
      </c>
      <c r="AB7" s="212">
        <v>15.7</v>
      </c>
      <c r="AC7" s="212">
        <v>10.5</v>
      </c>
      <c r="AD7" s="212">
        <v>46.1</v>
      </c>
      <c r="AE7" s="212">
        <v>47.900000000000006</v>
      </c>
      <c r="AF7" s="212">
        <v>72.8</v>
      </c>
      <c r="AG7" s="212">
        <v>75.399999999999991</v>
      </c>
      <c r="AH7" s="212">
        <v>20.9</v>
      </c>
      <c r="AI7" s="212">
        <v>75.400000000000006</v>
      </c>
      <c r="AJ7" s="212">
        <v>11.4</v>
      </c>
      <c r="AK7" s="212">
        <v>39.200000000000003</v>
      </c>
      <c r="AL7" s="212">
        <v>73</v>
      </c>
      <c r="AM7" s="212">
        <v>80.7</v>
      </c>
      <c r="AN7" s="212">
        <v>23.2</v>
      </c>
    </row>
    <row r="8" spans="1:40" x14ac:dyDescent="0.15">
      <c r="A8" s="167">
        <v>9</v>
      </c>
      <c r="B8" s="84" t="s">
        <v>71</v>
      </c>
      <c r="C8" s="207">
        <v>72.099999999999994</v>
      </c>
      <c r="D8" s="208">
        <v>18</v>
      </c>
      <c r="E8" s="208">
        <v>10</v>
      </c>
      <c r="F8" s="86">
        <f t="shared" si="0"/>
        <v>6</v>
      </c>
      <c r="G8" s="179">
        <v>71.400000000000006</v>
      </c>
      <c r="I8" s="84" t="s">
        <v>29</v>
      </c>
      <c r="J8" s="83">
        <v>7</v>
      </c>
      <c r="T8" s="88"/>
      <c r="U8" s="88"/>
      <c r="W8" s="88"/>
      <c r="X8" s="83" t="s">
        <v>651</v>
      </c>
      <c r="Y8" s="212">
        <v>43.8</v>
      </c>
      <c r="Z8" s="212">
        <v>77.5</v>
      </c>
      <c r="AA8" s="212">
        <v>80.599999999999994</v>
      </c>
      <c r="AB8" s="212">
        <v>16.600000000000001</v>
      </c>
      <c r="AC8" s="212">
        <v>18.100000000000001</v>
      </c>
      <c r="AD8" s="212">
        <v>48.8</v>
      </c>
      <c r="AE8" s="212">
        <v>51.4</v>
      </c>
      <c r="AF8" s="212">
        <v>76.8</v>
      </c>
      <c r="AG8" s="212">
        <v>84.5</v>
      </c>
      <c r="AH8" s="212">
        <v>31</v>
      </c>
      <c r="AI8" s="212">
        <v>84.4</v>
      </c>
      <c r="AJ8" s="212">
        <v>10.3</v>
      </c>
      <c r="AK8" s="212">
        <v>35.599999999999994</v>
      </c>
      <c r="AL8" s="212">
        <v>78.199999999999989</v>
      </c>
      <c r="AM8" s="212">
        <v>81.599999999999994</v>
      </c>
      <c r="AN8" s="212">
        <v>17</v>
      </c>
    </row>
    <row r="9" spans="1:40" x14ac:dyDescent="0.15">
      <c r="A9" s="195">
        <v>2</v>
      </c>
      <c r="B9" s="84" t="s">
        <v>77</v>
      </c>
      <c r="C9" s="207">
        <v>61.3</v>
      </c>
      <c r="D9" s="208">
        <v>36</v>
      </c>
      <c r="E9" s="208">
        <v>2.7</v>
      </c>
      <c r="F9" s="86">
        <f t="shared" si="0"/>
        <v>7</v>
      </c>
      <c r="G9" s="179">
        <v>59.2</v>
      </c>
      <c r="I9" s="84" t="s">
        <v>27</v>
      </c>
      <c r="J9" s="83">
        <v>8</v>
      </c>
      <c r="T9" s="88"/>
      <c r="U9" s="88"/>
      <c r="W9" s="88"/>
      <c r="Y9" s="148"/>
      <c r="Z9" s="148"/>
      <c r="AA9" s="210"/>
      <c r="AB9" s="209"/>
      <c r="AC9" s="211"/>
      <c r="AD9" s="148"/>
      <c r="AE9" s="148"/>
      <c r="AF9" s="148"/>
      <c r="AG9" s="148"/>
      <c r="AH9" s="148"/>
      <c r="AI9" s="148"/>
      <c r="AJ9" s="148"/>
      <c r="AK9" s="148"/>
      <c r="AL9" s="148"/>
      <c r="AM9" s="148"/>
      <c r="AN9" s="148"/>
    </row>
    <row r="10" spans="1:40" x14ac:dyDescent="0.15">
      <c r="A10" s="167">
        <v>8</v>
      </c>
      <c r="B10" s="49" t="s">
        <v>27</v>
      </c>
      <c r="C10" s="207">
        <v>49.900000000000006</v>
      </c>
      <c r="D10" s="208">
        <v>43.8</v>
      </c>
      <c r="E10" s="208">
        <v>6.4</v>
      </c>
      <c r="F10" s="86">
        <f t="shared" si="0"/>
        <v>8</v>
      </c>
      <c r="G10" s="179">
        <v>48.6</v>
      </c>
      <c r="I10" s="84" t="s">
        <v>71</v>
      </c>
      <c r="J10" s="83">
        <v>9</v>
      </c>
      <c r="T10" s="88"/>
      <c r="U10" s="88"/>
      <c r="W10" s="88"/>
      <c r="X10" s="83" t="s">
        <v>652</v>
      </c>
      <c r="Y10" s="212">
        <v>61.300000000000004</v>
      </c>
      <c r="Z10" s="212">
        <v>66.7</v>
      </c>
      <c r="AA10" s="212">
        <v>48.5</v>
      </c>
      <c r="AB10" s="212">
        <v>10.6</v>
      </c>
      <c r="AC10" s="212">
        <v>49.400000000000006</v>
      </c>
      <c r="AD10" s="212">
        <v>30.8</v>
      </c>
      <c r="AE10" s="212">
        <v>41</v>
      </c>
      <c r="AF10" s="212">
        <v>68.8</v>
      </c>
      <c r="AG10" s="212">
        <v>62.7</v>
      </c>
      <c r="AH10" s="212">
        <v>9.1999999999999993</v>
      </c>
      <c r="AI10" s="212">
        <v>55.8</v>
      </c>
      <c r="AJ10" s="212">
        <v>11.5</v>
      </c>
      <c r="AK10" s="212">
        <v>35.6</v>
      </c>
      <c r="AL10" s="212">
        <v>64.5</v>
      </c>
      <c r="AM10" s="212">
        <v>78.099999999999994</v>
      </c>
      <c r="AN10" s="212">
        <v>12.9</v>
      </c>
    </row>
    <row r="11" spans="1:40" x14ac:dyDescent="0.15">
      <c r="A11" s="167">
        <v>7</v>
      </c>
      <c r="B11" s="84" t="s">
        <v>29</v>
      </c>
      <c r="C11" s="207">
        <v>47.6</v>
      </c>
      <c r="D11" s="208">
        <v>50.4</v>
      </c>
      <c r="E11" s="208">
        <v>2</v>
      </c>
      <c r="F11" s="86">
        <f t="shared" si="0"/>
        <v>10</v>
      </c>
      <c r="G11" s="179">
        <v>39.200000000000003</v>
      </c>
      <c r="I11" s="84" t="s">
        <v>70</v>
      </c>
      <c r="J11" s="83">
        <v>10</v>
      </c>
      <c r="T11" s="88"/>
      <c r="U11" s="88"/>
      <c r="W11" s="88"/>
      <c r="X11" s="83" t="s">
        <v>653</v>
      </c>
      <c r="Y11" s="212">
        <v>61.5</v>
      </c>
      <c r="Z11" s="212">
        <v>72.8</v>
      </c>
      <c r="AA11" s="212">
        <v>60.7</v>
      </c>
      <c r="AB11" s="212">
        <v>6.2</v>
      </c>
      <c r="AC11" s="212">
        <v>28.9</v>
      </c>
      <c r="AD11" s="212">
        <v>27.7</v>
      </c>
      <c r="AE11" s="212">
        <v>43.099999999999994</v>
      </c>
      <c r="AF11" s="212">
        <v>76.599999999999994</v>
      </c>
      <c r="AG11" s="212">
        <v>66.7</v>
      </c>
      <c r="AH11" s="212">
        <v>8.6</v>
      </c>
      <c r="AI11" s="212">
        <v>69.3</v>
      </c>
      <c r="AJ11" s="212">
        <v>7.1</v>
      </c>
      <c r="AK11" s="212">
        <v>40.6</v>
      </c>
      <c r="AL11" s="212">
        <v>69.8</v>
      </c>
      <c r="AM11" s="212">
        <v>80</v>
      </c>
      <c r="AN11" s="212">
        <v>11</v>
      </c>
    </row>
    <row r="12" spans="1:40" x14ac:dyDescent="0.15">
      <c r="A12" s="167">
        <v>1</v>
      </c>
      <c r="B12" s="84" t="s">
        <v>75</v>
      </c>
      <c r="C12" s="216">
        <v>45.2</v>
      </c>
      <c r="D12" s="210">
        <v>53.3</v>
      </c>
      <c r="E12" s="210">
        <v>1.5</v>
      </c>
      <c r="F12" s="86">
        <f t="shared" si="0"/>
        <v>9</v>
      </c>
      <c r="G12" s="180">
        <v>44.7</v>
      </c>
      <c r="I12" s="84" t="s">
        <v>185</v>
      </c>
      <c r="J12" s="83">
        <v>11</v>
      </c>
      <c r="T12" s="88"/>
      <c r="U12" s="88"/>
      <c r="W12" s="88"/>
      <c r="X12" s="83" t="s">
        <v>654</v>
      </c>
      <c r="Y12" s="212">
        <v>59.4</v>
      </c>
      <c r="Z12" s="212">
        <v>68</v>
      </c>
      <c r="AA12" s="212">
        <v>60.3</v>
      </c>
      <c r="AB12" s="212">
        <v>29.2</v>
      </c>
      <c r="AC12" s="212">
        <v>14.2</v>
      </c>
      <c r="AD12" s="212">
        <v>45</v>
      </c>
      <c r="AE12" s="212">
        <v>49.5</v>
      </c>
      <c r="AF12" s="212">
        <v>77.5</v>
      </c>
      <c r="AG12" s="212">
        <v>81</v>
      </c>
      <c r="AH12" s="212">
        <v>19</v>
      </c>
      <c r="AI12" s="212">
        <v>78.2</v>
      </c>
      <c r="AJ12" s="212">
        <v>9.5</v>
      </c>
      <c r="AK12" s="212">
        <v>35.6</v>
      </c>
      <c r="AL12" s="212">
        <v>72.2</v>
      </c>
      <c r="AM12" s="212">
        <v>78.5</v>
      </c>
      <c r="AN12" s="212">
        <v>10.9</v>
      </c>
    </row>
    <row r="13" spans="1:40" x14ac:dyDescent="0.15">
      <c r="A13" s="195">
        <v>14</v>
      </c>
      <c r="B13" s="84" t="s">
        <v>184</v>
      </c>
      <c r="C13" s="216">
        <v>37.1</v>
      </c>
      <c r="D13" s="210">
        <v>51.3</v>
      </c>
      <c r="E13" s="210">
        <v>11.6</v>
      </c>
      <c r="F13" s="86">
        <f t="shared" si="0"/>
        <v>11</v>
      </c>
      <c r="G13" s="180">
        <v>39.1</v>
      </c>
      <c r="I13" s="84" t="s">
        <v>25</v>
      </c>
      <c r="J13" s="83">
        <v>12</v>
      </c>
      <c r="T13" s="88"/>
      <c r="U13" s="88"/>
      <c r="W13" s="88"/>
      <c r="X13" s="83" t="s">
        <v>655</v>
      </c>
      <c r="Y13" s="212">
        <v>50.8</v>
      </c>
      <c r="Z13" s="212">
        <v>71.2</v>
      </c>
      <c r="AA13" s="212">
        <v>70.300000000000011</v>
      </c>
      <c r="AB13" s="212">
        <v>35.9</v>
      </c>
      <c r="AC13" s="212">
        <v>11.7</v>
      </c>
      <c r="AD13" s="212">
        <v>49.6</v>
      </c>
      <c r="AE13" s="212">
        <v>51.5</v>
      </c>
      <c r="AF13" s="212">
        <v>78.5</v>
      </c>
      <c r="AG13" s="212">
        <v>82</v>
      </c>
      <c r="AH13" s="212">
        <v>20.7</v>
      </c>
      <c r="AI13" s="212">
        <v>80.099999999999994</v>
      </c>
      <c r="AJ13" s="212">
        <v>12</v>
      </c>
      <c r="AK13" s="212">
        <v>37.099999999999994</v>
      </c>
      <c r="AL13" s="212">
        <v>74</v>
      </c>
      <c r="AM13" s="212">
        <v>80.599999999999994</v>
      </c>
      <c r="AN13" s="212">
        <v>15.6</v>
      </c>
    </row>
    <row r="14" spans="1:40" x14ac:dyDescent="0.15">
      <c r="A14" s="167">
        <v>11</v>
      </c>
      <c r="B14" s="84" t="s">
        <v>185</v>
      </c>
      <c r="C14" s="207">
        <v>26.4</v>
      </c>
      <c r="D14" s="208">
        <v>72.400000000000006</v>
      </c>
      <c r="E14" s="208">
        <v>1.2</v>
      </c>
      <c r="F14" s="86">
        <f t="shared" si="0"/>
        <v>12</v>
      </c>
      <c r="G14" s="179">
        <v>28.8</v>
      </c>
      <c r="I14" s="84" t="s">
        <v>58</v>
      </c>
      <c r="J14" s="83">
        <v>13</v>
      </c>
      <c r="T14" s="88"/>
      <c r="U14" s="88"/>
      <c r="W14" s="88"/>
      <c r="X14" s="83" t="s">
        <v>656</v>
      </c>
      <c r="Y14" s="212">
        <v>49.9</v>
      </c>
      <c r="Z14" s="212">
        <v>77.599999999999994</v>
      </c>
      <c r="AA14" s="212">
        <v>84.3</v>
      </c>
      <c r="AB14" s="212">
        <v>18.5</v>
      </c>
      <c r="AC14" s="212">
        <v>12</v>
      </c>
      <c r="AD14" s="212">
        <v>53.6</v>
      </c>
      <c r="AE14" s="212">
        <v>51.1</v>
      </c>
      <c r="AF14" s="212">
        <v>76.8</v>
      </c>
      <c r="AG14" s="212">
        <v>83.600000000000009</v>
      </c>
      <c r="AH14" s="212">
        <v>28.2</v>
      </c>
      <c r="AI14" s="212">
        <v>83.9</v>
      </c>
      <c r="AJ14" s="212">
        <v>10.9</v>
      </c>
      <c r="AK14" s="212">
        <v>40.4</v>
      </c>
      <c r="AL14" s="212">
        <v>78.5</v>
      </c>
      <c r="AM14" s="212">
        <v>82.4</v>
      </c>
      <c r="AN14" s="212">
        <v>18</v>
      </c>
    </row>
    <row r="15" spans="1:40" x14ac:dyDescent="0.15">
      <c r="A15" s="167">
        <v>17</v>
      </c>
      <c r="B15" s="84" t="s">
        <v>28</v>
      </c>
      <c r="C15" s="216">
        <v>19.700000000000003</v>
      </c>
      <c r="D15" s="210">
        <v>74.2</v>
      </c>
      <c r="E15" s="210">
        <v>6</v>
      </c>
      <c r="F15" s="86">
        <f t="shared" si="0"/>
        <v>13</v>
      </c>
      <c r="G15" s="180">
        <v>21.299999999999997</v>
      </c>
      <c r="I15" s="84" t="s">
        <v>184</v>
      </c>
      <c r="J15" s="83">
        <v>14</v>
      </c>
      <c r="T15" s="88"/>
      <c r="U15" s="88"/>
      <c r="W15" s="88"/>
      <c r="X15" s="83" t="s">
        <v>657</v>
      </c>
      <c r="Y15" s="212">
        <v>40.6</v>
      </c>
      <c r="Z15" s="212">
        <v>77.8</v>
      </c>
      <c r="AA15" s="212">
        <v>86.1</v>
      </c>
      <c r="AB15" s="212">
        <v>9.6999999999999993</v>
      </c>
      <c r="AC15" s="212">
        <v>13.2</v>
      </c>
      <c r="AD15" s="212">
        <v>52.2</v>
      </c>
      <c r="AE15" s="212">
        <v>50.699999999999996</v>
      </c>
      <c r="AF15" s="212">
        <v>74</v>
      </c>
      <c r="AG15" s="212">
        <v>83.100000000000009</v>
      </c>
      <c r="AH15" s="212">
        <v>31.8</v>
      </c>
      <c r="AI15" s="212">
        <v>81.5</v>
      </c>
      <c r="AJ15" s="212">
        <v>9.9</v>
      </c>
      <c r="AK15" s="212">
        <v>41.6</v>
      </c>
      <c r="AL15" s="212">
        <v>79.400000000000006</v>
      </c>
      <c r="AM15" s="212">
        <v>83</v>
      </c>
      <c r="AN15" s="212">
        <v>22.4</v>
      </c>
    </row>
    <row r="16" spans="1:40" x14ac:dyDescent="0.15">
      <c r="A16" s="167">
        <v>5</v>
      </c>
      <c r="B16" s="84" t="s">
        <v>30</v>
      </c>
      <c r="C16" s="207">
        <v>16.2</v>
      </c>
      <c r="D16" s="208">
        <v>81.599999999999994</v>
      </c>
      <c r="E16" s="208">
        <v>2.2000000000000002</v>
      </c>
      <c r="F16" s="86">
        <f t="shared" si="0"/>
        <v>14</v>
      </c>
      <c r="G16" s="179">
        <v>19.100000000000001</v>
      </c>
      <c r="I16" s="84" t="s">
        <v>26</v>
      </c>
      <c r="J16" s="83">
        <v>15</v>
      </c>
      <c r="T16" s="88"/>
      <c r="U16" s="88"/>
      <c r="W16" s="88"/>
      <c r="X16" s="83" t="s">
        <v>658</v>
      </c>
      <c r="Y16" s="212">
        <v>37.299999999999997</v>
      </c>
      <c r="Z16" s="212">
        <v>81.900000000000006</v>
      </c>
      <c r="AA16" s="212">
        <v>81.7</v>
      </c>
      <c r="AB16" s="212">
        <v>10.6</v>
      </c>
      <c r="AC16" s="212">
        <v>14.4</v>
      </c>
      <c r="AD16" s="212">
        <v>46.1</v>
      </c>
      <c r="AE16" s="212">
        <v>49.800000000000004</v>
      </c>
      <c r="AF16" s="212">
        <v>64</v>
      </c>
      <c r="AG16" s="212">
        <v>79.599999999999994</v>
      </c>
      <c r="AH16" s="212">
        <v>29.8</v>
      </c>
      <c r="AI16" s="212">
        <v>81.400000000000006</v>
      </c>
      <c r="AJ16" s="212">
        <v>11.6</v>
      </c>
      <c r="AK16" s="212">
        <v>33.1</v>
      </c>
      <c r="AL16" s="212">
        <v>75.699999999999989</v>
      </c>
      <c r="AM16" s="212">
        <v>80.7</v>
      </c>
      <c r="AN16" s="212">
        <v>24.1</v>
      </c>
    </row>
    <row r="17" spans="1:40" x14ac:dyDescent="0.15">
      <c r="A17" s="195">
        <v>6</v>
      </c>
      <c r="B17" s="84" t="s">
        <v>31</v>
      </c>
      <c r="C17" s="207">
        <v>14.7</v>
      </c>
      <c r="D17" s="208">
        <v>83.899999999999991</v>
      </c>
      <c r="E17" s="208">
        <v>1.4</v>
      </c>
      <c r="F17" s="86">
        <f t="shared" si="0"/>
        <v>15</v>
      </c>
      <c r="G17" s="179">
        <v>13.8</v>
      </c>
      <c r="I17" s="84" t="s">
        <v>76</v>
      </c>
      <c r="J17" s="83">
        <v>16</v>
      </c>
    </row>
    <row r="18" spans="1:40" ht="14.25" thickBot="1" x14ac:dyDescent="0.2">
      <c r="A18" s="168">
        <v>13</v>
      </c>
      <c r="B18" s="181" t="s">
        <v>58</v>
      </c>
      <c r="C18" s="217">
        <v>10.8</v>
      </c>
      <c r="D18" s="218">
        <v>87.5</v>
      </c>
      <c r="E18" s="218">
        <v>1.7</v>
      </c>
      <c r="F18" s="86">
        <f t="shared" si="0"/>
        <v>16</v>
      </c>
      <c r="G18" s="194">
        <v>13.4</v>
      </c>
      <c r="I18" s="84" t="s">
        <v>28</v>
      </c>
      <c r="J18" s="83">
        <v>17</v>
      </c>
    </row>
    <row r="19" spans="1:40" x14ac:dyDescent="0.15">
      <c r="A19" s="195" t="s">
        <v>82</v>
      </c>
      <c r="C19" s="83" t="s">
        <v>42</v>
      </c>
      <c r="D19" s="1" t="s">
        <v>702</v>
      </c>
      <c r="E19" s="196" t="s">
        <v>703</v>
      </c>
      <c r="H19" s="171"/>
      <c r="I19" s="163"/>
      <c r="J19" s="163" t="s">
        <v>43</v>
      </c>
      <c r="K19" s="165" t="s">
        <v>702</v>
      </c>
      <c r="L19" s="166" t="s">
        <v>703</v>
      </c>
      <c r="O19" s="171"/>
      <c r="P19" s="163"/>
      <c r="Q19" s="163" t="s">
        <v>44</v>
      </c>
      <c r="R19" s="165" t="s">
        <v>702</v>
      </c>
      <c r="S19" s="166" t="s">
        <v>703</v>
      </c>
      <c r="V19" s="171"/>
      <c r="W19" s="163"/>
      <c r="X19" s="163" t="s">
        <v>45</v>
      </c>
      <c r="Y19" s="165" t="s">
        <v>702</v>
      </c>
      <c r="Z19" s="166" t="s">
        <v>703</v>
      </c>
      <c r="AC19" s="161"/>
      <c r="AD19" s="162"/>
      <c r="AE19" s="163" t="s">
        <v>42</v>
      </c>
      <c r="AF19" s="163" t="s">
        <v>43</v>
      </c>
      <c r="AG19" s="163" t="s">
        <v>44</v>
      </c>
      <c r="AH19" s="163" t="s">
        <v>45</v>
      </c>
      <c r="AI19" s="163" t="s">
        <v>59</v>
      </c>
      <c r="AJ19" s="163" t="s">
        <v>60</v>
      </c>
      <c r="AK19" s="164" t="s">
        <v>61</v>
      </c>
      <c r="AL19" s="163" t="s">
        <v>244</v>
      </c>
      <c r="AM19" s="165" t="s">
        <v>704</v>
      </c>
      <c r="AN19" s="166" t="s">
        <v>702</v>
      </c>
    </row>
    <row r="20" spans="1:40" x14ac:dyDescent="0.15">
      <c r="A20" s="167">
        <v>16</v>
      </c>
      <c r="B20" s="83" t="s">
        <v>76</v>
      </c>
      <c r="C20" s="216">
        <v>83.2</v>
      </c>
      <c r="D20" s="86">
        <f t="shared" ref="D20:D36" si="1">RANK(E20,E$20:E$36)</f>
        <v>4</v>
      </c>
      <c r="E20" s="183">
        <v>79.099999999999994</v>
      </c>
      <c r="H20" s="167">
        <v>16</v>
      </c>
      <c r="I20" s="83" t="s">
        <v>76</v>
      </c>
      <c r="J20" s="216">
        <v>80</v>
      </c>
      <c r="K20" s="86">
        <f t="shared" ref="K20:K36" si="2">RANK(L20,L$20:L$36)</f>
        <v>4</v>
      </c>
      <c r="L20" s="183">
        <v>77.2</v>
      </c>
      <c r="O20" s="167">
        <v>12</v>
      </c>
      <c r="P20" s="83" t="s">
        <v>25</v>
      </c>
      <c r="Q20" s="216">
        <v>82.100000000000009</v>
      </c>
      <c r="R20" s="86">
        <f t="shared" ref="R20:R36" si="3">RANK(S20,S$20:S$36)</f>
        <v>2</v>
      </c>
      <c r="S20" s="183">
        <v>83.399999999999991</v>
      </c>
      <c r="V20" s="167">
        <v>16</v>
      </c>
      <c r="W20" s="83" t="s">
        <v>76</v>
      </c>
      <c r="X20" s="216">
        <v>79.3</v>
      </c>
      <c r="Y20" s="86">
        <f t="shared" ref="Y20:Y36" si="4">RANK(Z20,Z$20:Z$36)</f>
        <v>3</v>
      </c>
      <c r="Z20" s="183">
        <v>76.8</v>
      </c>
      <c r="AC20" s="167">
        <v>7</v>
      </c>
      <c r="AD20" s="83" t="s">
        <v>29</v>
      </c>
      <c r="AE20" s="213">
        <v>48</v>
      </c>
      <c r="AF20" s="213">
        <v>45.4</v>
      </c>
      <c r="AG20" s="213">
        <v>58.2</v>
      </c>
      <c r="AH20" s="213">
        <v>38.4</v>
      </c>
      <c r="AI20" s="213">
        <v>58.2</v>
      </c>
      <c r="AJ20" s="213">
        <v>38.4</v>
      </c>
      <c r="AK20" s="216">
        <v>19.800000000000004</v>
      </c>
      <c r="AL20" s="148">
        <v>1</v>
      </c>
      <c r="AM20" s="87">
        <v>14.9</v>
      </c>
      <c r="AN20" s="205">
        <v>1</v>
      </c>
    </row>
    <row r="21" spans="1:40" x14ac:dyDescent="0.15">
      <c r="A21" s="167">
        <v>12</v>
      </c>
      <c r="B21" s="83" t="s">
        <v>25</v>
      </c>
      <c r="C21" s="216">
        <v>82.399999999999991</v>
      </c>
      <c r="D21" s="86">
        <f t="shared" si="1"/>
        <v>1</v>
      </c>
      <c r="E21" s="183">
        <v>82.4</v>
      </c>
      <c r="H21" s="167">
        <v>10</v>
      </c>
      <c r="I21" s="83" t="s">
        <v>70</v>
      </c>
      <c r="J21" s="216">
        <v>79.300000000000011</v>
      </c>
      <c r="K21" s="86">
        <f t="shared" si="2"/>
        <v>2</v>
      </c>
      <c r="L21" s="183">
        <v>83.7</v>
      </c>
      <c r="O21" s="167">
        <v>10</v>
      </c>
      <c r="P21" s="83" t="s">
        <v>70</v>
      </c>
      <c r="Q21" s="216">
        <v>81.3</v>
      </c>
      <c r="R21" s="86">
        <f t="shared" si="3"/>
        <v>1</v>
      </c>
      <c r="S21" s="183">
        <v>84.5</v>
      </c>
      <c r="V21" s="167">
        <v>10</v>
      </c>
      <c r="W21" s="83" t="s">
        <v>70</v>
      </c>
      <c r="X21" s="216">
        <v>77.8</v>
      </c>
      <c r="Y21" s="86">
        <f t="shared" si="4"/>
        <v>2</v>
      </c>
      <c r="Z21" s="183">
        <v>77.800000000000011</v>
      </c>
      <c r="AC21" s="167">
        <v>6</v>
      </c>
      <c r="AD21" s="83" t="s">
        <v>31</v>
      </c>
      <c r="AE21" s="213">
        <v>23.7</v>
      </c>
      <c r="AF21" s="213">
        <v>7.8</v>
      </c>
      <c r="AG21" s="213">
        <v>12.7</v>
      </c>
      <c r="AH21" s="213">
        <v>9.1</v>
      </c>
      <c r="AI21" s="213">
        <v>23.7</v>
      </c>
      <c r="AJ21" s="213">
        <v>7.8</v>
      </c>
      <c r="AK21" s="216">
        <v>15.899999999999999</v>
      </c>
      <c r="AL21" s="148">
        <v>2</v>
      </c>
      <c r="AM21" s="87">
        <v>9.6999999999999993</v>
      </c>
      <c r="AN21" s="205">
        <v>4</v>
      </c>
    </row>
    <row r="22" spans="1:40" x14ac:dyDescent="0.15">
      <c r="A22" s="195">
        <v>4</v>
      </c>
      <c r="B22" s="193" t="s">
        <v>699</v>
      </c>
      <c r="C22" s="213">
        <v>81.900000000000006</v>
      </c>
      <c r="D22" s="86" t="e">
        <f t="shared" si="1"/>
        <v>#VALUE!</v>
      </c>
      <c r="E22" s="196" t="s">
        <v>736</v>
      </c>
      <c r="H22" s="167">
        <v>12</v>
      </c>
      <c r="I22" s="83" t="s">
        <v>25</v>
      </c>
      <c r="J22" s="216">
        <v>78.5</v>
      </c>
      <c r="K22" s="86">
        <f t="shared" si="2"/>
        <v>1</v>
      </c>
      <c r="L22" s="183">
        <v>83.9</v>
      </c>
      <c r="O22" s="167">
        <v>16</v>
      </c>
      <c r="P22" s="83" t="s">
        <v>76</v>
      </c>
      <c r="Q22" s="216">
        <v>80.2</v>
      </c>
      <c r="R22" s="86">
        <f t="shared" si="3"/>
        <v>4</v>
      </c>
      <c r="S22" s="183">
        <v>75.400000000000006</v>
      </c>
      <c r="V22" s="167">
        <v>12</v>
      </c>
      <c r="W22" s="83" t="s">
        <v>25</v>
      </c>
      <c r="X22" s="216">
        <v>75.8</v>
      </c>
      <c r="Y22" s="86">
        <f t="shared" si="4"/>
        <v>1</v>
      </c>
      <c r="Z22" s="183">
        <v>80.7</v>
      </c>
      <c r="AC22" s="167">
        <v>1</v>
      </c>
      <c r="AD22" s="83" t="s">
        <v>75</v>
      </c>
      <c r="AE22" s="213">
        <v>50.499999999999993</v>
      </c>
      <c r="AF22" s="213">
        <v>43.6</v>
      </c>
      <c r="AG22" s="213">
        <v>40.1</v>
      </c>
      <c r="AH22" s="213">
        <v>36.200000000000003</v>
      </c>
      <c r="AI22" s="213">
        <v>50.499999999999993</v>
      </c>
      <c r="AJ22" s="213">
        <v>36.200000000000003</v>
      </c>
      <c r="AK22" s="216">
        <v>14.29999999999999</v>
      </c>
      <c r="AL22" s="148">
        <v>3</v>
      </c>
      <c r="AM22" s="87">
        <v>11</v>
      </c>
      <c r="AN22" s="205">
        <v>3</v>
      </c>
    </row>
    <row r="23" spans="1:40" x14ac:dyDescent="0.15">
      <c r="A23" s="167">
        <v>10</v>
      </c>
      <c r="B23" s="83" t="s">
        <v>70</v>
      </c>
      <c r="C23" s="216">
        <v>81.7</v>
      </c>
      <c r="D23" s="86">
        <f t="shared" si="1"/>
        <v>2</v>
      </c>
      <c r="E23" s="183">
        <v>81.800000000000011</v>
      </c>
      <c r="H23" s="167">
        <v>3</v>
      </c>
      <c r="I23" s="83" t="s">
        <v>72</v>
      </c>
      <c r="J23" s="216">
        <v>76.3</v>
      </c>
      <c r="K23" s="86">
        <f t="shared" si="2"/>
        <v>3</v>
      </c>
      <c r="L23" s="183">
        <v>82.3</v>
      </c>
      <c r="O23" s="195">
        <v>4</v>
      </c>
      <c r="P23" s="193" t="s">
        <v>699</v>
      </c>
      <c r="Q23" s="213">
        <v>77.300000000000011</v>
      </c>
      <c r="R23" s="86" t="e">
        <f t="shared" si="3"/>
        <v>#VALUE!</v>
      </c>
      <c r="S23" s="196" t="s">
        <v>736</v>
      </c>
      <c r="V23" s="167">
        <v>15</v>
      </c>
      <c r="W23" s="83" t="s">
        <v>26</v>
      </c>
      <c r="X23" s="216">
        <v>74.599999999999994</v>
      </c>
      <c r="Y23" s="86">
        <f t="shared" si="4"/>
        <v>4</v>
      </c>
      <c r="Z23" s="183">
        <v>74.400000000000006</v>
      </c>
      <c r="AC23" s="167">
        <v>2</v>
      </c>
      <c r="AD23" s="83" t="s">
        <v>77</v>
      </c>
      <c r="AE23" s="213">
        <v>64.699999999999989</v>
      </c>
      <c r="AF23" s="213">
        <v>61.2</v>
      </c>
      <c r="AG23" s="213">
        <v>58.199999999999989</v>
      </c>
      <c r="AH23" s="213">
        <v>51.099999999999987</v>
      </c>
      <c r="AI23" s="213">
        <v>64.699999999999989</v>
      </c>
      <c r="AJ23" s="213">
        <v>51.099999999999987</v>
      </c>
      <c r="AK23" s="216">
        <v>13.600000000000001</v>
      </c>
      <c r="AL23" s="148">
        <v>4</v>
      </c>
      <c r="AM23" s="87">
        <v>11.8</v>
      </c>
      <c r="AN23" s="205">
        <v>2</v>
      </c>
    </row>
    <row r="24" spans="1:40" x14ac:dyDescent="0.15">
      <c r="A24" s="167">
        <v>3</v>
      </c>
      <c r="B24" s="83" t="s">
        <v>72</v>
      </c>
      <c r="C24" s="216">
        <v>79.600000000000009</v>
      </c>
      <c r="D24" s="86">
        <f t="shared" si="1"/>
        <v>3</v>
      </c>
      <c r="E24" s="183">
        <v>81.2</v>
      </c>
      <c r="H24" s="195">
        <v>4</v>
      </c>
      <c r="I24" s="193" t="s">
        <v>699</v>
      </c>
      <c r="J24" s="213">
        <v>75.900000000000006</v>
      </c>
      <c r="K24" s="86" t="e">
        <f t="shared" si="2"/>
        <v>#VALUE!</v>
      </c>
      <c r="L24" s="196" t="s">
        <v>736</v>
      </c>
      <c r="O24" s="167">
        <v>3</v>
      </c>
      <c r="P24" s="83" t="s">
        <v>72</v>
      </c>
      <c r="Q24" s="216">
        <v>75.800000000000011</v>
      </c>
      <c r="R24" s="86">
        <f t="shared" si="3"/>
        <v>3</v>
      </c>
      <c r="S24" s="183">
        <v>80.3</v>
      </c>
      <c r="V24" s="195">
        <v>4</v>
      </c>
      <c r="W24" s="193" t="s">
        <v>699</v>
      </c>
      <c r="X24" s="213">
        <v>72.8</v>
      </c>
      <c r="Y24" s="86" t="e">
        <f t="shared" si="4"/>
        <v>#VALUE!</v>
      </c>
      <c r="Z24" s="196" t="s">
        <v>736</v>
      </c>
      <c r="AC24" s="167">
        <v>11</v>
      </c>
      <c r="AD24" s="83" t="s">
        <v>185</v>
      </c>
      <c r="AE24" s="213">
        <v>31.1</v>
      </c>
      <c r="AF24" s="213">
        <v>23.7</v>
      </c>
      <c r="AG24" s="213">
        <v>19.899999999999999</v>
      </c>
      <c r="AH24" s="213">
        <v>28.7</v>
      </c>
      <c r="AI24" s="213">
        <v>31.1</v>
      </c>
      <c r="AJ24" s="213">
        <v>19.899999999999999</v>
      </c>
      <c r="AK24" s="216">
        <v>11.200000000000003</v>
      </c>
      <c r="AL24" s="148">
        <v>5</v>
      </c>
      <c r="AM24" s="87">
        <v>6.6999999999999993</v>
      </c>
      <c r="AN24" s="205">
        <v>6</v>
      </c>
    </row>
    <row r="25" spans="1:40" x14ac:dyDescent="0.15">
      <c r="A25" s="167">
        <v>15</v>
      </c>
      <c r="B25" s="83" t="s">
        <v>26</v>
      </c>
      <c r="C25" s="216">
        <v>77.199999999999989</v>
      </c>
      <c r="D25" s="86">
        <f t="shared" si="1"/>
        <v>5</v>
      </c>
      <c r="E25" s="183">
        <v>75.7</v>
      </c>
      <c r="H25" s="167">
        <v>15</v>
      </c>
      <c r="I25" s="83" t="s">
        <v>26</v>
      </c>
      <c r="J25" s="216">
        <v>75.099999999999994</v>
      </c>
      <c r="K25" s="86">
        <f t="shared" si="2"/>
        <v>5</v>
      </c>
      <c r="L25" s="183">
        <v>76.599999999999994</v>
      </c>
      <c r="O25" s="167">
        <v>15</v>
      </c>
      <c r="P25" s="83" t="s">
        <v>26</v>
      </c>
      <c r="Q25" s="216">
        <v>75.3</v>
      </c>
      <c r="R25" s="86">
        <f t="shared" si="3"/>
        <v>5</v>
      </c>
      <c r="S25" s="183">
        <v>75</v>
      </c>
      <c r="V25" s="167">
        <v>3</v>
      </c>
      <c r="W25" s="83" t="s">
        <v>72</v>
      </c>
      <c r="X25" s="216">
        <v>71.5</v>
      </c>
      <c r="Y25" s="86">
        <f t="shared" si="4"/>
        <v>5</v>
      </c>
      <c r="Z25" s="183">
        <v>73.5</v>
      </c>
      <c r="AC25" s="167">
        <v>8</v>
      </c>
      <c r="AD25" s="83" t="s">
        <v>27</v>
      </c>
      <c r="AE25" s="213">
        <v>51.2</v>
      </c>
      <c r="AF25" s="213">
        <v>40.5</v>
      </c>
      <c r="AG25" s="213">
        <v>48.9</v>
      </c>
      <c r="AH25" s="213">
        <v>46.5</v>
      </c>
      <c r="AI25" s="213">
        <v>51.2</v>
      </c>
      <c r="AJ25" s="213">
        <v>40.5</v>
      </c>
      <c r="AK25" s="216">
        <v>10.700000000000003</v>
      </c>
      <c r="AL25" s="148">
        <v>6</v>
      </c>
      <c r="AM25" s="87">
        <v>4.8999999999999986</v>
      </c>
      <c r="AN25" s="205">
        <v>12</v>
      </c>
    </row>
    <row r="26" spans="1:40" x14ac:dyDescent="0.15">
      <c r="A26" s="167">
        <v>9</v>
      </c>
      <c r="B26" s="83" t="s">
        <v>71</v>
      </c>
      <c r="C26" s="216">
        <v>73</v>
      </c>
      <c r="D26" s="86">
        <f t="shared" si="1"/>
        <v>6</v>
      </c>
      <c r="E26" s="183">
        <v>72.899999999999991</v>
      </c>
      <c r="H26" s="167">
        <v>9</v>
      </c>
      <c r="I26" s="83" t="s">
        <v>71</v>
      </c>
      <c r="J26" s="216">
        <v>71.900000000000006</v>
      </c>
      <c r="K26" s="86">
        <f t="shared" si="2"/>
        <v>6</v>
      </c>
      <c r="L26" s="183">
        <v>71.400000000000006</v>
      </c>
      <c r="O26" s="167">
        <v>9</v>
      </c>
      <c r="P26" s="83" t="s">
        <v>71</v>
      </c>
      <c r="Q26" s="216">
        <v>70.5</v>
      </c>
      <c r="R26" s="86">
        <f t="shared" si="3"/>
        <v>6</v>
      </c>
      <c r="S26" s="183">
        <v>67.900000000000006</v>
      </c>
      <c r="V26" s="167">
        <v>9</v>
      </c>
      <c r="W26" s="83" t="s">
        <v>71</v>
      </c>
      <c r="X26" s="216">
        <v>70.7</v>
      </c>
      <c r="Y26" s="86">
        <f t="shared" si="4"/>
        <v>6</v>
      </c>
      <c r="Z26" s="183">
        <v>69.2</v>
      </c>
      <c r="AC26" s="195">
        <v>4</v>
      </c>
      <c r="AD26" s="193" t="s">
        <v>699</v>
      </c>
      <c r="AE26" s="213">
        <v>81.900000000000006</v>
      </c>
      <c r="AF26" s="213">
        <v>75.900000000000006</v>
      </c>
      <c r="AG26" s="213">
        <v>77.300000000000011</v>
      </c>
      <c r="AH26" s="213">
        <v>72.8</v>
      </c>
      <c r="AI26" s="213">
        <v>81.900000000000006</v>
      </c>
      <c r="AJ26" s="213">
        <v>72.8</v>
      </c>
      <c r="AK26" s="213">
        <v>9.1000000000000085</v>
      </c>
      <c r="AL26" s="148">
        <v>7</v>
      </c>
      <c r="AM26" s="196" t="s">
        <v>736</v>
      </c>
      <c r="AN26" s="205" t="e">
        <v>#N/A</v>
      </c>
    </row>
    <row r="27" spans="1:40" x14ac:dyDescent="0.15">
      <c r="A27" s="167">
        <v>2</v>
      </c>
      <c r="B27" s="83" t="s">
        <v>77</v>
      </c>
      <c r="C27" s="216">
        <v>64.699999999999989</v>
      </c>
      <c r="D27" s="86">
        <f t="shared" si="1"/>
        <v>7</v>
      </c>
      <c r="E27" s="183">
        <v>63.4</v>
      </c>
      <c r="H27" s="167">
        <v>2</v>
      </c>
      <c r="I27" s="83" t="s">
        <v>77</v>
      </c>
      <c r="J27" s="216">
        <v>61.2</v>
      </c>
      <c r="K27" s="86">
        <f t="shared" si="2"/>
        <v>7</v>
      </c>
      <c r="L27" s="183">
        <v>59.4</v>
      </c>
      <c r="O27" s="167">
        <v>7</v>
      </c>
      <c r="P27" s="83" t="s">
        <v>29</v>
      </c>
      <c r="Q27" s="216">
        <v>58.2</v>
      </c>
      <c r="R27" s="86">
        <f t="shared" si="3"/>
        <v>9</v>
      </c>
      <c r="S27" s="183">
        <v>46.9</v>
      </c>
      <c r="V27" s="167">
        <v>2</v>
      </c>
      <c r="W27" s="83" t="s">
        <v>77</v>
      </c>
      <c r="X27" s="216">
        <v>51.099999999999987</v>
      </c>
      <c r="Y27" s="86">
        <f t="shared" si="4"/>
        <v>7</v>
      </c>
      <c r="Z27" s="183">
        <v>53</v>
      </c>
      <c r="AC27" s="167">
        <v>3</v>
      </c>
      <c r="AD27" s="83" t="s">
        <v>72</v>
      </c>
      <c r="AE27" s="213">
        <v>79.600000000000009</v>
      </c>
      <c r="AF27" s="213">
        <v>76.3</v>
      </c>
      <c r="AG27" s="213">
        <v>75.800000000000011</v>
      </c>
      <c r="AH27" s="213">
        <v>71.5</v>
      </c>
      <c r="AI27" s="213">
        <v>79.600000000000009</v>
      </c>
      <c r="AJ27" s="213">
        <v>71.5</v>
      </c>
      <c r="AK27" s="216">
        <v>8.1000000000000085</v>
      </c>
      <c r="AL27" s="148">
        <v>8</v>
      </c>
      <c r="AM27" s="87">
        <v>8.7999999999999972</v>
      </c>
      <c r="AN27" s="205">
        <v>5</v>
      </c>
    </row>
    <row r="28" spans="1:40" x14ac:dyDescent="0.15">
      <c r="A28" s="167">
        <v>8</v>
      </c>
      <c r="B28" s="83" t="s">
        <v>27</v>
      </c>
      <c r="C28" s="216">
        <v>51.2</v>
      </c>
      <c r="D28" s="86">
        <f t="shared" si="1"/>
        <v>8</v>
      </c>
      <c r="E28" s="183">
        <v>50</v>
      </c>
      <c r="H28" s="167">
        <v>7</v>
      </c>
      <c r="I28" s="83" t="s">
        <v>29</v>
      </c>
      <c r="J28" s="216">
        <v>45.4</v>
      </c>
      <c r="K28" s="86">
        <f t="shared" si="2"/>
        <v>11</v>
      </c>
      <c r="L28" s="183">
        <v>39.200000000000003</v>
      </c>
      <c r="O28" s="167">
        <v>2</v>
      </c>
      <c r="P28" s="83" t="s">
        <v>77</v>
      </c>
      <c r="Q28" s="216">
        <v>58.199999999999989</v>
      </c>
      <c r="R28" s="86">
        <f t="shared" si="3"/>
        <v>7</v>
      </c>
      <c r="S28" s="183">
        <v>51.6</v>
      </c>
      <c r="V28" s="167">
        <v>8</v>
      </c>
      <c r="W28" s="83" t="s">
        <v>27</v>
      </c>
      <c r="X28" s="216">
        <v>46.5</v>
      </c>
      <c r="Y28" s="86">
        <f t="shared" si="4"/>
        <v>8</v>
      </c>
      <c r="Z28" s="183">
        <v>45.1</v>
      </c>
      <c r="AC28" s="167">
        <v>17</v>
      </c>
      <c r="AD28" s="83" t="s">
        <v>28</v>
      </c>
      <c r="AE28" s="213">
        <v>15.8</v>
      </c>
      <c r="AF28" s="213">
        <v>23.3</v>
      </c>
      <c r="AG28" s="213">
        <v>20</v>
      </c>
      <c r="AH28" s="213">
        <v>20.700000000000003</v>
      </c>
      <c r="AI28" s="213">
        <v>23.3</v>
      </c>
      <c r="AJ28" s="213">
        <v>15.8</v>
      </c>
      <c r="AK28" s="216">
        <v>7.5</v>
      </c>
      <c r="AL28" s="148">
        <v>9</v>
      </c>
      <c r="AM28" s="87">
        <v>6.6000000000000014</v>
      </c>
      <c r="AN28" s="205">
        <v>8</v>
      </c>
    </row>
    <row r="29" spans="1:40" x14ac:dyDescent="0.15">
      <c r="A29" s="167">
        <v>1</v>
      </c>
      <c r="B29" s="83" t="s">
        <v>75</v>
      </c>
      <c r="C29" s="216">
        <v>50.499999999999993</v>
      </c>
      <c r="D29" s="86">
        <f t="shared" si="1"/>
        <v>9</v>
      </c>
      <c r="E29" s="183">
        <v>48.5</v>
      </c>
      <c r="H29" s="167">
        <v>1</v>
      </c>
      <c r="I29" s="83" t="s">
        <v>75</v>
      </c>
      <c r="J29" s="216">
        <v>43.6</v>
      </c>
      <c r="K29" s="86">
        <f t="shared" si="2"/>
        <v>9</v>
      </c>
      <c r="L29" s="183">
        <v>44.1</v>
      </c>
      <c r="O29" s="167">
        <v>8</v>
      </c>
      <c r="P29" s="83" t="s">
        <v>27</v>
      </c>
      <c r="Q29" s="216">
        <v>48.9</v>
      </c>
      <c r="R29" s="86">
        <f t="shared" si="3"/>
        <v>8</v>
      </c>
      <c r="S29" s="183">
        <v>48.4</v>
      </c>
      <c r="V29" s="167">
        <v>14</v>
      </c>
      <c r="W29" s="83" t="s">
        <v>184</v>
      </c>
      <c r="X29" s="216">
        <v>40</v>
      </c>
      <c r="Y29" s="86">
        <f t="shared" si="4"/>
        <v>9</v>
      </c>
      <c r="Z29" s="183">
        <v>40.700000000000003</v>
      </c>
      <c r="AC29" s="167">
        <v>13</v>
      </c>
      <c r="AD29" s="83" t="s">
        <v>58</v>
      </c>
      <c r="AE29" s="213">
        <v>8</v>
      </c>
      <c r="AF29" s="213">
        <v>11.7</v>
      </c>
      <c r="AG29" s="213">
        <v>15.1</v>
      </c>
      <c r="AH29" s="213">
        <v>11.8</v>
      </c>
      <c r="AI29" s="213">
        <v>15.1</v>
      </c>
      <c r="AJ29" s="213">
        <v>8</v>
      </c>
      <c r="AK29" s="216">
        <v>7.1</v>
      </c>
      <c r="AL29" s="148">
        <v>10</v>
      </c>
      <c r="AM29" s="87">
        <v>6</v>
      </c>
      <c r="AN29" s="205">
        <v>10</v>
      </c>
    </row>
    <row r="30" spans="1:40" x14ac:dyDescent="0.15">
      <c r="A30" s="167">
        <v>7</v>
      </c>
      <c r="B30" s="83" t="s">
        <v>29</v>
      </c>
      <c r="C30" s="216">
        <v>48</v>
      </c>
      <c r="D30" s="86">
        <f t="shared" si="1"/>
        <v>10</v>
      </c>
      <c r="E30" s="183">
        <v>38</v>
      </c>
      <c r="H30" s="167">
        <v>8</v>
      </c>
      <c r="I30" s="83" t="s">
        <v>27</v>
      </c>
      <c r="J30" s="216">
        <v>40.5</v>
      </c>
      <c r="K30" s="86">
        <f t="shared" si="2"/>
        <v>8</v>
      </c>
      <c r="L30" s="183">
        <v>48.099999999999994</v>
      </c>
      <c r="O30" s="167">
        <v>1</v>
      </c>
      <c r="P30" s="83" t="s">
        <v>75</v>
      </c>
      <c r="Q30" s="216">
        <v>40.1</v>
      </c>
      <c r="R30" s="86">
        <f t="shared" si="3"/>
        <v>10</v>
      </c>
      <c r="S30" s="183">
        <v>40.200000000000003</v>
      </c>
      <c r="V30" s="167">
        <v>7</v>
      </c>
      <c r="W30" s="83" t="s">
        <v>29</v>
      </c>
      <c r="X30" s="216">
        <v>38.4</v>
      </c>
      <c r="Y30" s="86">
        <f t="shared" si="4"/>
        <v>11</v>
      </c>
      <c r="Z30" s="183">
        <v>32</v>
      </c>
      <c r="AC30" s="167">
        <v>12</v>
      </c>
      <c r="AD30" s="83" t="s">
        <v>25</v>
      </c>
      <c r="AE30" s="213">
        <v>82.399999999999991</v>
      </c>
      <c r="AF30" s="213">
        <v>78.5</v>
      </c>
      <c r="AG30" s="213">
        <v>82.100000000000009</v>
      </c>
      <c r="AH30" s="213">
        <v>75.8</v>
      </c>
      <c r="AI30" s="213">
        <v>82.399999999999991</v>
      </c>
      <c r="AJ30" s="213">
        <v>75.8</v>
      </c>
      <c r="AK30" s="216">
        <v>6.5999999999999943</v>
      </c>
      <c r="AL30" s="148">
        <v>13</v>
      </c>
      <c r="AM30" s="87">
        <v>3.2000000000000028</v>
      </c>
      <c r="AN30" s="205">
        <v>15</v>
      </c>
    </row>
    <row r="31" spans="1:40" x14ac:dyDescent="0.15">
      <c r="A31" s="167">
        <v>14</v>
      </c>
      <c r="B31" s="83" t="s">
        <v>184</v>
      </c>
      <c r="C31" s="216">
        <v>36.1</v>
      </c>
      <c r="D31" s="86">
        <f t="shared" si="1"/>
        <v>11</v>
      </c>
      <c r="E31" s="183">
        <v>37.299999999999997</v>
      </c>
      <c r="H31" s="167">
        <v>14</v>
      </c>
      <c r="I31" s="83" t="s">
        <v>184</v>
      </c>
      <c r="J31" s="216">
        <v>38.1</v>
      </c>
      <c r="K31" s="86">
        <f t="shared" si="2"/>
        <v>10</v>
      </c>
      <c r="L31" s="183">
        <v>41.5</v>
      </c>
      <c r="O31" s="167">
        <v>14</v>
      </c>
      <c r="P31" s="83" t="s">
        <v>184</v>
      </c>
      <c r="Q31" s="216">
        <v>35.700000000000003</v>
      </c>
      <c r="R31" s="86">
        <f t="shared" si="3"/>
        <v>11</v>
      </c>
      <c r="S31" s="183">
        <v>37</v>
      </c>
      <c r="V31" s="167">
        <v>1</v>
      </c>
      <c r="W31" s="83" t="s">
        <v>75</v>
      </c>
      <c r="X31" s="216">
        <v>36.200000000000003</v>
      </c>
      <c r="Y31" s="86">
        <f t="shared" si="4"/>
        <v>10</v>
      </c>
      <c r="Z31" s="183">
        <v>37.5</v>
      </c>
      <c r="AC31" s="167">
        <v>5</v>
      </c>
      <c r="AD31" s="83" t="s">
        <v>30</v>
      </c>
      <c r="AE31" s="213">
        <v>15.4</v>
      </c>
      <c r="AF31" s="213">
        <v>18.399999999999999</v>
      </c>
      <c r="AG31" s="213">
        <v>14.2</v>
      </c>
      <c r="AH31" s="213">
        <v>12.7</v>
      </c>
      <c r="AI31" s="213">
        <v>18.399999999999999</v>
      </c>
      <c r="AJ31" s="213">
        <v>12.7</v>
      </c>
      <c r="AK31" s="216">
        <v>5.6999999999999993</v>
      </c>
      <c r="AL31" s="148">
        <v>12</v>
      </c>
      <c r="AM31" s="87">
        <v>6.2000000000000011</v>
      </c>
      <c r="AN31" s="205">
        <v>9</v>
      </c>
    </row>
    <row r="32" spans="1:40" x14ac:dyDescent="0.15">
      <c r="A32" s="167">
        <v>11</v>
      </c>
      <c r="B32" s="83" t="s">
        <v>185</v>
      </c>
      <c r="C32" s="216">
        <v>31.1</v>
      </c>
      <c r="D32" s="86">
        <f t="shared" si="1"/>
        <v>12</v>
      </c>
      <c r="E32" s="183">
        <v>30.3</v>
      </c>
      <c r="H32" s="167">
        <v>11</v>
      </c>
      <c r="I32" s="83" t="s">
        <v>185</v>
      </c>
      <c r="J32" s="216">
        <v>23.7</v>
      </c>
      <c r="K32" s="86">
        <f t="shared" si="2"/>
        <v>12</v>
      </c>
      <c r="L32" s="183">
        <v>29.6</v>
      </c>
      <c r="O32" s="167">
        <v>17</v>
      </c>
      <c r="P32" s="83" t="s">
        <v>28</v>
      </c>
      <c r="Q32" s="216">
        <v>20</v>
      </c>
      <c r="R32" s="86">
        <f t="shared" si="3"/>
        <v>13</v>
      </c>
      <c r="S32" s="183">
        <v>19.899999999999999</v>
      </c>
      <c r="V32" s="167">
        <v>11</v>
      </c>
      <c r="W32" s="83" t="s">
        <v>185</v>
      </c>
      <c r="X32" s="216">
        <v>28.7</v>
      </c>
      <c r="Y32" s="86">
        <f t="shared" si="4"/>
        <v>12</v>
      </c>
      <c r="Z32" s="183">
        <v>27.7</v>
      </c>
      <c r="AC32" s="167">
        <v>14</v>
      </c>
      <c r="AD32" s="83" t="s">
        <v>184</v>
      </c>
      <c r="AE32" s="213">
        <v>36.1</v>
      </c>
      <c r="AF32" s="213">
        <v>38.1</v>
      </c>
      <c r="AG32" s="213">
        <v>35.700000000000003</v>
      </c>
      <c r="AH32" s="213">
        <v>40</v>
      </c>
      <c r="AI32" s="213">
        <v>40</v>
      </c>
      <c r="AJ32" s="213">
        <v>35.700000000000003</v>
      </c>
      <c r="AK32" s="216">
        <v>4.2999999999999972</v>
      </c>
      <c r="AL32" s="148">
        <v>13</v>
      </c>
      <c r="AM32" s="87">
        <v>4.5</v>
      </c>
      <c r="AN32" s="205">
        <v>13</v>
      </c>
    </row>
    <row r="33" spans="1:44" x14ac:dyDescent="0.15">
      <c r="A33" s="167">
        <v>6</v>
      </c>
      <c r="B33" s="83" t="s">
        <v>31</v>
      </c>
      <c r="C33" s="216">
        <v>23.7</v>
      </c>
      <c r="D33" s="86">
        <f t="shared" si="1"/>
        <v>14</v>
      </c>
      <c r="E33" s="183">
        <v>19.399999999999999</v>
      </c>
      <c r="H33" s="167">
        <v>17</v>
      </c>
      <c r="I33" s="83" t="s">
        <v>28</v>
      </c>
      <c r="J33" s="216">
        <v>23.3</v>
      </c>
      <c r="K33" s="86">
        <f t="shared" si="2"/>
        <v>13</v>
      </c>
      <c r="L33" s="183">
        <v>24.8</v>
      </c>
      <c r="O33" s="167">
        <v>11</v>
      </c>
      <c r="P33" s="83" t="s">
        <v>185</v>
      </c>
      <c r="Q33" s="216">
        <v>19.899999999999999</v>
      </c>
      <c r="R33" s="86">
        <f t="shared" si="3"/>
        <v>12</v>
      </c>
      <c r="S33" s="183">
        <v>23.6</v>
      </c>
      <c r="V33" s="167">
        <v>17</v>
      </c>
      <c r="W33" s="83" t="s">
        <v>28</v>
      </c>
      <c r="X33" s="216">
        <v>20.700000000000003</v>
      </c>
      <c r="Y33" s="86">
        <f t="shared" si="4"/>
        <v>13</v>
      </c>
      <c r="Z33" s="183">
        <v>21.3</v>
      </c>
      <c r="AC33" s="167">
        <v>10</v>
      </c>
      <c r="AD33" s="83" t="s">
        <v>70</v>
      </c>
      <c r="AE33" s="213">
        <v>81.7</v>
      </c>
      <c r="AF33" s="213">
        <v>79.300000000000011</v>
      </c>
      <c r="AG33" s="213">
        <v>81.3</v>
      </c>
      <c r="AH33" s="213">
        <v>77.8</v>
      </c>
      <c r="AI33" s="213">
        <v>81.7</v>
      </c>
      <c r="AJ33" s="213">
        <v>77.8</v>
      </c>
      <c r="AK33" s="216">
        <v>3.9000000000000057</v>
      </c>
      <c r="AL33" s="148">
        <v>14</v>
      </c>
      <c r="AM33" s="87">
        <v>6.6999999999999886</v>
      </c>
      <c r="AN33" s="205">
        <v>7</v>
      </c>
    </row>
    <row r="34" spans="1:44" x14ac:dyDescent="0.15">
      <c r="A34" s="167">
        <v>17</v>
      </c>
      <c r="B34" s="83" t="s">
        <v>28</v>
      </c>
      <c r="C34" s="216">
        <v>15.8</v>
      </c>
      <c r="D34" s="86">
        <f t="shared" si="1"/>
        <v>15</v>
      </c>
      <c r="E34" s="183">
        <v>18.2</v>
      </c>
      <c r="H34" s="167">
        <v>5</v>
      </c>
      <c r="I34" s="83" t="s">
        <v>30</v>
      </c>
      <c r="J34" s="216">
        <v>18.399999999999999</v>
      </c>
      <c r="K34" s="86">
        <f t="shared" si="2"/>
        <v>14</v>
      </c>
      <c r="L34" s="183">
        <v>19.399999999999999</v>
      </c>
      <c r="O34" s="167">
        <v>13</v>
      </c>
      <c r="P34" s="83" t="s">
        <v>58</v>
      </c>
      <c r="Q34" s="216">
        <v>15.1</v>
      </c>
      <c r="R34" s="86">
        <f t="shared" si="3"/>
        <v>14</v>
      </c>
      <c r="S34" s="183">
        <v>15.2</v>
      </c>
      <c r="V34" s="167">
        <v>5</v>
      </c>
      <c r="W34" s="83" t="s">
        <v>30</v>
      </c>
      <c r="X34" s="216">
        <v>12.7</v>
      </c>
      <c r="Y34" s="86">
        <f t="shared" si="4"/>
        <v>14</v>
      </c>
      <c r="Z34" s="183">
        <v>17.3</v>
      </c>
      <c r="AC34" s="167">
        <v>16</v>
      </c>
      <c r="AD34" s="83" t="s">
        <v>76</v>
      </c>
      <c r="AE34" s="213">
        <v>83.199999999999989</v>
      </c>
      <c r="AF34" s="213">
        <v>80</v>
      </c>
      <c r="AG34" s="213">
        <v>80.2</v>
      </c>
      <c r="AH34" s="213">
        <v>79.3</v>
      </c>
      <c r="AI34" s="213">
        <v>83.199999999999989</v>
      </c>
      <c r="AJ34" s="213">
        <v>79.3</v>
      </c>
      <c r="AK34" s="216">
        <v>3.8999999999999915</v>
      </c>
      <c r="AL34" s="148">
        <v>15</v>
      </c>
      <c r="AM34" s="87">
        <v>3.7</v>
      </c>
      <c r="AN34" s="205">
        <v>14</v>
      </c>
    </row>
    <row r="35" spans="1:44" x14ac:dyDescent="0.15">
      <c r="A35" s="167">
        <v>5</v>
      </c>
      <c r="B35" s="83" t="s">
        <v>30</v>
      </c>
      <c r="C35" s="216">
        <v>15.4</v>
      </c>
      <c r="D35" s="86">
        <f t="shared" si="1"/>
        <v>13</v>
      </c>
      <c r="E35" s="183">
        <v>20.8</v>
      </c>
      <c r="H35" s="167">
        <v>13</v>
      </c>
      <c r="I35" s="83" t="s">
        <v>58</v>
      </c>
      <c r="J35" s="216">
        <v>11.7</v>
      </c>
      <c r="K35" s="86">
        <f t="shared" si="2"/>
        <v>15</v>
      </c>
      <c r="L35" s="183">
        <v>16</v>
      </c>
      <c r="O35" s="167">
        <v>5</v>
      </c>
      <c r="P35" s="83" t="s">
        <v>30</v>
      </c>
      <c r="Q35" s="216">
        <v>14.2</v>
      </c>
      <c r="R35" s="86">
        <f t="shared" si="3"/>
        <v>15</v>
      </c>
      <c r="S35" s="183">
        <v>14.6</v>
      </c>
      <c r="V35" s="167">
        <v>13</v>
      </c>
      <c r="W35" s="83" t="s">
        <v>58</v>
      </c>
      <c r="X35" s="216">
        <v>11.8</v>
      </c>
      <c r="Y35" s="86">
        <f t="shared" si="4"/>
        <v>15</v>
      </c>
      <c r="Z35" s="183">
        <v>13.6</v>
      </c>
      <c r="AC35" s="167">
        <v>15</v>
      </c>
      <c r="AD35" s="83" t="s">
        <v>26</v>
      </c>
      <c r="AE35" s="213">
        <v>77.199999999999989</v>
      </c>
      <c r="AF35" s="213">
        <v>75.099999999999994</v>
      </c>
      <c r="AG35" s="213">
        <v>75.3</v>
      </c>
      <c r="AH35" s="213">
        <v>74.599999999999994</v>
      </c>
      <c r="AI35" s="213">
        <v>77.199999999999989</v>
      </c>
      <c r="AJ35" s="213">
        <v>74.599999999999994</v>
      </c>
      <c r="AK35" s="216">
        <v>2.5999999999999943</v>
      </c>
      <c r="AL35" s="148">
        <v>16</v>
      </c>
      <c r="AM35" s="87">
        <v>2.1999999999999886</v>
      </c>
      <c r="AN35" s="205">
        <v>16</v>
      </c>
    </row>
    <row r="36" spans="1:44" ht="14.25" thickBot="1" x14ac:dyDescent="0.2">
      <c r="A36" s="168">
        <v>13</v>
      </c>
      <c r="B36" s="169" t="s">
        <v>58</v>
      </c>
      <c r="C36" s="220">
        <v>8</v>
      </c>
      <c r="D36" s="86">
        <f t="shared" si="1"/>
        <v>16</v>
      </c>
      <c r="E36" s="184">
        <v>10</v>
      </c>
      <c r="H36" s="168">
        <v>6</v>
      </c>
      <c r="I36" s="169" t="s">
        <v>31</v>
      </c>
      <c r="J36" s="220">
        <v>7.8</v>
      </c>
      <c r="K36" s="86">
        <f t="shared" si="2"/>
        <v>16</v>
      </c>
      <c r="L36" s="184">
        <v>9.9</v>
      </c>
      <c r="O36" s="168">
        <v>6</v>
      </c>
      <c r="P36" s="169" t="s">
        <v>31</v>
      </c>
      <c r="Q36" s="220">
        <v>12.7</v>
      </c>
      <c r="R36" s="86">
        <f t="shared" si="3"/>
        <v>16</v>
      </c>
      <c r="S36" s="184">
        <v>11.8</v>
      </c>
      <c r="V36" s="168">
        <v>6</v>
      </c>
      <c r="W36" s="169" t="s">
        <v>31</v>
      </c>
      <c r="X36" s="220">
        <v>9.1</v>
      </c>
      <c r="Y36" s="182">
        <f t="shared" si="4"/>
        <v>16</v>
      </c>
      <c r="Z36" s="184">
        <v>9.6999999999999993</v>
      </c>
      <c r="AC36" s="168">
        <v>9</v>
      </c>
      <c r="AD36" s="169" t="s">
        <v>71</v>
      </c>
      <c r="AE36" s="221">
        <v>73</v>
      </c>
      <c r="AF36" s="221">
        <v>71.900000000000006</v>
      </c>
      <c r="AG36" s="221">
        <v>70.5</v>
      </c>
      <c r="AH36" s="221">
        <v>70.7</v>
      </c>
      <c r="AI36" s="221">
        <v>73</v>
      </c>
      <c r="AJ36" s="221">
        <v>70.5</v>
      </c>
      <c r="AK36" s="220">
        <v>2.5</v>
      </c>
      <c r="AL36" s="219">
        <v>17</v>
      </c>
      <c r="AM36" s="170">
        <v>4.9999999999999858</v>
      </c>
      <c r="AN36" s="206">
        <v>11</v>
      </c>
    </row>
    <row r="37" spans="1:44" ht="14.25" thickBot="1" x14ac:dyDescent="0.2">
      <c r="A37" s="171" t="s">
        <v>245</v>
      </c>
      <c r="B37" s="163"/>
      <c r="C37" s="163" t="s">
        <v>62</v>
      </c>
      <c r="D37" s="165" t="s">
        <v>702</v>
      </c>
      <c r="E37" s="166" t="s">
        <v>703</v>
      </c>
      <c r="H37" s="171"/>
      <c r="I37" s="163"/>
      <c r="J37" s="163" t="s">
        <v>63</v>
      </c>
      <c r="K37" s="165" t="s">
        <v>702</v>
      </c>
      <c r="L37" s="166" t="s">
        <v>703</v>
      </c>
      <c r="O37" s="171"/>
      <c r="P37" s="163"/>
      <c r="Q37" s="163" t="s">
        <v>62</v>
      </c>
      <c r="R37" s="163" t="s">
        <v>63</v>
      </c>
      <c r="S37" s="163" t="s">
        <v>659</v>
      </c>
      <c r="T37" s="163" t="s">
        <v>660</v>
      </c>
      <c r="U37" s="187" t="s">
        <v>661</v>
      </c>
      <c r="W37" s="171"/>
      <c r="X37" s="163"/>
      <c r="Y37" s="163" t="s">
        <v>73</v>
      </c>
      <c r="Z37" s="163" t="s">
        <v>74</v>
      </c>
      <c r="AA37" s="163" t="s">
        <v>59</v>
      </c>
      <c r="AB37" s="163" t="s">
        <v>60</v>
      </c>
      <c r="AC37" s="1" t="s">
        <v>61</v>
      </c>
      <c r="AD37" s="83" t="s">
        <v>244</v>
      </c>
      <c r="AE37" s="1" t="s">
        <v>704</v>
      </c>
      <c r="AF37" s="196" t="s">
        <v>702</v>
      </c>
      <c r="AH37" s="195"/>
      <c r="AJ37" s="83" t="s">
        <v>650</v>
      </c>
      <c r="AK37" s="83" t="s">
        <v>651</v>
      </c>
      <c r="AL37" s="188" t="s">
        <v>662</v>
      </c>
      <c r="AN37" s="195"/>
      <c r="AO37" s="163"/>
      <c r="AP37" s="163" t="s">
        <v>651</v>
      </c>
      <c r="AQ37" s="163" t="s">
        <v>650</v>
      </c>
      <c r="AR37" s="187" t="s">
        <v>663</v>
      </c>
    </row>
    <row r="38" spans="1:44" x14ac:dyDescent="0.15">
      <c r="A38" s="167">
        <v>16</v>
      </c>
      <c r="B38" s="83" t="s">
        <v>76</v>
      </c>
      <c r="C38" s="216">
        <v>80.7</v>
      </c>
      <c r="D38" s="86">
        <f t="shared" ref="D38:D54" si="5">RANK(E38,E$38:E$54)</f>
        <v>3</v>
      </c>
      <c r="E38" s="172">
        <v>77</v>
      </c>
      <c r="H38" s="167">
        <v>10</v>
      </c>
      <c r="I38" s="83" t="s">
        <v>70</v>
      </c>
      <c r="J38" s="216">
        <v>84.5</v>
      </c>
      <c r="K38" s="86">
        <f t="shared" ref="K38:K54" si="6">RANK(L38,L$38:L$54)</f>
        <v>2</v>
      </c>
      <c r="L38" s="185">
        <v>87.3</v>
      </c>
      <c r="O38" s="167">
        <v>11</v>
      </c>
      <c r="P38" s="83" t="s">
        <v>185</v>
      </c>
      <c r="Q38" s="215">
        <v>20.9</v>
      </c>
      <c r="R38" s="215">
        <v>31</v>
      </c>
      <c r="S38" s="215">
        <v>-10.100000000000001</v>
      </c>
      <c r="T38" s="212">
        <v>10.100000000000001</v>
      </c>
      <c r="U38" s="214">
        <v>1</v>
      </c>
      <c r="V38" s="49"/>
      <c r="W38" s="161">
        <v>11</v>
      </c>
      <c r="X38" s="163" t="s">
        <v>185</v>
      </c>
      <c r="Y38" s="339">
        <v>20.9</v>
      </c>
      <c r="Z38" s="339">
        <v>31</v>
      </c>
      <c r="AA38" s="339">
        <v>31</v>
      </c>
      <c r="AB38" s="339">
        <v>20.9</v>
      </c>
      <c r="AC38" s="340">
        <v>10.100000000000001</v>
      </c>
      <c r="AD38" s="341">
        <v>1</v>
      </c>
      <c r="AE38" s="342">
        <v>11.399999999999999</v>
      </c>
      <c r="AF38" s="343">
        <v>1</v>
      </c>
      <c r="AH38" s="167">
        <v>17</v>
      </c>
      <c r="AI38" s="83" t="s">
        <v>28</v>
      </c>
      <c r="AJ38" s="215">
        <v>23.2</v>
      </c>
      <c r="AK38" s="215">
        <v>17</v>
      </c>
      <c r="AL38" s="223">
        <v>6.1999999999999993</v>
      </c>
      <c r="AN38" s="167">
        <v>11</v>
      </c>
      <c r="AO38" s="83" t="s">
        <v>185</v>
      </c>
      <c r="AP38" s="215">
        <v>31</v>
      </c>
      <c r="AQ38" s="215">
        <v>20.9</v>
      </c>
      <c r="AR38" s="223">
        <v>10.100000000000001</v>
      </c>
    </row>
    <row r="39" spans="1:44" x14ac:dyDescent="0.15">
      <c r="A39" s="167">
        <v>3</v>
      </c>
      <c r="B39" s="83" t="s">
        <v>72</v>
      </c>
      <c r="C39" s="216">
        <v>77</v>
      </c>
      <c r="D39" s="86">
        <f t="shared" si="5"/>
        <v>1</v>
      </c>
      <c r="E39" s="185">
        <v>78.900000000000006</v>
      </c>
      <c r="H39" s="167">
        <v>12</v>
      </c>
      <c r="I39" s="83" t="s">
        <v>25</v>
      </c>
      <c r="J39" s="216">
        <v>84.4</v>
      </c>
      <c r="K39" s="86">
        <f t="shared" si="6"/>
        <v>1</v>
      </c>
      <c r="L39" s="185">
        <v>87.5</v>
      </c>
      <c r="O39" s="167">
        <v>10</v>
      </c>
      <c r="P39" s="83" t="s">
        <v>70</v>
      </c>
      <c r="Q39" s="215">
        <v>75.399999999999991</v>
      </c>
      <c r="R39" s="215">
        <v>84.5</v>
      </c>
      <c r="S39" s="215">
        <v>-9.1000000000000085</v>
      </c>
      <c r="T39" s="212">
        <v>9.1000000000000085</v>
      </c>
      <c r="U39" s="214">
        <v>2</v>
      </c>
      <c r="V39" s="49"/>
      <c r="W39" s="167">
        <v>10</v>
      </c>
      <c r="X39" s="83" t="s">
        <v>70</v>
      </c>
      <c r="Y39" s="215">
        <v>75.399999999999991</v>
      </c>
      <c r="Z39" s="215">
        <v>84.5</v>
      </c>
      <c r="AA39" s="215">
        <v>84.5</v>
      </c>
      <c r="AB39" s="215">
        <v>75.399999999999991</v>
      </c>
      <c r="AC39" s="212">
        <v>9.1000000000000085</v>
      </c>
      <c r="AD39" s="148">
        <v>2</v>
      </c>
      <c r="AE39" s="89">
        <v>10.5</v>
      </c>
      <c r="AF39" s="205">
        <v>2</v>
      </c>
      <c r="AH39" s="167">
        <v>14</v>
      </c>
      <c r="AI39" s="83" t="s">
        <v>184</v>
      </c>
      <c r="AJ39" s="215">
        <v>39.200000000000003</v>
      </c>
      <c r="AK39" s="215">
        <v>35.599999999999994</v>
      </c>
      <c r="AL39" s="223">
        <v>3.6000000000000085</v>
      </c>
      <c r="AN39" s="167">
        <v>10</v>
      </c>
      <c r="AO39" s="83" t="s">
        <v>70</v>
      </c>
      <c r="AP39" s="215">
        <v>84.5</v>
      </c>
      <c r="AQ39" s="215">
        <v>75.399999999999991</v>
      </c>
      <c r="AR39" s="223">
        <v>9.1000000000000085</v>
      </c>
    </row>
    <row r="40" spans="1:44" x14ac:dyDescent="0.15">
      <c r="A40" s="167">
        <v>12</v>
      </c>
      <c r="B40" s="83" t="s">
        <v>25</v>
      </c>
      <c r="C40" s="216">
        <v>75.400000000000006</v>
      </c>
      <c r="D40" s="86">
        <f t="shared" si="5"/>
        <v>2</v>
      </c>
      <c r="E40" s="185">
        <v>77.599999999999994</v>
      </c>
      <c r="H40" s="167">
        <v>16</v>
      </c>
      <c r="I40" s="83" t="s">
        <v>76</v>
      </c>
      <c r="J40" s="216">
        <v>81.599999999999994</v>
      </c>
      <c r="K40" s="86">
        <f t="shared" si="6"/>
        <v>5</v>
      </c>
      <c r="L40" s="185">
        <v>78.400000000000006</v>
      </c>
      <c r="O40" s="167">
        <v>12</v>
      </c>
      <c r="P40" s="83" t="s">
        <v>25</v>
      </c>
      <c r="Q40" s="215">
        <v>75.400000000000006</v>
      </c>
      <c r="R40" s="215">
        <v>84.4</v>
      </c>
      <c r="S40" s="215">
        <v>-9</v>
      </c>
      <c r="T40" s="212">
        <v>9</v>
      </c>
      <c r="U40" s="214">
        <v>3</v>
      </c>
      <c r="V40" s="49"/>
      <c r="W40" s="167">
        <v>12</v>
      </c>
      <c r="X40" s="1" t="s">
        <v>734</v>
      </c>
      <c r="Y40" s="215">
        <v>75.400000000000006</v>
      </c>
      <c r="Z40" s="215">
        <v>84.4</v>
      </c>
      <c r="AA40" s="215">
        <v>84.4</v>
      </c>
      <c r="AB40" s="215">
        <v>75.400000000000006</v>
      </c>
      <c r="AC40" s="212">
        <v>9</v>
      </c>
      <c r="AD40" s="148">
        <v>3</v>
      </c>
      <c r="AE40" s="89">
        <v>9.9000000000000057</v>
      </c>
      <c r="AF40" s="205">
        <v>3</v>
      </c>
      <c r="AH40" s="195">
        <v>1</v>
      </c>
      <c r="AI40" s="193" t="s">
        <v>75</v>
      </c>
      <c r="AJ40" s="215">
        <v>47</v>
      </c>
      <c r="AK40" s="215">
        <v>43.8</v>
      </c>
      <c r="AL40" s="222">
        <v>3.2000000000000028</v>
      </c>
      <c r="AN40" s="167">
        <v>12</v>
      </c>
      <c r="AO40" s="83" t="s">
        <v>25</v>
      </c>
      <c r="AP40" s="215">
        <v>84.4</v>
      </c>
      <c r="AQ40" s="215">
        <v>75.400000000000006</v>
      </c>
      <c r="AR40" s="223">
        <v>9</v>
      </c>
    </row>
    <row r="41" spans="1:44" x14ac:dyDescent="0.15">
      <c r="A41" s="167">
        <v>10</v>
      </c>
      <c r="B41" s="83" t="s">
        <v>70</v>
      </c>
      <c r="C41" s="216">
        <v>75.399999999999991</v>
      </c>
      <c r="D41" s="86">
        <f t="shared" si="5"/>
        <v>4</v>
      </c>
      <c r="E41" s="185">
        <v>76.8</v>
      </c>
      <c r="H41" s="195">
        <v>4</v>
      </c>
      <c r="I41" s="193" t="s">
        <v>699</v>
      </c>
      <c r="J41" s="213">
        <v>80.599999999999994</v>
      </c>
      <c r="K41" s="86" t="e">
        <f t="shared" si="6"/>
        <v>#VALUE!</v>
      </c>
      <c r="L41" s="196" t="s">
        <v>736</v>
      </c>
      <c r="O41" s="167">
        <v>6</v>
      </c>
      <c r="P41" s="83" t="s">
        <v>31</v>
      </c>
      <c r="Q41" s="215">
        <v>10.5</v>
      </c>
      <c r="R41" s="215">
        <v>18.100000000000001</v>
      </c>
      <c r="S41" s="215">
        <v>-7.6000000000000014</v>
      </c>
      <c r="T41" s="212">
        <v>7.6000000000000014</v>
      </c>
      <c r="U41" s="214">
        <v>4</v>
      </c>
      <c r="V41" s="49"/>
      <c r="W41" s="167">
        <v>6</v>
      </c>
      <c r="X41" s="83" t="s">
        <v>31</v>
      </c>
      <c r="Y41" s="215">
        <v>10.5</v>
      </c>
      <c r="Z41" s="215">
        <v>18.100000000000001</v>
      </c>
      <c r="AA41" s="215">
        <v>18.100000000000001</v>
      </c>
      <c r="AB41" s="215">
        <v>10.5</v>
      </c>
      <c r="AC41" s="212">
        <v>7.6000000000000014</v>
      </c>
      <c r="AD41" s="148">
        <v>4</v>
      </c>
      <c r="AE41" s="89">
        <v>3.9000000000000004</v>
      </c>
      <c r="AF41" s="205">
        <v>7</v>
      </c>
      <c r="AH41" s="167">
        <v>13</v>
      </c>
      <c r="AI41" s="83" t="s">
        <v>58</v>
      </c>
      <c r="AJ41" s="215">
        <v>11.4</v>
      </c>
      <c r="AK41" s="215">
        <v>10.3</v>
      </c>
      <c r="AL41" s="223">
        <v>1.0999999999999996</v>
      </c>
      <c r="AN41" s="167">
        <v>6</v>
      </c>
      <c r="AO41" s="83" t="s">
        <v>31</v>
      </c>
      <c r="AP41" s="215">
        <v>18.100000000000001</v>
      </c>
      <c r="AQ41" s="215">
        <v>10.5</v>
      </c>
      <c r="AR41" s="223">
        <v>7.6000000000000014</v>
      </c>
    </row>
    <row r="42" spans="1:44" x14ac:dyDescent="0.15">
      <c r="A42" s="195">
        <v>4</v>
      </c>
      <c r="B42" s="193" t="s">
        <v>699</v>
      </c>
      <c r="C42" s="213">
        <v>75</v>
      </c>
      <c r="D42" s="86" t="e">
        <f t="shared" si="5"/>
        <v>#VALUE!</v>
      </c>
      <c r="E42" s="196" t="s">
        <v>736</v>
      </c>
      <c r="H42" s="167">
        <v>15</v>
      </c>
      <c r="I42" s="83" t="s">
        <v>26</v>
      </c>
      <c r="J42" s="216">
        <v>78.199999999999989</v>
      </c>
      <c r="K42" s="86">
        <f t="shared" si="6"/>
        <v>4</v>
      </c>
      <c r="L42" s="185">
        <v>78.900000000000006</v>
      </c>
      <c r="O42" s="167">
        <v>17</v>
      </c>
      <c r="P42" s="83" t="s">
        <v>28</v>
      </c>
      <c r="Q42" s="215">
        <v>23.2</v>
      </c>
      <c r="R42" s="215">
        <v>17</v>
      </c>
      <c r="S42" s="215">
        <v>6.1999999999999993</v>
      </c>
      <c r="T42" s="212">
        <v>6.1999999999999993</v>
      </c>
      <c r="U42" s="214">
        <v>5</v>
      </c>
      <c r="V42" s="49"/>
      <c r="W42" s="167">
        <v>17</v>
      </c>
      <c r="X42" s="83" t="s">
        <v>28</v>
      </c>
      <c r="Y42" s="215">
        <v>23.2</v>
      </c>
      <c r="Z42" s="215">
        <v>17</v>
      </c>
      <c r="AA42" s="215">
        <v>23.2</v>
      </c>
      <c r="AB42" s="215">
        <v>17</v>
      </c>
      <c r="AC42" s="212">
        <v>6.1999999999999993</v>
      </c>
      <c r="AD42" s="148">
        <v>5</v>
      </c>
      <c r="AE42" s="89">
        <v>4.2999999999999972</v>
      </c>
      <c r="AF42" s="205">
        <v>5</v>
      </c>
      <c r="AH42" s="167">
        <v>3</v>
      </c>
      <c r="AI42" s="83" t="s">
        <v>72</v>
      </c>
      <c r="AJ42" s="215">
        <v>77</v>
      </c>
      <c r="AK42" s="215">
        <v>77.5</v>
      </c>
      <c r="AL42" s="223">
        <v>-0.5</v>
      </c>
      <c r="AN42" s="167">
        <v>4</v>
      </c>
      <c r="AO42" s="83" t="s">
        <v>723</v>
      </c>
      <c r="AP42" s="215">
        <v>80.599999999999994</v>
      </c>
      <c r="AQ42" s="215">
        <v>75</v>
      </c>
      <c r="AR42" s="223">
        <v>5.5999999999999943</v>
      </c>
    </row>
    <row r="43" spans="1:44" x14ac:dyDescent="0.15">
      <c r="A43" s="167">
        <v>15</v>
      </c>
      <c r="B43" s="83" t="s">
        <v>26</v>
      </c>
      <c r="C43" s="216">
        <v>73</v>
      </c>
      <c r="D43" s="86">
        <f t="shared" si="5"/>
        <v>5</v>
      </c>
      <c r="E43" s="185">
        <v>72.5</v>
      </c>
      <c r="H43" s="167">
        <v>3</v>
      </c>
      <c r="I43" s="83" t="s">
        <v>72</v>
      </c>
      <c r="J43" s="216">
        <v>77.5</v>
      </c>
      <c r="K43" s="86">
        <f t="shared" si="6"/>
        <v>3</v>
      </c>
      <c r="L43" s="185">
        <v>82.5</v>
      </c>
      <c r="O43" s="195">
        <v>4</v>
      </c>
      <c r="P43" s="193" t="s">
        <v>723</v>
      </c>
      <c r="Q43" s="215">
        <v>75</v>
      </c>
      <c r="R43" s="215">
        <v>80.599999999999994</v>
      </c>
      <c r="S43" s="215">
        <v>-5.5999999999999943</v>
      </c>
      <c r="T43" s="215">
        <v>5.5999999999999943</v>
      </c>
      <c r="U43" s="214">
        <v>6</v>
      </c>
      <c r="V43" s="49"/>
      <c r="W43" s="195">
        <v>4</v>
      </c>
      <c r="X43" s="193" t="s">
        <v>699</v>
      </c>
      <c r="Y43" s="215">
        <v>75</v>
      </c>
      <c r="Z43" s="215">
        <v>80.599999999999994</v>
      </c>
      <c r="AA43" s="215">
        <v>80.599999999999994</v>
      </c>
      <c r="AB43" s="215">
        <v>75</v>
      </c>
      <c r="AC43" s="215">
        <v>5.5999999999999943</v>
      </c>
      <c r="AD43" s="148">
        <v>6</v>
      </c>
      <c r="AE43" s="196" t="s">
        <v>736</v>
      </c>
      <c r="AF43" s="205" t="e">
        <v>#N/A</v>
      </c>
      <c r="AH43" s="167">
        <v>16</v>
      </c>
      <c r="AI43" s="83" t="s">
        <v>76</v>
      </c>
      <c r="AJ43" s="215">
        <v>80.7</v>
      </c>
      <c r="AK43" s="215">
        <v>81.599999999999994</v>
      </c>
      <c r="AL43" s="223">
        <v>-0.89999999999999147</v>
      </c>
      <c r="AN43" s="167">
        <v>15</v>
      </c>
      <c r="AO43" s="83" t="s">
        <v>26</v>
      </c>
      <c r="AP43" s="215">
        <v>78.199999999999989</v>
      </c>
      <c r="AQ43" s="215">
        <v>73</v>
      </c>
      <c r="AR43" s="223">
        <v>5.1999999999999886</v>
      </c>
    </row>
    <row r="44" spans="1:44" x14ac:dyDescent="0.15">
      <c r="A44" s="167">
        <v>9</v>
      </c>
      <c r="B44" s="83" t="s">
        <v>71</v>
      </c>
      <c r="C44" s="216">
        <v>72.8</v>
      </c>
      <c r="D44" s="86">
        <f t="shared" si="5"/>
        <v>6</v>
      </c>
      <c r="E44" s="185">
        <v>71.699999999999989</v>
      </c>
      <c r="H44" s="167">
        <v>9</v>
      </c>
      <c r="I44" s="83" t="s">
        <v>71</v>
      </c>
      <c r="J44" s="216">
        <v>76.8</v>
      </c>
      <c r="K44" s="86">
        <f t="shared" si="6"/>
        <v>6</v>
      </c>
      <c r="L44" s="185">
        <v>71.400000000000006</v>
      </c>
      <c r="O44" s="167">
        <v>15</v>
      </c>
      <c r="P44" s="83" t="s">
        <v>26</v>
      </c>
      <c r="Q44" s="215">
        <v>73</v>
      </c>
      <c r="R44" s="215">
        <v>78.199999999999989</v>
      </c>
      <c r="S44" s="215">
        <v>-5.1999999999999886</v>
      </c>
      <c r="T44" s="212">
        <v>5.1999999999999886</v>
      </c>
      <c r="U44" s="214">
        <v>7</v>
      </c>
      <c r="V44" s="49"/>
      <c r="W44" s="167">
        <v>15</v>
      </c>
      <c r="X44" s="83" t="s">
        <v>26</v>
      </c>
      <c r="Y44" s="215">
        <v>73</v>
      </c>
      <c r="Z44" s="215">
        <v>78.199999999999989</v>
      </c>
      <c r="AA44" s="215">
        <v>78.199999999999989</v>
      </c>
      <c r="AB44" s="215">
        <v>73</v>
      </c>
      <c r="AC44" s="212">
        <v>5.1999999999999886</v>
      </c>
      <c r="AD44" s="148">
        <v>7</v>
      </c>
      <c r="AE44" s="89">
        <v>6.4000000000000057</v>
      </c>
      <c r="AF44" s="205">
        <v>4</v>
      </c>
      <c r="AH44" s="167">
        <v>5</v>
      </c>
      <c r="AI44" s="83" t="s">
        <v>30</v>
      </c>
      <c r="AJ44" s="215">
        <v>15.7</v>
      </c>
      <c r="AK44" s="215">
        <v>16.600000000000001</v>
      </c>
      <c r="AL44" s="223">
        <v>-0.90000000000000213</v>
      </c>
      <c r="AN44" s="167">
        <v>9</v>
      </c>
      <c r="AO44" s="83" t="s">
        <v>71</v>
      </c>
      <c r="AP44" s="215">
        <v>76.8</v>
      </c>
      <c r="AQ44" s="215">
        <v>72.8</v>
      </c>
      <c r="AR44" s="223">
        <v>4</v>
      </c>
    </row>
    <row r="45" spans="1:44" x14ac:dyDescent="0.15">
      <c r="A45" s="167">
        <v>2</v>
      </c>
      <c r="B45" s="83" t="s">
        <v>77</v>
      </c>
      <c r="C45" s="216">
        <v>59.7</v>
      </c>
      <c r="D45" s="86">
        <f t="shared" si="5"/>
        <v>7</v>
      </c>
      <c r="E45" s="185">
        <v>57.2</v>
      </c>
      <c r="H45" s="167">
        <v>2</v>
      </c>
      <c r="I45" s="83" t="s">
        <v>77</v>
      </c>
      <c r="J45" s="216">
        <v>62.6</v>
      </c>
      <c r="K45" s="86">
        <f t="shared" si="6"/>
        <v>7</v>
      </c>
      <c r="L45" s="185">
        <v>61.4</v>
      </c>
      <c r="O45" s="167">
        <v>9</v>
      </c>
      <c r="P45" s="83" t="s">
        <v>71</v>
      </c>
      <c r="Q45" s="215">
        <v>72.8</v>
      </c>
      <c r="R45" s="215">
        <v>76.8</v>
      </c>
      <c r="S45" s="215">
        <v>-4</v>
      </c>
      <c r="T45" s="212">
        <v>4</v>
      </c>
      <c r="U45" s="214">
        <v>8</v>
      </c>
      <c r="V45" s="49"/>
      <c r="W45" s="167">
        <v>9</v>
      </c>
      <c r="X45" s="83" t="s">
        <v>71</v>
      </c>
      <c r="Y45" s="215">
        <v>72.8</v>
      </c>
      <c r="Z45" s="215">
        <v>76.8</v>
      </c>
      <c r="AA45" s="215">
        <v>76.8</v>
      </c>
      <c r="AB45" s="215">
        <v>72.8</v>
      </c>
      <c r="AC45" s="212">
        <v>4</v>
      </c>
      <c r="AD45" s="148">
        <v>8</v>
      </c>
      <c r="AE45" s="89">
        <v>0.29999999999998295</v>
      </c>
      <c r="AF45" s="205">
        <v>16</v>
      </c>
      <c r="AH45" s="167">
        <v>7</v>
      </c>
      <c r="AI45" s="83" t="s">
        <v>29</v>
      </c>
      <c r="AJ45" s="215">
        <v>46.1</v>
      </c>
      <c r="AK45" s="215">
        <v>48.8</v>
      </c>
      <c r="AL45" s="223">
        <v>-2.6999999999999957</v>
      </c>
      <c r="AN45" s="167">
        <v>8</v>
      </c>
      <c r="AO45" s="83" t="s">
        <v>27</v>
      </c>
      <c r="AP45" s="215">
        <v>51.4</v>
      </c>
      <c r="AQ45" s="215">
        <v>47.900000000000006</v>
      </c>
      <c r="AR45" s="223">
        <v>3.4999999999999929</v>
      </c>
    </row>
    <row r="46" spans="1:44" x14ac:dyDescent="0.15">
      <c r="A46" s="167">
        <v>8</v>
      </c>
      <c r="B46" s="83" t="s">
        <v>27</v>
      </c>
      <c r="C46" s="216">
        <v>47.900000000000006</v>
      </c>
      <c r="D46" s="86">
        <f t="shared" si="5"/>
        <v>8</v>
      </c>
      <c r="E46" s="185">
        <v>47</v>
      </c>
      <c r="H46" s="167">
        <v>8</v>
      </c>
      <c r="I46" s="83" t="s">
        <v>27</v>
      </c>
      <c r="J46" s="216">
        <v>51.4</v>
      </c>
      <c r="K46" s="86">
        <f t="shared" si="6"/>
        <v>8</v>
      </c>
      <c r="L46" s="185">
        <v>50</v>
      </c>
      <c r="O46" s="167">
        <v>14</v>
      </c>
      <c r="P46" s="83" t="s">
        <v>184</v>
      </c>
      <c r="Q46" s="215">
        <v>39.200000000000003</v>
      </c>
      <c r="R46" s="215">
        <v>35.599999999999994</v>
      </c>
      <c r="S46" s="215">
        <v>3.6000000000000085</v>
      </c>
      <c r="T46" s="212">
        <v>3.6000000000000085</v>
      </c>
      <c r="U46" s="214">
        <v>9</v>
      </c>
      <c r="V46" s="49"/>
      <c r="W46" s="167">
        <v>14</v>
      </c>
      <c r="X46" s="83" t="s">
        <v>184</v>
      </c>
      <c r="Y46" s="215">
        <v>39.200000000000003</v>
      </c>
      <c r="Z46" s="215">
        <v>35.599999999999994</v>
      </c>
      <c r="AA46" s="215">
        <v>39.200000000000003</v>
      </c>
      <c r="AB46" s="215">
        <v>35.599999999999994</v>
      </c>
      <c r="AC46" s="212">
        <v>3.6000000000000085</v>
      </c>
      <c r="AD46" s="148">
        <v>9</v>
      </c>
      <c r="AE46" s="89">
        <v>3.4000000000000057</v>
      </c>
      <c r="AF46" s="205">
        <v>10</v>
      </c>
      <c r="AH46" s="167">
        <v>2</v>
      </c>
      <c r="AI46" s="83" t="s">
        <v>77</v>
      </c>
      <c r="AJ46" s="215">
        <v>59.7</v>
      </c>
      <c r="AK46" s="215">
        <v>62.6</v>
      </c>
      <c r="AL46" s="223">
        <v>-2.8999999999999986</v>
      </c>
      <c r="AN46" s="167">
        <v>2</v>
      </c>
      <c r="AO46" s="83" t="s">
        <v>77</v>
      </c>
      <c r="AP46" s="215">
        <v>62.6</v>
      </c>
      <c r="AQ46" s="215">
        <v>59.7</v>
      </c>
      <c r="AR46" s="223">
        <v>2.8999999999999986</v>
      </c>
    </row>
    <row r="47" spans="1:44" x14ac:dyDescent="0.15">
      <c r="A47" s="167">
        <v>1</v>
      </c>
      <c r="B47" s="83" t="s">
        <v>75</v>
      </c>
      <c r="C47" s="216">
        <v>47</v>
      </c>
      <c r="D47" s="86">
        <f t="shared" si="5"/>
        <v>8</v>
      </c>
      <c r="E47" s="185">
        <v>47</v>
      </c>
      <c r="H47" s="167">
        <v>7</v>
      </c>
      <c r="I47" s="83" t="s">
        <v>29</v>
      </c>
      <c r="J47" s="216">
        <v>48.8</v>
      </c>
      <c r="K47" s="86">
        <f t="shared" si="6"/>
        <v>10</v>
      </c>
      <c r="L47" s="185">
        <v>40.4</v>
      </c>
      <c r="O47" s="167">
        <v>8</v>
      </c>
      <c r="P47" s="83" t="s">
        <v>27</v>
      </c>
      <c r="Q47" s="215">
        <v>47.900000000000006</v>
      </c>
      <c r="R47" s="215">
        <v>51.4</v>
      </c>
      <c r="S47" s="215">
        <v>-3.4999999999999929</v>
      </c>
      <c r="T47" s="212">
        <v>3.4999999999999929</v>
      </c>
      <c r="U47" s="214">
        <v>10</v>
      </c>
      <c r="V47" s="49"/>
      <c r="W47" s="167">
        <v>8</v>
      </c>
      <c r="X47" s="1" t="s">
        <v>735</v>
      </c>
      <c r="Y47" s="215">
        <v>47.900000000000006</v>
      </c>
      <c r="Z47" s="215">
        <v>51.4</v>
      </c>
      <c r="AA47" s="215">
        <v>51.4</v>
      </c>
      <c r="AB47" s="215">
        <v>47.900000000000006</v>
      </c>
      <c r="AC47" s="212">
        <v>3.4999999999999929</v>
      </c>
      <c r="AD47" s="148">
        <v>10</v>
      </c>
      <c r="AE47" s="89">
        <v>3</v>
      </c>
      <c r="AF47" s="205">
        <v>11</v>
      </c>
      <c r="AH47" s="167">
        <v>8</v>
      </c>
      <c r="AI47" s="83" t="s">
        <v>27</v>
      </c>
      <c r="AJ47" s="215">
        <v>47.900000000000006</v>
      </c>
      <c r="AK47" s="215">
        <v>51.4</v>
      </c>
      <c r="AL47" s="223">
        <v>-3.4999999999999929</v>
      </c>
      <c r="AN47" s="167">
        <v>7</v>
      </c>
      <c r="AO47" s="83" t="s">
        <v>29</v>
      </c>
      <c r="AP47" s="215">
        <v>48.8</v>
      </c>
      <c r="AQ47" s="215">
        <v>46.1</v>
      </c>
      <c r="AR47" s="223">
        <v>2.6999999999999957</v>
      </c>
    </row>
    <row r="48" spans="1:44" x14ac:dyDescent="0.15">
      <c r="A48" s="167">
        <v>7</v>
      </c>
      <c r="B48" s="83" t="s">
        <v>29</v>
      </c>
      <c r="C48" s="216">
        <v>46.1</v>
      </c>
      <c r="D48" s="86">
        <f t="shared" si="5"/>
        <v>11</v>
      </c>
      <c r="E48" s="185">
        <v>38.4</v>
      </c>
      <c r="H48" s="167">
        <v>1</v>
      </c>
      <c r="I48" s="83" t="s">
        <v>75</v>
      </c>
      <c r="J48" s="216">
        <v>43.8</v>
      </c>
      <c r="K48" s="86">
        <f t="shared" si="6"/>
        <v>9</v>
      </c>
      <c r="L48" s="185">
        <v>43.2</v>
      </c>
      <c r="O48" s="167">
        <v>1</v>
      </c>
      <c r="P48" s="83" t="s">
        <v>75</v>
      </c>
      <c r="Q48" s="215">
        <v>47</v>
      </c>
      <c r="R48" s="215">
        <v>43.8</v>
      </c>
      <c r="S48" s="215">
        <v>3.2000000000000028</v>
      </c>
      <c r="T48" s="212">
        <v>3.2000000000000028</v>
      </c>
      <c r="U48" s="214">
        <v>11</v>
      </c>
      <c r="V48" s="49"/>
      <c r="W48" s="167">
        <v>1</v>
      </c>
      <c r="X48" s="83" t="s">
        <v>75</v>
      </c>
      <c r="Y48" s="215">
        <v>47</v>
      </c>
      <c r="Z48" s="215">
        <v>43.8</v>
      </c>
      <c r="AA48" s="215">
        <v>47</v>
      </c>
      <c r="AB48" s="215">
        <v>43.8</v>
      </c>
      <c r="AC48" s="212">
        <v>3.2000000000000028</v>
      </c>
      <c r="AD48" s="148">
        <v>11</v>
      </c>
      <c r="AE48" s="89">
        <v>3.8</v>
      </c>
      <c r="AF48" s="205">
        <v>8</v>
      </c>
      <c r="AH48" s="167">
        <v>9</v>
      </c>
      <c r="AI48" s="83" t="s">
        <v>71</v>
      </c>
      <c r="AJ48" s="215">
        <v>72.8</v>
      </c>
      <c r="AK48" s="215">
        <v>76.8</v>
      </c>
      <c r="AL48" s="223">
        <v>-4</v>
      </c>
      <c r="AN48" s="167">
        <v>5</v>
      </c>
      <c r="AO48" s="83" t="s">
        <v>30</v>
      </c>
      <c r="AP48" s="215">
        <v>16.600000000000001</v>
      </c>
      <c r="AQ48" s="215">
        <v>15.7</v>
      </c>
      <c r="AR48" s="223">
        <v>0.90000000000000213</v>
      </c>
    </row>
    <row r="49" spans="1:63" x14ac:dyDescent="0.15">
      <c r="A49" s="167">
        <v>14</v>
      </c>
      <c r="B49" s="83" t="s">
        <v>184</v>
      </c>
      <c r="C49" s="216">
        <v>39.200000000000003</v>
      </c>
      <c r="D49" s="86">
        <f t="shared" si="5"/>
        <v>10</v>
      </c>
      <c r="E49" s="185">
        <v>41.2</v>
      </c>
      <c r="H49" s="167">
        <v>14</v>
      </c>
      <c r="I49" s="83" t="s">
        <v>184</v>
      </c>
      <c r="J49" s="216">
        <v>35.599999999999994</v>
      </c>
      <c r="K49" s="86">
        <f t="shared" si="6"/>
        <v>11</v>
      </c>
      <c r="L49" s="185">
        <v>37.799999999999997</v>
      </c>
      <c r="O49" s="167">
        <v>2</v>
      </c>
      <c r="P49" s="83" t="s">
        <v>77</v>
      </c>
      <c r="Q49" s="215">
        <v>59.7</v>
      </c>
      <c r="R49" s="215">
        <v>62.6</v>
      </c>
      <c r="S49" s="215">
        <v>-2.8999999999999986</v>
      </c>
      <c r="T49" s="212">
        <v>2.8999999999999986</v>
      </c>
      <c r="U49" s="214">
        <v>12</v>
      </c>
      <c r="V49" s="49"/>
      <c r="W49" s="167">
        <v>2</v>
      </c>
      <c r="X49" s="83" t="s">
        <v>77</v>
      </c>
      <c r="Y49" s="215">
        <v>59.7</v>
      </c>
      <c r="Z49" s="215">
        <v>62.6</v>
      </c>
      <c r="AA49" s="215">
        <v>62.6</v>
      </c>
      <c r="AB49" s="215">
        <v>59.7</v>
      </c>
      <c r="AC49" s="212">
        <v>2.8999999999999986</v>
      </c>
      <c r="AD49" s="148">
        <v>12</v>
      </c>
      <c r="AE49" s="89">
        <v>4.2</v>
      </c>
      <c r="AF49" s="205">
        <v>6</v>
      </c>
      <c r="AH49" s="167">
        <v>15</v>
      </c>
      <c r="AI49" s="83" t="s">
        <v>26</v>
      </c>
      <c r="AJ49" s="215">
        <v>73</v>
      </c>
      <c r="AK49" s="215">
        <v>78.199999999999989</v>
      </c>
      <c r="AL49" s="223">
        <v>-5.1999999999999886</v>
      </c>
      <c r="AN49" s="167">
        <v>16</v>
      </c>
      <c r="AO49" s="83" t="s">
        <v>76</v>
      </c>
      <c r="AP49" s="215">
        <v>81.599999999999994</v>
      </c>
      <c r="AQ49" s="215">
        <v>80.7</v>
      </c>
      <c r="AR49" s="223">
        <v>0.89999999999999147</v>
      </c>
    </row>
    <row r="50" spans="1:63" x14ac:dyDescent="0.15">
      <c r="A50" s="167">
        <v>17</v>
      </c>
      <c r="B50" s="83" t="s">
        <v>28</v>
      </c>
      <c r="C50" s="216">
        <v>23.2</v>
      </c>
      <c r="D50" s="86">
        <f t="shared" si="5"/>
        <v>12</v>
      </c>
      <c r="E50" s="185">
        <v>23.799999999999997</v>
      </c>
      <c r="H50" s="167">
        <v>11</v>
      </c>
      <c r="I50" s="83" t="s">
        <v>185</v>
      </c>
      <c r="J50" s="216">
        <v>31</v>
      </c>
      <c r="K50" s="86">
        <f t="shared" si="6"/>
        <v>12</v>
      </c>
      <c r="L50" s="185">
        <v>34</v>
      </c>
      <c r="O50" s="167">
        <v>7</v>
      </c>
      <c r="P50" s="83" t="s">
        <v>29</v>
      </c>
      <c r="Q50" s="215">
        <v>46.1</v>
      </c>
      <c r="R50" s="215">
        <v>48.8</v>
      </c>
      <c r="S50" s="215">
        <v>-2.6999999999999957</v>
      </c>
      <c r="T50" s="212">
        <v>2.6999999999999957</v>
      </c>
      <c r="U50" s="214">
        <v>13</v>
      </c>
      <c r="V50" s="49"/>
      <c r="W50" s="167">
        <v>7</v>
      </c>
      <c r="X50" s="83" t="s">
        <v>29</v>
      </c>
      <c r="Y50" s="215">
        <v>46.1</v>
      </c>
      <c r="Z50" s="215">
        <v>48.8</v>
      </c>
      <c r="AA50" s="215">
        <v>48.8</v>
      </c>
      <c r="AB50" s="215">
        <v>46.1</v>
      </c>
      <c r="AC50" s="212">
        <v>2.6999999999999957</v>
      </c>
      <c r="AD50" s="148">
        <v>13</v>
      </c>
      <c r="AE50" s="89">
        <v>2</v>
      </c>
      <c r="AF50" s="205">
        <v>13</v>
      </c>
      <c r="AH50" s="167">
        <v>4</v>
      </c>
      <c r="AI50" s="83" t="s">
        <v>723</v>
      </c>
      <c r="AJ50" s="215">
        <v>75</v>
      </c>
      <c r="AK50" s="215">
        <v>80.599999999999994</v>
      </c>
      <c r="AL50" s="223">
        <v>-5.5999999999999943</v>
      </c>
      <c r="AN50" s="167">
        <v>3</v>
      </c>
      <c r="AO50" s="83" t="s">
        <v>72</v>
      </c>
      <c r="AP50" s="215">
        <v>77.5</v>
      </c>
      <c r="AQ50" s="215">
        <v>77</v>
      </c>
      <c r="AR50" s="223">
        <v>0.5</v>
      </c>
    </row>
    <row r="51" spans="1:63" x14ac:dyDescent="0.15">
      <c r="A51" s="167">
        <v>11</v>
      </c>
      <c r="B51" s="83" t="s">
        <v>185</v>
      </c>
      <c r="C51" s="216">
        <v>20.9</v>
      </c>
      <c r="D51" s="86">
        <f t="shared" si="5"/>
        <v>13</v>
      </c>
      <c r="E51" s="185">
        <v>22.6</v>
      </c>
      <c r="H51" s="167">
        <v>6</v>
      </c>
      <c r="I51" s="83" t="s">
        <v>31</v>
      </c>
      <c r="J51" s="216">
        <v>18.100000000000001</v>
      </c>
      <c r="K51" s="86">
        <f t="shared" si="6"/>
        <v>15</v>
      </c>
      <c r="L51" s="185">
        <v>15.4</v>
      </c>
      <c r="O51" s="167">
        <v>13</v>
      </c>
      <c r="P51" s="83" t="s">
        <v>58</v>
      </c>
      <c r="Q51" s="215">
        <v>11.4</v>
      </c>
      <c r="R51" s="215">
        <v>10.3</v>
      </c>
      <c r="S51" s="215">
        <v>1.0999999999999996</v>
      </c>
      <c r="T51" s="212">
        <v>1.0999999999999996</v>
      </c>
      <c r="U51" s="214">
        <v>14</v>
      </c>
      <c r="V51" s="49"/>
      <c r="W51" s="167">
        <v>13</v>
      </c>
      <c r="X51" s="83" t="s">
        <v>58</v>
      </c>
      <c r="Y51" s="215">
        <v>11.4</v>
      </c>
      <c r="Z51" s="215">
        <v>10.3</v>
      </c>
      <c r="AA51" s="215">
        <v>11.4</v>
      </c>
      <c r="AB51" s="215">
        <v>10.3</v>
      </c>
      <c r="AC51" s="212">
        <v>1.0999999999999996</v>
      </c>
      <c r="AD51" s="148">
        <v>14</v>
      </c>
      <c r="AE51" s="89">
        <v>3</v>
      </c>
      <c r="AF51" s="205">
        <v>11</v>
      </c>
      <c r="AH51" s="167">
        <v>6</v>
      </c>
      <c r="AI51" s="83" t="s">
        <v>31</v>
      </c>
      <c r="AJ51" s="215">
        <v>10.5</v>
      </c>
      <c r="AK51" s="215">
        <v>18.100000000000001</v>
      </c>
      <c r="AL51" s="223">
        <v>-7.6000000000000014</v>
      </c>
      <c r="AN51" s="167">
        <v>13</v>
      </c>
      <c r="AO51" s="83" t="s">
        <v>58</v>
      </c>
      <c r="AP51" s="215">
        <v>10.3</v>
      </c>
      <c r="AQ51" s="215">
        <v>11.4</v>
      </c>
      <c r="AR51" s="223">
        <v>-1.0999999999999996</v>
      </c>
    </row>
    <row r="52" spans="1:63" x14ac:dyDescent="0.15">
      <c r="A52" s="167">
        <v>5</v>
      </c>
      <c r="B52" s="83" t="s">
        <v>30</v>
      </c>
      <c r="C52" s="216">
        <v>15.7</v>
      </c>
      <c r="D52" s="86">
        <f t="shared" si="5"/>
        <v>14</v>
      </c>
      <c r="E52" s="185">
        <v>18.100000000000001</v>
      </c>
      <c r="H52" s="167">
        <v>17</v>
      </c>
      <c r="I52" s="83" t="s">
        <v>28</v>
      </c>
      <c r="J52" s="216">
        <v>17</v>
      </c>
      <c r="K52" s="86">
        <f t="shared" si="6"/>
        <v>14</v>
      </c>
      <c r="L52" s="185">
        <v>19.5</v>
      </c>
      <c r="O52" s="167">
        <v>5</v>
      </c>
      <c r="P52" s="83" t="s">
        <v>30</v>
      </c>
      <c r="Q52" s="215">
        <v>15.7</v>
      </c>
      <c r="R52" s="215">
        <v>16.600000000000001</v>
      </c>
      <c r="S52" s="215">
        <v>-0.90000000000000213</v>
      </c>
      <c r="T52" s="212">
        <v>0.90000000000000213</v>
      </c>
      <c r="U52" s="214">
        <v>15</v>
      </c>
      <c r="V52" s="49"/>
      <c r="W52" s="167">
        <v>5</v>
      </c>
      <c r="X52" s="83" t="s">
        <v>30</v>
      </c>
      <c r="Y52" s="215">
        <v>15.7</v>
      </c>
      <c r="Z52" s="215">
        <v>16.600000000000001</v>
      </c>
      <c r="AA52" s="215">
        <v>16.600000000000001</v>
      </c>
      <c r="AB52" s="215">
        <v>15.7</v>
      </c>
      <c r="AC52" s="212">
        <v>0.90000000000000213</v>
      </c>
      <c r="AD52" s="148">
        <v>15</v>
      </c>
      <c r="AE52" s="89">
        <v>1.6999999999999993</v>
      </c>
      <c r="AF52" s="205">
        <v>14</v>
      </c>
      <c r="AH52" s="167">
        <v>12</v>
      </c>
      <c r="AI52" s="83" t="s">
        <v>25</v>
      </c>
      <c r="AJ52" s="215">
        <v>75.400000000000006</v>
      </c>
      <c r="AK52" s="215">
        <v>84.4</v>
      </c>
      <c r="AL52" s="223">
        <v>-9</v>
      </c>
      <c r="AN52" s="167">
        <v>1</v>
      </c>
      <c r="AO52" s="83" t="s">
        <v>75</v>
      </c>
      <c r="AP52" s="215">
        <v>43.8</v>
      </c>
      <c r="AQ52" s="215">
        <v>47</v>
      </c>
      <c r="AR52" s="223">
        <v>-3.2000000000000028</v>
      </c>
    </row>
    <row r="53" spans="1:63" x14ac:dyDescent="0.15">
      <c r="A53" s="167">
        <v>13</v>
      </c>
      <c r="B53" s="83" t="s">
        <v>58</v>
      </c>
      <c r="C53" s="216">
        <v>11.4</v>
      </c>
      <c r="D53" s="86">
        <f t="shared" si="5"/>
        <v>15</v>
      </c>
      <c r="E53" s="185">
        <v>15.1</v>
      </c>
      <c r="H53" s="167">
        <v>5</v>
      </c>
      <c r="I53" s="83" t="s">
        <v>30</v>
      </c>
      <c r="J53" s="216">
        <v>16.600000000000001</v>
      </c>
      <c r="K53" s="86">
        <f t="shared" si="6"/>
        <v>13</v>
      </c>
      <c r="L53" s="185">
        <v>19.8</v>
      </c>
      <c r="O53" s="167">
        <v>16</v>
      </c>
      <c r="P53" s="83" t="s">
        <v>76</v>
      </c>
      <c r="Q53" s="215">
        <v>80.7</v>
      </c>
      <c r="R53" s="215">
        <v>81.599999999999994</v>
      </c>
      <c r="S53" s="215">
        <v>-0.89999999999999147</v>
      </c>
      <c r="T53" s="212">
        <v>0.89999999999999147</v>
      </c>
      <c r="U53" s="214">
        <v>16</v>
      </c>
      <c r="V53" s="49"/>
      <c r="W53" s="167">
        <v>16</v>
      </c>
      <c r="X53" s="83" t="s">
        <v>76</v>
      </c>
      <c r="Y53" s="215">
        <v>80.7</v>
      </c>
      <c r="Z53" s="215">
        <v>81.599999999999994</v>
      </c>
      <c r="AA53" s="215">
        <v>81.599999999999994</v>
      </c>
      <c r="AB53" s="215">
        <v>80.7</v>
      </c>
      <c r="AC53" s="212">
        <v>0.89999999999999147</v>
      </c>
      <c r="AD53" s="148">
        <v>16</v>
      </c>
      <c r="AE53" s="89">
        <v>1.4000000000000057</v>
      </c>
      <c r="AF53" s="205">
        <v>15</v>
      </c>
      <c r="AH53" s="167">
        <v>10</v>
      </c>
      <c r="AI53" s="83" t="s">
        <v>70</v>
      </c>
      <c r="AJ53" s="215">
        <v>75.399999999999991</v>
      </c>
      <c r="AK53" s="215">
        <v>84.5</v>
      </c>
      <c r="AL53" s="223">
        <v>-9.1000000000000085</v>
      </c>
      <c r="AN53" s="167">
        <v>14</v>
      </c>
      <c r="AO53" s="83" t="s">
        <v>184</v>
      </c>
      <c r="AP53" s="215">
        <v>35.599999999999994</v>
      </c>
      <c r="AQ53" s="215">
        <v>39.200000000000003</v>
      </c>
      <c r="AR53" s="223">
        <v>-3.6000000000000085</v>
      </c>
    </row>
    <row r="54" spans="1:63" ht="14.25" thickBot="1" x14ac:dyDescent="0.2">
      <c r="A54" s="168">
        <v>6</v>
      </c>
      <c r="B54" s="169" t="s">
        <v>31</v>
      </c>
      <c r="C54" s="220">
        <v>10.5</v>
      </c>
      <c r="D54" s="86">
        <f t="shared" si="5"/>
        <v>16</v>
      </c>
      <c r="E54" s="174">
        <v>11.5</v>
      </c>
      <c r="H54" s="168">
        <v>13</v>
      </c>
      <c r="I54" s="169" t="s">
        <v>58</v>
      </c>
      <c r="J54" s="220">
        <v>10.3</v>
      </c>
      <c r="K54" s="86">
        <f t="shared" si="6"/>
        <v>16</v>
      </c>
      <c r="L54" s="186">
        <v>12.1</v>
      </c>
      <c r="O54" s="168">
        <v>3</v>
      </c>
      <c r="P54" s="169" t="s">
        <v>72</v>
      </c>
      <c r="Q54" s="224">
        <v>77</v>
      </c>
      <c r="R54" s="224">
        <v>77.5</v>
      </c>
      <c r="S54" s="224">
        <v>-0.5</v>
      </c>
      <c r="T54" s="225">
        <v>0.5</v>
      </c>
      <c r="U54" s="226">
        <v>17</v>
      </c>
      <c r="W54" s="168">
        <v>3</v>
      </c>
      <c r="X54" s="169" t="s">
        <v>72</v>
      </c>
      <c r="Y54" s="224">
        <v>77</v>
      </c>
      <c r="Z54" s="224">
        <v>77.5</v>
      </c>
      <c r="AA54" s="224">
        <v>77.5</v>
      </c>
      <c r="AB54" s="224">
        <v>77</v>
      </c>
      <c r="AC54" s="225">
        <v>0.5</v>
      </c>
      <c r="AD54" s="219">
        <v>17</v>
      </c>
      <c r="AE54" s="173">
        <v>3.5999999999999943</v>
      </c>
      <c r="AF54" s="206">
        <v>9</v>
      </c>
      <c r="AH54" s="168">
        <v>11</v>
      </c>
      <c r="AI54" s="169" t="s">
        <v>185</v>
      </c>
      <c r="AJ54" s="224">
        <v>20.9</v>
      </c>
      <c r="AK54" s="224">
        <v>31</v>
      </c>
      <c r="AL54" s="227">
        <v>-10.100000000000001</v>
      </c>
      <c r="AN54" s="197">
        <v>17</v>
      </c>
      <c r="AO54" s="169" t="s">
        <v>28</v>
      </c>
      <c r="AP54" s="224">
        <v>17</v>
      </c>
      <c r="AQ54" s="224">
        <v>23.2</v>
      </c>
      <c r="AR54" s="228">
        <v>-6.1999999999999993</v>
      </c>
    </row>
    <row r="55" spans="1:63" s="1" customFormat="1" ht="14.25" thickBot="1" x14ac:dyDescent="0.2">
      <c r="A55" s="191" t="s">
        <v>246</v>
      </c>
      <c r="B55" s="165"/>
      <c r="C55" s="192" t="s">
        <v>193</v>
      </c>
      <c r="D55" s="165" t="s">
        <v>702</v>
      </c>
      <c r="E55" s="166" t="s">
        <v>703</v>
      </c>
      <c r="H55" s="191" t="s">
        <v>246</v>
      </c>
      <c r="I55" s="165"/>
      <c r="J55" s="192" t="s">
        <v>247</v>
      </c>
      <c r="K55" s="165" t="s">
        <v>702</v>
      </c>
      <c r="L55" s="166" t="s">
        <v>703</v>
      </c>
      <c r="O55" s="199" t="s">
        <v>246</v>
      </c>
      <c r="Q55" s="50" t="s">
        <v>248</v>
      </c>
      <c r="R55" s="1" t="s">
        <v>702</v>
      </c>
      <c r="S55" s="196" t="s">
        <v>703</v>
      </c>
      <c r="V55" s="191" t="s">
        <v>246</v>
      </c>
      <c r="X55" s="50" t="s">
        <v>249</v>
      </c>
      <c r="Y55" s="1" t="s">
        <v>702</v>
      </c>
      <c r="Z55" s="196" t="s">
        <v>703</v>
      </c>
      <c r="AC55" s="199" t="s">
        <v>246</v>
      </c>
      <c r="AE55" s="50" t="s">
        <v>250</v>
      </c>
      <c r="AF55" s="1" t="s">
        <v>702</v>
      </c>
      <c r="AG55" s="166" t="s">
        <v>703</v>
      </c>
      <c r="AJ55" s="191" t="s">
        <v>246</v>
      </c>
      <c r="AK55" s="165"/>
      <c r="AL55" s="192" t="s">
        <v>251</v>
      </c>
      <c r="AM55" s="165" t="s">
        <v>702</v>
      </c>
      <c r="AN55" s="196" t="s">
        <v>703</v>
      </c>
      <c r="AQ55" s="199" t="s">
        <v>246</v>
      </c>
      <c r="AS55" s="192" t="s">
        <v>252</v>
      </c>
      <c r="AT55" s="165" t="s">
        <v>702</v>
      </c>
      <c r="AU55" s="166" t="s">
        <v>703</v>
      </c>
      <c r="AW55" s="175"/>
      <c r="AX55" s="176"/>
      <c r="AY55" s="165" t="s">
        <v>193</v>
      </c>
      <c r="AZ55" s="165" t="s">
        <v>247</v>
      </c>
      <c r="BA55" s="165" t="s">
        <v>248</v>
      </c>
      <c r="BB55" s="165" t="s">
        <v>249</v>
      </c>
      <c r="BC55" s="165" t="s">
        <v>250</v>
      </c>
      <c r="BD55" s="165" t="s">
        <v>251</v>
      </c>
      <c r="BE55" s="165" t="s">
        <v>252</v>
      </c>
      <c r="BF55" s="165" t="s">
        <v>59</v>
      </c>
      <c r="BG55" s="165" t="s">
        <v>60</v>
      </c>
      <c r="BH55" s="165" t="s">
        <v>61</v>
      </c>
      <c r="BI55" s="165" t="s">
        <v>244</v>
      </c>
      <c r="BJ55" s="165" t="s">
        <v>704</v>
      </c>
      <c r="BK55" s="166" t="s">
        <v>702</v>
      </c>
    </row>
    <row r="56" spans="1:63" s="1" customFormat="1" x14ac:dyDescent="0.15">
      <c r="A56" s="167">
        <v>16</v>
      </c>
      <c r="B56" s="83" t="s">
        <v>76</v>
      </c>
      <c r="C56" s="216">
        <v>78.099999999999994</v>
      </c>
      <c r="D56" s="86">
        <v>1</v>
      </c>
      <c r="E56" s="189">
        <v>87.1</v>
      </c>
      <c r="F56" s="83"/>
      <c r="G56" s="83"/>
      <c r="H56" s="167">
        <v>16</v>
      </c>
      <c r="I56" s="83" t="s">
        <v>76</v>
      </c>
      <c r="J56" s="216">
        <v>80</v>
      </c>
      <c r="K56" s="86">
        <v>2</v>
      </c>
      <c r="L56" s="189">
        <v>73.400000000000006</v>
      </c>
      <c r="M56" s="83"/>
      <c r="O56" s="167">
        <v>10</v>
      </c>
      <c r="P56" s="83" t="s">
        <v>70</v>
      </c>
      <c r="Q56" s="216">
        <v>81</v>
      </c>
      <c r="R56" s="86">
        <v>1</v>
      </c>
      <c r="S56" s="189">
        <v>81.599999999999994</v>
      </c>
      <c r="T56" s="83"/>
      <c r="V56" s="167">
        <v>10</v>
      </c>
      <c r="W56" s="83" t="s">
        <v>70</v>
      </c>
      <c r="X56" s="216">
        <v>82</v>
      </c>
      <c r="Y56" s="86">
        <v>1</v>
      </c>
      <c r="Z56" s="189">
        <v>81.7</v>
      </c>
      <c r="AA56" s="83"/>
      <c r="AC56" s="195">
        <v>4</v>
      </c>
      <c r="AD56" s="193" t="s">
        <v>699</v>
      </c>
      <c r="AE56" s="213">
        <v>84.3</v>
      </c>
      <c r="AF56" s="86" t="e">
        <v>#N/A</v>
      </c>
      <c r="AG56" s="196" t="s">
        <v>736</v>
      </c>
      <c r="AH56" s="83"/>
      <c r="AJ56" s="195">
        <v>4</v>
      </c>
      <c r="AK56" s="193" t="s">
        <v>699</v>
      </c>
      <c r="AL56" s="213">
        <v>86.1</v>
      </c>
      <c r="AM56" s="86" t="e">
        <v>#N/A</v>
      </c>
      <c r="AN56" s="196" t="s">
        <v>736</v>
      </c>
      <c r="AO56" s="83"/>
      <c r="AQ56" s="167">
        <v>3</v>
      </c>
      <c r="AR56" s="83" t="s">
        <v>72</v>
      </c>
      <c r="AS56" s="216">
        <v>81.900000000000006</v>
      </c>
      <c r="AT56" s="86">
        <v>1</v>
      </c>
      <c r="AU56" s="189">
        <v>87.1</v>
      </c>
      <c r="AV56" s="83"/>
      <c r="AW56" s="161">
        <v>6</v>
      </c>
      <c r="AX56" s="163" t="s">
        <v>31</v>
      </c>
      <c r="AY56" s="344">
        <v>49.400000000000006</v>
      </c>
      <c r="AZ56" s="344">
        <v>28.9</v>
      </c>
      <c r="BA56" s="344">
        <v>14.2</v>
      </c>
      <c r="BB56" s="344">
        <v>11.7</v>
      </c>
      <c r="BC56" s="344">
        <v>12</v>
      </c>
      <c r="BD56" s="344">
        <v>13.2</v>
      </c>
      <c r="BE56" s="344">
        <v>14.4</v>
      </c>
      <c r="BF56" s="344">
        <v>49.400000000000006</v>
      </c>
      <c r="BG56" s="344">
        <v>11.7</v>
      </c>
      <c r="BH56" s="345">
        <v>37.700000000000003</v>
      </c>
      <c r="BI56" s="341">
        <v>1</v>
      </c>
      <c r="BJ56" s="346">
        <v>38.099999999999994</v>
      </c>
      <c r="BK56" s="343">
        <v>1</v>
      </c>
    </row>
    <row r="57" spans="1:63" s="1" customFormat="1" x14ac:dyDescent="0.15">
      <c r="A57" s="167">
        <v>9</v>
      </c>
      <c r="B57" s="83" t="s">
        <v>71</v>
      </c>
      <c r="C57" s="216">
        <v>68.8</v>
      </c>
      <c r="D57" s="86">
        <v>4</v>
      </c>
      <c r="E57" s="189">
        <v>69.7</v>
      </c>
      <c r="F57" s="83"/>
      <c r="G57" s="83"/>
      <c r="H57" s="167">
        <v>9</v>
      </c>
      <c r="I57" s="83" t="s">
        <v>71</v>
      </c>
      <c r="J57" s="216">
        <v>76.599999999999994</v>
      </c>
      <c r="K57" s="86">
        <v>3</v>
      </c>
      <c r="L57" s="189">
        <v>72.099999999999994</v>
      </c>
      <c r="M57" s="83"/>
      <c r="O57" s="167">
        <v>16</v>
      </c>
      <c r="P57" s="83" t="s">
        <v>76</v>
      </c>
      <c r="Q57" s="216">
        <v>78.5</v>
      </c>
      <c r="R57" s="86">
        <v>3</v>
      </c>
      <c r="S57" s="189">
        <v>75.400000000000006</v>
      </c>
      <c r="T57" s="83"/>
      <c r="V57" s="167">
        <v>16</v>
      </c>
      <c r="W57" s="83" t="s">
        <v>76</v>
      </c>
      <c r="X57" s="216">
        <v>80.599999999999994</v>
      </c>
      <c r="Y57" s="86">
        <v>3</v>
      </c>
      <c r="Z57" s="189">
        <v>76.7</v>
      </c>
      <c r="AA57" s="83"/>
      <c r="AC57" s="167">
        <v>12</v>
      </c>
      <c r="AD57" s="83" t="s">
        <v>25</v>
      </c>
      <c r="AE57" s="216">
        <v>83.9</v>
      </c>
      <c r="AF57" s="86">
        <v>2</v>
      </c>
      <c r="AG57" s="189">
        <v>83.8</v>
      </c>
      <c r="AH57" s="83"/>
      <c r="AJ57" s="167">
        <v>10</v>
      </c>
      <c r="AK57" s="83" t="s">
        <v>70</v>
      </c>
      <c r="AL57" s="216">
        <v>83.100000000000009</v>
      </c>
      <c r="AM57" s="86">
        <v>1</v>
      </c>
      <c r="AN57" s="189">
        <v>86.600000000000009</v>
      </c>
      <c r="AO57" s="83"/>
      <c r="AQ57" s="195">
        <v>4</v>
      </c>
      <c r="AR57" s="193" t="s">
        <v>699</v>
      </c>
      <c r="AS57" s="213">
        <v>81.7</v>
      </c>
      <c r="AT57" s="86" t="e">
        <v>#N/A</v>
      </c>
      <c r="AU57" s="196" t="s">
        <v>736</v>
      </c>
      <c r="AV57" s="83"/>
      <c r="AW57" s="195">
        <v>4</v>
      </c>
      <c r="AX57" s="193" t="s">
        <v>723</v>
      </c>
      <c r="AY57" s="213">
        <v>48.5</v>
      </c>
      <c r="AZ57" s="213">
        <v>60.7</v>
      </c>
      <c r="BA57" s="213">
        <v>60.3</v>
      </c>
      <c r="BB57" s="213">
        <v>70.300000000000011</v>
      </c>
      <c r="BC57" s="213">
        <v>84.3</v>
      </c>
      <c r="BD57" s="213">
        <v>86.1</v>
      </c>
      <c r="BE57" s="213">
        <v>81.7</v>
      </c>
      <c r="BF57" s="213">
        <v>86.1</v>
      </c>
      <c r="BG57" s="213">
        <v>48.5</v>
      </c>
      <c r="BH57" s="213">
        <v>37.599999999999994</v>
      </c>
      <c r="BI57" s="148">
        <v>2</v>
      </c>
      <c r="BJ57" s="196" t="s">
        <v>736</v>
      </c>
      <c r="BK57" s="205" t="e">
        <v>#N/A</v>
      </c>
    </row>
    <row r="58" spans="1:63" s="1" customFormat="1" x14ac:dyDescent="0.15">
      <c r="A58" s="167">
        <v>3</v>
      </c>
      <c r="B58" s="83" t="s">
        <v>72</v>
      </c>
      <c r="C58" s="216">
        <v>66.7</v>
      </c>
      <c r="D58" s="86">
        <v>2</v>
      </c>
      <c r="E58" s="189">
        <v>78.7</v>
      </c>
      <c r="F58" s="83"/>
      <c r="G58" s="83"/>
      <c r="H58" s="167">
        <v>3</v>
      </c>
      <c r="I58" s="83" t="s">
        <v>72</v>
      </c>
      <c r="J58" s="216">
        <v>72.8</v>
      </c>
      <c r="K58" s="86">
        <v>6</v>
      </c>
      <c r="L58" s="189">
        <v>62.300000000000011</v>
      </c>
      <c r="M58" s="83"/>
      <c r="O58" s="167">
        <v>12</v>
      </c>
      <c r="P58" s="83" t="s">
        <v>25</v>
      </c>
      <c r="Q58" s="216">
        <v>78.2</v>
      </c>
      <c r="R58" s="86">
        <v>4</v>
      </c>
      <c r="S58" s="189">
        <v>75.099999999999994</v>
      </c>
      <c r="T58" s="83"/>
      <c r="V58" s="167">
        <v>12</v>
      </c>
      <c r="W58" s="83" t="s">
        <v>25</v>
      </c>
      <c r="X58" s="216">
        <v>80.099999999999994</v>
      </c>
      <c r="Y58" s="86">
        <v>2</v>
      </c>
      <c r="Z58" s="189">
        <v>81.400000000000006</v>
      </c>
      <c r="AA58" s="83"/>
      <c r="AC58" s="167">
        <v>10</v>
      </c>
      <c r="AD58" s="83" t="s">
        <v>70</v>
      </c>
      <c r="AE58" s="216">
        <v>83.600000000000009</v>
      </c>
      <c r="AF58" s="86">
        <v>1</v>
      </c>
      <c r="AG58" s="189">
        <v>86.2</v>
      </c>
      <c r="AH58" s="83"/>
      <c r="AJ58" s="167">
        <v>16</v>
      </c>
      <c r="AK58" s="83" t="s">
        <v>76</v>
      </c>
      <c r="AL58" s="216">
        <v>83</v>
      </c>
      <c r="AM58" s="86">
        <v>4</v>
      </c>
      <c r="AN58" s="189">
        <v>80.5</v>
      </c>
      <c r="AO58" s="83"/>
      <c r="AQ58" s="167">
        <v>12</v>
      </c>
      <c r="AR58" s="83" t="s">
        <v>25</v>
      </c>
      <c r="AS58" s="216">
        <v>81.400000000000006</v>
      </c>
      <c r="AT58" s="86">
        <v>2</v>
      </c>
      <c r="AU58" s="189">
        <v>86.6</v>
      </c>
      <c r="AV58" s="83"/>
      <c r="AW58" s="167">
        <v>5</v>
      </c>
      <c r="AX58" s="83" t="s">
        <v>30</v>
      </c>
      <c r="AY58" s="213">
        <v>10.6</v>
      </c>
      <c r="AZ58" s="213">
        <v>6.2</v>
      </c>
      <c r="BA58" s="213">
        <v>29.2</v>
      </c>
      <c r="BB58" s="213">
        <v>35.9</v>
      </c>
      <c r="BC58" s="213">
        <v>18.5</v>
      </c>
      <c r="BD58" s="213">
        <v>9.6999999999999993</v>
      </c>
      <c r="BE58" s="213">
        <v>10.6</v>
      </c>
      <c r="BF58" s="213">
        <v>35.9</v>
      </c>
      <c r="BG58" s="213">
        <v>6.2</v>
      </c>
      <c r="BH58" s="216">
        <v>29.7</v>
      </c>
      <c r="BI58" s="148">
        <v>3</v>
      </c>
      <c r="BJ58" s="90">
        <v>37.299999999999997</v>
      </c>
      <c r="BK58" s="205">
        <v>2</v>
      </c>
    </row>
    <row r="59" spans="1:63" s="1" customFormat="1" x14ac:dyDescent="0.15">
      <c r="A59" s="167">
        <v>15</v>
      </c>
      <c r="B59" s="83" t="s">
        <v>26</v>
      </c>
      <c r="C59" s="216">
        <v>64.5</v>
      </c>
      <c r="D59" s="86">
        <v>3</v>
      </c>
      <c r="E59" s="189">
        <v>74.900000000000006</v>
      </c>
      <c r="F59" s="83"/>
      <c r="G59" s="83"/>
      <c r="H59" s="167">
        <v>15</v>
      </c>
      <c r="I59" s="83" t="s">
        <v>26</v>
      </c>
      <c r="J59" s="216">
        <v>69.8</v>
      </c>
      <c r="K59" s="86">
        <v>4</v>
      </c>
      <c r="L59" s="189">
        <v>70.5</v>
      </c>
      <c r="M59" s="83"/>
      <c r="O59" s="167">
        <v>9</v>
      </c>
      <c r="P59" s="83" t="s">
        <v>71</v>
      </c>
      <c r="Q59" s="216">
        <v>77.5</v>
      </c>
      <c r="R59" s="86">
        <v>2</v>
      </c>
      <c r="S59" s="189">
        <v>76.2</v>
      </c>
      <c r="T59" s="83"/>
      <c r="V59" s="167">
        <v>9</v>
      </c>
      <c r="W59" s="83" t="s">
        <v>71</v>
      </c>
      <c r="X59" s="216">
        <v>78.5</v>
      </c>
      <c r="Y59" s="86">
        <v>4</v>
      </c>
      <c r="Z59" s="189">
        <v>75.900000000000006</v>
      </c>
      <c r="AA59" s="83"/>
      <c r="AC59" s="167">
        <v>16</v>
      </c>
      <c r="AD59" s="83" t="s">
        <v>76</v>
      </c>
      <c r="AE59" s="216">
        <v>82.4</v>
      </c>
      <c r="AF59" s="86">
        <v>4</v>
      </c>
      <c r="AG59" s="189">
        <v>79.400000000000006</v>
      </c>
      <c r="AH59" s="83"/>
      <c r="AJ59" s="167">
        <v>12</v>
      </c>
      <c r="AK59" s="83" t="s">
        <v>25</v>
      </c>
      <c r="AL59" s="216">
        <v>81.5</v>
      </c>
      <c r="AM59" s="86">
        <v>2</v>
      </c>
      <c r="AN59" s="189">
        <v>86.5</v>
      </c>
      <c r="AO59" s="83"/>
      <c r="AQ59" s="167">
        <v>16</v>
      </c>
      <c r="AR59" s="83" t="s">
        <v>76</v>
      </c>
      <c r="AS59" s="216">
        <v>80.7</v>
      </c>
      <c r="AT59" s="86">
        <v>4</v>
      </c>
      <c r="AU59" s="189">
        <v>76.2</v>
      </c>
      <c r="AV59" s="83"/>
      <c r="AW59" s="167">
        <v>2</v>
      </c>
      <c r="AX59" s="83" t="s">
        <v>77</v>
      </c>
      <c r="AY59" s="213">
        <v>38.9</v>
      </c>
      <c r="AZ59" s="213">
        <v>43.3</v>
      </c>
      <c r="BA59" s="213">
        <v>44.5</v>
      </c>
      <c r="BB59" s="213">
        <v>51.1</v>
      </c>
      <c r="BC59" s="213">
        <v>67.2</v>
      </c>
      <c r="BD59" s="213">
        <v>67.3</v>
      </c>
      <c r="BE59" s="213">
        <v>66.600000000000009</v>
      </c>
      <c r="BF59" s="213">
        <v>67.3</v>
      </c>
      <c r="BG59" s="213">
        <v>38.9</v>
      </c>
      <c r="BH59" s="216">
        <v>28.4</v>
      </c>
      <c r="BI59" s="148">
        <v>4</v>
      </c>
      <c r="BJ59" s="90">
        <v>21.6</v>
      </c>
      <c r="BK59" s="205">
        <v>8</v>
      </c>
    </row>
    <row r="60" spans="1:63" s="1" customFormat="1" x14ac:dyDescent="0.15">
      <c r="A60" s="167">
        <v>10</v>
      </c>
      <c r="B60" s="83" t="s">
        <v>70</v>
      </c>
      <c r="C60" s="216">
        <v>62.7</v>
      </c>
      <c r="D60" s="86">
        <v>7</v>
      </c>
      <c r="E60" s="189">
        <v>51.2</v>
      </c>
      <c r="F60" s="83"/>
      <c r="G60" s="83"/>
      <c r="H60" s="167">
        <v>12</v>
      </c>
      <c r="I60" s="83" t="s">
        <v>25</v>
      </c>
      <c r="J60" s="216">
        <v>69.3</v>
      </c>
      <c r="K60" s="86">
        <v>5</v>
      </c>
      <c r="L60" s="189">
        <v>64.100000000000009</v>
      </c>
      <c r="M60" s="83"/>
      <c r="O60" s="167">
        <v>15</v>
      </c>
      <c r="P60" s="83" t="s">
        <v>26</v>
      </c>
      <c r="Q60" s="216">
        <v>72.2</v>
      </c>
      <c r="R60" s="86">
        <v>6</v>
      </c>
      <c r="S60" s="189">
        <v>70.2</v>
      </c>
      <c r="T60" s="83"/>
      <c r="V60" s="167">
        <v>15</v>
      </c>
      <c r="W60" s="83" t="s">
        <v>26</v>
      </c>
      <c r="X60" s="216">
        <v>74</v>
      </c>
      <c r="Y60" s="86">
        <v>5</v>
      </c>
      <c r="Z60" s="189">
        <v>74</v>
      </c>
      <c r="AA60" s="83"/>
      <c r="AC60" s="167">
        <v>15</v>
      </c>
      <c r="AD60" s="83" t="s">
        <v>26</v>
      </c>
      <c r="AE60" s="216">
        <v>78.5</v>
      </c>
      <c r="AF60" s="86">
        <v>3</v>
      </c>
      <c r="AG60" s="189">
        <v>79.599999999999994</v>
      </c>
      <c r="AH60" s="83"/>
      <c r="AJ60" s="167">
        <v>15</v>
      </c>
      <c r="AK60" s="83" t="s">
        <v>26</v>
      </c>
      <c r="AL60" s="216">
        <v>79.400000000000006</v>
      </c>
      <c r="AM60" s="86">
        <v>5</v>
      </c>
      <c r="AN60" s="189">
        <v>80.099999999999994</v>
      </c>
      <c r="AO60" s="83"/>
      <c r="AQ60" s="167">
        <v>10</v>
      </c>
      <c r="AR60" s="83" t="s">
        <v>70</v>
      </c>
      <c r="AS60" s="216">
        <v>79.599999999999994</v>
      </c>
      <c r="AT60" s="86">
        <v>3</v>
      </c>
      <c r="AU60" s="189">
        <v>81.300000000000011</v>
      </c>
      <c r="AV60" s="83"/>
      <c r="AW60" s="167">
        <v>12</v>
      </c>
      <c r="AX60" s="83" t="s">
        <v>25</v>
      </c>
      <c r="AY60" s="213">
        <v>55.8</v>
      </c>
      <c r="AZ60" s="213">
        <v>69.3</v>
      </c>
      <c r="BA60" s="213">
        <v>78.2</v>
      </c>
      <c r="BB60" s="213">
        <v>80.099999999999994</v>
      </c>
      <c r="BC60" s="213">
        <v>83.9</v>
      </c>
      <c r="BD60" s="213">
        <v>81.5</v>
      </c>
      <c r="BE60" s="213">
        <v>81.400000000000006</v>
      </c>
      <c r="BF60" s="213">
        <v>83.9</v>
      </c>
      <c r="BG60" s="213">
        <v>55.8</v>
      </c>
      <c r="BH60" s="216">
        <v>28.100000000000009</v>
      </c>
      <c r="BI60" s="148">
        <v>5</v>
      </c>
      <c r="BJ60" s="90">
        <v>22.499999999999986</v>
      </c>
      <c r="BK60" s="205">
        <v>7</v>
      </c>
    </row>
    <row r="61" spans="1:63" s="1" customFormat="1" x14ac:dyDescent="0.15">
      <c r="A61" s="167">
        <v>1</v>
      </c>
      <c r="B61" s="83" t="s">
        <v>75</v>
      </c>
      <c r="C61" s="216">
        <v>61.300000000000004</v>
      </c>
      <c r="D61" s="86">
        <v>5</v>
      </c>
      <c r="E61" s="189">
        <v>68.400000000000006</v>
      </c>
      <c r="F61" s="83"/>
      <c r="G61" s="83"/>
      <c r="H61" s="167">
        <v>10</v>
      </c>
      <c r="I61" s="83" t="s">
        <v>70</v>
      </c>
      <c r="J61" s="216">
        <v>66.7</v>
      </c>
      <c r="K61" s="86">
        <v>1</v>
      </c>
      <c r="L61" s="189">
        <v>73.899999999999991</v>
      </c>
      <c r="M61" s="83"/>
      <c r="O61" s="167">
        <v>3</v>
      </c>
      <c r="P61" s="83" t="s">
        <v>72</v>
      </c>
      <c r="Q61" s="216">
        <v>68</v>
      </c>
      <c r="R61" s="86">
        <v>5</v>
      </c>
      <c r="S61" s="189">
        <v>71.5</v>
      </c>
      <c r="T61" s="83"/>
      <c r="V61" s="167">
        <v>3</v>
      </c>
      <c r="W61" s="83" t="s">
        <v>72</v>
      </c>
      <c r="X61" s="216">
        <v>71.2</v>
      </c>
      <c r="Y61" s="86">
        <v>6</v>
      </c>
      <c r="Z61" s="189">
        <v>73.7</v>
      </c>
      <c r="AA61" s="83"/>
      <c r="AC61" s="167">
        <v>3</v>
      </c>
      <c r="AD61" s="83" t="s">
        <v>72</v>
      </c>
      <c r="AE61" s="216">
        <v>77.599999999999994</v>
      </c>
      <c r="AF61" s="86">
        <v>5</v>
      </c>
      <c r="AG61" s="189">
        <v>79.3</v>
      </c>
      <c r="AH61" s="83"/>
      <c r="AJ61" s="167">
        <v>3</v>
      </c>
      <c r="AK61" s="83" t="s">
        <v>72</v>
      </c>
      <c r="AL61" s="216">
        <v>77.8</v>
      </c>
      <c r="AM61" s="86">
        <v>3</v>
      </c>
      <c r="AN61" s="189">
        <v>84.8</v>
      </c>
      <c r="AO61" s="83"/>
      <c r="AQ61" s="167">
        <v>15</v>
      </c>
      <c r="AR61" s="83" t="s">
        <v>26</v>
      </c>
      <c r="AS61" s="216">
        <v>75.699999999999989</v>
      </c>
      <c r="AT61" s="86">
        <v>5</v>
      </c>
      <c r="AU61" s="189">
        <v>74.599999999999994</v>
      </c>
      <c r="AV61" s="83"/>
      <c r="AW61" s="167">
        <v>7</v>
      </c>
      <c r="AX61" s="83" t="s">
        <v>29</v>
      </c>
      <c r="AY61" s="213">
        <v>30.8</v>
      </c>
      <c r="AZ61" s="213">
        <v>27.7</v>
      </c>
      <c r="BA61" s="213">
        <v>45</v>
      </c>
      <c r="BB61" s="213">
        <v>49.6</v>
      </c>
      <c r="BC61" s="213">
        <v>53.6</v>
      </c>
      <c r="BD61" s="213">
        <v>52.2</v>
      </c>
      <c r="BE61" s="213">
        <v>46.1</v>
      </c>
      <c r="BF61" s="213">
        <v>53.6</v>
      </c>
      <c r="BG61" s="213">
        <v>27.7</v>
      </c>
      <c r="BH61" s="216">
        <v>25.900000000000002</v>
      </c>
      <c r="BI61" s="148">
        <v>6</v>
      </c>
      <c r="BJ61" s="90">
        <v>10.4</v>
      </c>
      <c r="BK61" s="205">
        <v>13</v>
      </c>
    </row>
    <row r="62" spans="1:63" s="1" customFormat="1" x14ac:dyDescent="0.15">
      <c r="A62" s="167">
        <v>12</v>
      </c>
      <c r="B62" s="83" t="s">
        <v>25</v>
      </c>
      <c r="C62" s="216">
        <v>55.8</v>
      </c>
      <c r="D62" s="86">
        <v>6</v>
      </c>
      <c r="E62" s="189">
        <v>65.900000000000006</v>
      </c>
      <c r="F62" s="83"/>
      <c r="G62" s="83"/>
      <c r="H62" s="167">
        <v>1</v>
      </c>
      <c r="I62" s="83" t="s">
        <v>75</v>
      </c>
      <c r="J62" s="216">
        <v>61.5</v>
      </c>
      <c r="K62" s="86">
        <v>7</v>
      </c>
      <c r="L62" s="189">
        <v>55.5</v>
      </c>
      <c r="M62" s="83"/>
      <c r="O62" s="195">
        <v>4</v>
      </c>
      <c r="P62" s="193" t="s">
        <v>699</v>
      </c>
      <c r="Q62" s="213">
        <v>60.3</v>
      </c>
      <c r="R62" s="86" t="e">
        <v>#N/A</v>
      </c>
      <c r="S62" s="196" t="s">
        <v>736</v>
      </c>
      <c r="T62" s="83"/>
      <c r="V62" s="195">
        <v>4</v>
      </c>
      <c r="W62" s="193" t="s">
        <v>699</v>
      </c>
      <c r="X62" s="213">
        <v>70.300000000000011</v>
      </c>
      <c r="Y62" s="86" t="e">
        <v>#N/A</v>
      </c>
      <c r="Z62" s="196" t="s">
        <v>736</v>
      </c>
      <c r="AA62" s="83"/>
      <c r="AC62" s="167">
        <v>9</v>
      </c>
      <c r="AD62" s="83" t="s">
        <v>71</v>
      </c>
      <c r="AE62" s="216">
        <v>76.8</v>
      </c>
      <c r="AF62" s="86">
        <v>6</v>
      </c>
      <c r="AG62" s="189">
        <v>74</v>
      </c>
      <c r="AH62" s="83"/>
      <c r="AJ62" s="167">
        <v>9</v>
      </c>
      <c r="AK62" s="83" t="s">
        <v>71</v>
      </c>
      <c r="AL62" s="216">
        <v>74</v>
      </c>
      <c r="AM62" s="86">
        <v>6</v>
      </c>
      <c r="AN62" s="189">
        <v>72.8</v>
      </c>
      <c r="AO62" s="83"/>
      <c r="AQ62" s="167">
        <v>2</v>
      </c>
      <c r="AR62" s="83" t="s">
        <v>77</v>
      </c>
      <c r="AS62" s="216">
        <v>66.600000000000009</v>
      </c>
      <c r="AT62" s="86">
        <v>7</v>
      </c>
      <c r="AU62" s="189">
        <v>60</v>
      </c>
      <c r="AV62" s="83"/>
      <c r="AW62" s="167">
        <v>1</v>
      </c>
      <c r="AX62" s="83" t="s">
        <v>75</v>
      </c>
      <c r="AY62" s="213">
        <v>61.300000000000004</v>
      </c>
      <c r="AZ62" s="213">
        <v>61.5</v>
      </c>
      <c r="BA62" s="213">
        <v>59.4</v>
      </c>
      <c r="BB62" s="213">
        <v>50.8</v>
      </c>
      <c r="BC62" s="213">
        <v>49.9</v>
      </c>
      <c r="BD62" s="213">
        <v>40.6</v>
      </c>
      <c r="BE62" s="213">
        <v>37.299999999999997</v>
      </c>
      <c r="BF62" s="213">
        <v>61.5</v>
      </c>
      <c r="BG62" s="213">
        <v>37.299999999999997</v>
      </c>
      <c r="BH62" s="216">
        <v>24.200000000000003</v>
      </c>
      <c r="BI62" s="148">
        <v>7</v>
      </c>
      <c r="BJ62" s="90">
        <v>31.6</v>
      </c>
      <c r="BK62" s="205">
        <v>4</v>
      </c>
    </row>
    <row r="63" spans="1:63" s="1" customFormat="1" x14ac:dyDescent="0.15">
      <c r="A63" s="167">
        <v>6</v>
      </c>
      <c r="B63" s="83" t="s">
        <v>31</v>
      </c>
      <c r="C63" s="216">
        <v>49.400000000000006</v>
      </c>
      <c r="D63" s="86">
        <v>9</v>
      </c>
      <c r="E63" s="189">
        <v>47.9</v>
      </c>
      <c r="F63" s="83"/>
      <c r="G63" s="83"/>
      <c r="H63" s="195">
        <v>4</v>
      </c>
      <c r="I63" s="193" t="s">
        <v>699</v>
      </c>
      <c r="J63" s="213">
        <v>60.7</v>
      </c>
      <c r="K63" s="86" t="e">
        <v>#N/A</v>
      </c>
      <c r="L63" s="196" t="s">
        <v>736</v>
      </c>
      <c r="M63" s="83"/>
      <c r="O63" s="167">
        <v>1</v>
      </c>
      <c r="P63" s="83" t="s">
        <v>75</v>
      </c>
      <c r="Q63" s="216">
        <v>59.4</v>
      </c>
      <c r="R63" s="86">
        <v>8</v>
      </c>
      <c r="S63" s="189">
        <v>51.9</v>
      </c>
      <c r="T63" s="83"/>
      <c r="V63" s="167">
        <v>8</v>
      </c>
      <c r="W63" s="83" t="s">
        <v>27</v>
      </c>
      <c r="X63" s="216">
        <v>51.5</v>
      </c>
      <c r="Y63" s="86">
        <v>9</v>
      </c>
      <c r="Z63" s="189">
        <v>49</v>
      </c>
      <c r="AA63" s="83"/>
      <c r="AC63" s="167">
        <v>2</v>
      </c>
      <c r="AD63" s="83" t="s">
        <v>77</v>
      </c>
      <c r="AE63" s="216">
        <v>67.2</v>
      </c>
      <c r="AF63" s="86">
        <v>7</v>
      </c>
      <c r="AG63" s="189">
        <v>62</v>
      </c>
      <c r="AH63" s="83"/>
      <c r="AJ63" s="167">
        <v>2</v>
      </c>
      <c r="AK63" s="83" t="s">
        <v>77</v>
      </c>
      <c r="AL63" s="216">
        <v>67.3</v>
      </c>
      <c r="AM63" s="86">
        <v>7</v>
      </c>
      <c r="AN63" s="189">
        <v>66</v>
      </c>
      <c r="AO63" s="83"/>
      <c r="AQ63" s="167">
        <v>9</v>
      </c>
      <c r="AR63" s="83" t="s">
        <v>71</v>
      </c>
      <c r="AS63" s="216">
        <v>64</v>
      </c>
      <c r="AT63" s="86">
        <v>6</v>
      </c>
      <c r="AU63" s="189">
        <v>65.7</v>
      </c>
      <c r="AV63" s="83"/>
      <c r="AW63" s="167">
        <v>11</v>
      </c>
      <c r="AX63" s="83" t="s">
        <v>185</v>
      </c>
      <c r="AY63" s="213">
        <v>9.1999999999999993</v>
      </c>
      <c r="AZ63" s="213">
        <v>8.6</v>
      </c>
      <c r="BA63" s="213">
        <v>19</v>
      </c>
      <c r="BB63" s="213">
        <v>20.7</v>
      </c>
      <c r="BC63" s="213">
        <v>28.2</v>
      </c>
      <c r="BD63" s="213">
        <v>31.8</v>
      </c>
      <c r="BE63" s="213">
        <v>29.8</v>
      </c>
      <c r="BF63" s="213">
        <v>31.8</v>
      </c>
      <c r="BG63" s="213">
        <v>8.6</v>
      </c>
      <c r="BH63" s="216">
        <v>23.200000000000003</v>
      </c>
      <c r="BI63" s="148">
        <v>8</v>
      </c>
      <c r="BJ63" s="90">
        <v>27.499999999999996</v>
      </c>
      <c r="BK63" s="205">
        <v>5</v>
      </c>
    </row>
    <row r="64" spans="1:63" s="1" customFormat="1" x14ac:dyDescent="0.15">
      <c r="A64" s="195">
        <v>4</v>
      </c>
      <c r="B64" s="193" t="s">
        <v>699</v>
      </c>
      <c r="C64" s="213">
        <v>48.5</v>
      </c>
      <c r="D64" s="86" t="e">
        <v>#VALUE!</v>
      </c>
      <c r="E64" s="196" t="s">
        <v>736</v>
      </c>
      <c r="F64" s="83"/>
      <c r="G64" s="83"/>
      <c r="H64" s="167">
        <v>2</v>
      </c>
      <c r="I64" s="83" t="s">
        <v>77</v>
      </c>
      <c r="J64" s="216">
        <v>43.3</v>
      </c>
      <c r="K64" s="86">
        <v>8</v>
      </c>
      <c r="L64" s="189">
        <v>44.4</v>
      </c>
      <c r="M64" s="83"/>
      <c r="O64" s="167">
        <v>8</v>
      </c>
      <c r="P64" s="83" t="s">
        <v>27</v>
      </c>
      <c r="Q64" s="216">
        <v>49.5</v>
      </c>
      <c r="R64" s="86">
        <v>9</v>
      </c>
      <c r="S64" s="189">
        <v>47.7</v>
      </c>
      <c r="T64" s="83"/>
      <c r="V64" s="167">
        <v>2</v>
      </c>
      <c r="W64" s="83" t="s">
        <v>77</v>
      </c>
      <c r="X64" s="216">
        <v>51.1</v>
      </c>
      <c r="Y64" s="86">
        <v>7</v>
      </c>
      <c r="Z64" s="189">
        <v>52.5</v>
      </c>
      <c r="AA64" s="83"/>
      <c r="AC64" s="167">
        <v>7</v>
      </c>
      <c r="AD64" s="83" t="s">
        <v>29</v>
      </c>
      <c r="AE64" s="216">
        <v>53.6</v>
      </c>
      <c r="AF64" s="86">
        <v>11</v>
      </c>
      <c r="AG64" s="189">
        <v>41.6</v>
      </c>
      <c r="AH64" s="83"/>
      <c r="AJ64" s="167">
        <v>7</v>
      </c>
      <c r="AK64" s="83" t="s">
        <v>29</v>
      </c>
      <c r="AL64" s="216">
        <v>52.2</v>
      </c>
      <c r="AM64" s="86">
        <v>10</v>
      </c>
      <c r="AN64" s="189">
        <v>42</v>
      </c>
      <c r="AO64" s="83"/>
      <c r="AQ64" s="167">
        <v>8</v>
      </c>
      <c r="AR64" s="83" t="s">
        <v>27</v>
      </c>
      <c r="AS64" s="216">
        <v>49.800000000000004</v>
      </c>
      <c r="AT64" s="86">
        <v>8</v>
      </c>
      <c r="AU64" s="189">
        <v>48</v>
      </c>
      <c r="AV64" s="83"/>
      <c r="AW64" s="167">
        <v>10</v>
      </c>
      <c r="AX64" s="83" t="s">
        <v>70</v>
      </c>
      <c r="AY64" s="213">
        <v>62.7</v>
      </c>
      <c r="AZ64" s="213">
        <v>66.7</v>
      </c>
      <c r="BA64" s="213">
        <v>81</v>
      </c>
      <c r="BB64" s="213">
        <v>82</v>
      </c>
      <c r="BC64" s="213">
        <v>83.600000000000009</v>
      </c>
      <c r="BD64" s="213">
        <v>83.100000000000009</v>
      </c>
      <c r="BE64" s="213">
        <v>79.599999999999994</v>
      </c>
      <c r="BF64" s="213">
        <v>83.600000000000009</v>
      </c>
      <c r="BG64" s="213">
        <v>62.7</v>
      </c>
      <c r="BH64" s="216">
        <v>20.900000000000006</v>
      </c>
      <c r="BI64" s="148">
        <v>9</v>
      </c>
      <c r="BJ64" s="90">
        <v>35.400000000000006</v>
      </c>
      <c r="BK64" s="205">
        <v>3</v>
      </c>
    </row>
    <row r="65" spans="1:63" s="1" customFormat="1" x14ac:dyDescent="0.15">
      <c r="A65" s="167">
        <v>8</v>
      </c>
      <c r="B65" s="83" t="s">
        <v>27</v>
      </c>
      <c r="C65" s="216">
        <v>41</v>
      </c>
      <c r="D65" s="86">
        <v>11</v>
      </c>
      <c r="E65" s="189">
        <v>42.400000000000006</v>
      </c>
      <c r="F65" s="83"/>
      <c r="G65" s="83"/>
      <c r="H65" s="167">
        <v>8</v>
      </c>
      <c r="I65" s="83" t="s">
        <v>27</v>
      </c>
      <c r="J65" s="216">
        <v>43.099999999999994</v>
      </c>
      <c r="K65" s="86">
        <v>10</v>
      </c>
      <c r="L65" s="189">
        <v>40.1</v>
      </c>
      <c r="M65" s="83"/>
      <c r="O65" s="167">
        <v>7</v>
      </c>
      <c r="P65" s="83" t="s">
        <v>29</v>
      </c>
      <c r="Q65" s="216">
        <v>45</v>
      </c>
      <c r="R65" s="86">
        <v>10</v>
      </c>
      <c r="S65" s="189">
        <v>40.5</v>
      </c>
      <c r="T65" s="83"/>
      <c r="V65" s="167">
        <v>1</v>
      </c>
      <c r="W65" s="83" t="s">
        <v>75</v>
      </c>
      <c r="X65" s="216">
        <v>50.8</v>
      </c>
      <c r="Y65" s="86">
        <v>8</v>
      </c>
      <c r="Z65" s="189">
        <v>51.2</v>
      </c>
      <c r="AA65" s="83"/>
      <c r="AC65" s="167">
        <v>8</v>
      </c>
      <c r="AD65" s="83" t="s">
        <v>27</v>
      </c>
      <c r="AE65" s="216">
        <v>51.1</v>
      </c>
      <c r="AF65" s="86">
        <v>8</v>
      </c>
      <c r="AG65" s="189">
        <v>50.7</v>
      </c>
      <c r="AH65" s="83"/>
      <c r="AJ65" s="167">
        <v>8</v>
      </c>
      <c r="AK65" s="83" t="s">
        <v>27</v>
      </c>
      <c r="AL65" s="216">
        <v>50.699999999999996</v>
      </c>
      <c r="AM65" s="86">
        <v>8</v>
      </c>
      <c r="AN65" s="189">
        <v>50.5</v>
      </c>
      <c r="AO65" s="83"/>
      <c r="AQ65" s="167">
        <v>7</v>
      </c>
      <c r="AR65" s="83" t="s">
        <v>29</v>
      </c>
      <c r="AS65" s="216">
        <v>46.1</v>
      </c>
      <c r="AT65" s="86">
        <v>9</v>
      </c>
      <c r="AU65" s="189">
        <v>36.799999999999997</v>
      </c>
      <c r="AV65" s="83"/>
      <c r="AW65" s="167">
        <v>3</v>
      </c>
      <c r="AX65" s="83" t="s">
        <v>72</v>
      </c>
      <c r="AY65" s="213">
        <v>66.7</v>
      </c>
      <c r="AZ65" s="213">
        <v>72.8</v>
      </c>
      <c r="BA65" s="213">
        <v>68</v>
      </c>
      <c r="BB65" s="213">
        <v>71.2</v>
      </c>
      <c r="BC65" s="213">
        <v>77.599999999999994</v>
      </c>
      <c r="BD65" s="213">
        <v>77.8</v>
      </c>
      <c r="BE65" s="213">
        <v>81.900000000000006</v>
      </c>
      <c r="BF65" s="213">
        <v>81.900000000000006</v>
      </c>
      <c r="BG65" s="213">
        <v>66.7</v>
      </c>
      <c r="BH65" s="216">
        <v>15.200000000000003</v>
      </c>
      <c r="BI65" s="148">
        <v>10</v>
      </c>
      <c r="BJ65" s="90">
        <v>24.799999999999983</v>
      </c>
      <c r="BK65" s="205">
        <v>6</v>
      </c>
    </row>
    <row r="66" spans="1:63" s="1" customFormat="1" x14ac:dyDescent="0.15">
      <c r="A66" s="167">
        <v>2</v>
      </c>
      <c r="B66" s="83" t="s">
        <v>77</v>
      </c>
      <c r="C66" s="216">
        <v>38.9</v>
      </c>
      <c r="D66" s="86">
        <v>10</v>
      </c>
      <c r="E66" s="189">
        <v>46.2</v>
      </c>
      <c r="F66" s="83"/>
      <c r="G66" s="83"/>
      <c r="H66" s="167">
        <v>14</v>
      </c>
      <c r="I66" s="83" t="s">
        <v>184</v>
      </c>
      <c r="J66" s="216">
        <v>40.6</v>
      </c>
      <c r="K66" s="86">
        <v>9</v>
      </c>
      <c r="L66" s="189">
        <v>41.3</v>
      </c>
      <c r="M66" s="83"/>
      <c r="O66" s="167">
        <v>2</v>
      </c>
      <c r="P66" s="83" t="s">
        <v>77</v>
      </c>
      <c r="Q66" s="216">
        <v>44.5</v>
      </c>
      <c r="R66" s="86">
        <v>7</v>
      </c>
      <c r="S66" s="189">
        <v>54.6</v>
      </c>
      <c r="T66" s="83"/>
      <c r="V66" s="167">
        <v>7</v>
      </c>
      <c r="W66" s="83" t="s">
        <v>29</v>
      </c>
      <c r="X66" s="216">
        <v>49.6</v>
      </c>
      <c r="Y66" s="86">
        <v>10</v>
      </c>
      <c r="Z66" s="189">
        <v>40.200000000000003</v>
      </c>
      <c r="AA66" s="83"/>
      <c r="AC66" s="167">
        <v>1</v>
      </c>
      <c r="AD66" s="83" t="s">
        <v>75</v>
      </c>
      <c r="AE66" s="216">
        <v>49.9</v>
      </c>
      <c r="AF66" s="86">
        <v>9</v>
      </c>
      <c r="AG66" s="189">
        <v>49.1</v>
      </c>
      <c r="AH66" s="83"/>
      <c r="AJ66" s="167">
        <v>14</v>
      </c>
      <c r="AK66" s="83" t="s">
        <v>184</v>
      </c>
      <c r="AL66" s="216">
        <v>41.6</v>
      </c>
      <c r="AM66" s="86">
        <v>10</v>
      </c>
      <c r="AN66" s="189">
        <v>42</v>
      </c>
      <c r="AO66" s="83"/>
      <c r="AQ66" s="167">
        <v>1</v>
      </c>
      <c r="AR66" s="83" t="s">
        <v>75</v>
      </c>
      <c r="AS66" s="216">
        <v>37.299999999999997</v>
      </c>
      <c r="AT66" s="86">
        <v>9</v>
      </c>
      <c r="AU66" s="189">
        <v>36.799999999999997</v>
      </c>
      <c r="AV66" s="83"/>
      <c r="AW66" s="167">
        <v>15</v>
      </c>
      <c r="AX66" s="83" t="s">
        <v>26</v>
      </c>
      <c r="AY66" s="213">
        <v>64.5</v>
      </c>
      <c r="AZ66" s="213">
        <v>69.8</v>
      </c>
      <c r="BA66" s="213">
        <v>72.2</v>
      </c>
      <c r="BB66" s="213">
        <v>74</v>
      </c>
      <c r="BC66" s="213">
        <v>78.5</v>
      </c>
      <c r="BD66" s="213">
        <v>79.400000000000006</v>
      </c>
      <c r="BE66" s="213">
        <v>75.699999999999989</v>
      </c>
      <c r="BF66" s="213">
        <v>79.400000000000006</v>
      </c>
      <c r="BG66" s="213">
        <v>64.5</v>
      </c>
      <c r="BH66" s="216">
        <v>14.900000000000006</v>
      </c>
      <c r="BI66" s="148">
        <v>11</v>
      </c>
      <c r="BJ66" s="90">
        <v>9.8999999999999915</v>
      </c>
      <c r="BK66" s="205">
        <v>14</v>
      </c>
    </row>
    <row r="67" spans="1:63" s="1" customFormat="1" x14ac:dyDescent="0.15">
      <c r="A67" s="167">
        <v>14</v>
      </c>
      <c r="B67" s="83" t="s">
        <v>184</v>
      </c>
      <c r="C67" s="216">
        <v>35.6</v>
      </c>
      <c r="D67" s="86">
        <v>8</v>
      </c>
      <c r="E67" s="189">
        <v>49.400000000000006</v>
      </c>
      <c r="F67" s="83"/>
      <c r="G67" s="83"/>
      <c r="H67" s="167">
        <v>6</v>
      </c>
      <c r="I67" s="83" t="s">
        <v>31</v>
      </c>
      <c r="J67" s="216">
        <v>28.9</v>
      </c>
      <c r="K67" s="86">
        <v>12</v>
      </c>
      <c r="L67" s="189">
        <v>20.8</v>
      </c>
      <c r="M67" s="83"/>
      <c r="O67" s="167">
        <v>14</v>
      </c>
      <c r="P67" s="83" t="s">
        <v>184</v>
      </c>
      <c r="Q67" s="216">
        <v>35.6</v>
      </c>
      <c r="R67" s="86">
        <v>11</v>
      </c>
      <c r="S67" s="189">
        <v>39.299999999999997</v>
      </c>
      <c r="T67" s="83"/>
      <c r="V67" s="167">
        <v>14</v>
      </c>
      <c r="W67" s="83" t="s">
        <v>184</v>
      </c>
      <c r="X67" s="216">
        <v>37.099999999999994</v>
      </c>
      <c r="Y67" s="86">
        <v>11</v>
      </c>
      <c r="Z67" s="189">
        <v>39.200000000000003</v>
      </c>
      <c r="AA67" s="83"/>
      <c r="AC67" s="167">
        <v>14</v>
      </c>
      <c r="AD67" s="83" t="s">
        <v>184</v>
      </c>
      <c r="AE67" s="216">
        <v>40.4</v>
      </c>
      <c r="AF67" s="86">
        <v>10</v>
      </c>
      <c r="AG67" s="189">
        <v>42.2</v>
      </c>
      <c r="AH67" s="83"/>
      <c r="AJ67" s="167">
        <v>1</v>
      </c>
      <c r="AK67" s="83" t="s">
        <v>75</v>
      </c>
      <c r="AL67" s="216">
        <v>40.6</v>
      </c>
      <c r="AM67" s="86">
        <v>9</v>
      </c>
      <c r="AN67" s="189">
        <v>44.1</v>
      </c>
      <c r="AO67" s="83"/>
      <c r="AQ67" s="167">
        <v>14</v>
      </c>
      <c r="AR67" s="83" t="s">
        <v>184</v>
      </c>
      <c r="AS67" s="216">
        <v>33.1</v>
      </c>
      <c r="AT67" s="86">
        <v>12</v>
      </c>
      <c r="AU67" s="189">
        <v>35.299999999999997</v>
      </c>
      <c r="AV67" s="83"/>
      <c r="AW67" s="167">
        <v>9</v>
      </c>
      <c r="AX67" s="83" t="s">
        <v>71</v>
      </c>
      <c r="AY67" s="213">
        <v>68.8</v>
      </c>
      <c r="AZ67" s="213">
        <v>76.599999999999994</v>
      </c>
      <c r="BA67" s="213">
        <v>77.5</v>
      </c>
      <c r="BB67" s="213">
        <v>78.5</v>
      </c>
      <c r="BC67" s="213">
        <v>76.8</v>
      </c>
      <c r="BD67" s="213">
        <v>74</v>
      </c>
      <c r="BE67" s="213">
        <v>64</v>
      </c>
      <c r="BF67" s="213">
        <v>78.5</v>
      </c>
      <c r="BG67" s="213">
        <v>64</v>
      </c>
      <c r="BH67" s="216">
        <v>14.5</v>
      </c>
      <c r="BI67" s="148">
        <v>12</v>
      </c>
      <c r="BJ67" s="90">
        <v>10.5</v>
      </c>
      <c r="BK67" s="205">
        <v>12</v>
      </c>
    </row>
    <row r="68" spans="1:63" s="1" customFormat="1" x14ac:dyDescent="0.15">
      <c r="A68" s="167">
        <v>7</v>
      </c>
      <c r="B68" s="83" t="s">
        <v>29</v>
      </c>
      <c r="C68" s="216">
        <v>30.8</v>
      </c>
      <c r="D68" s="86">
        <v>12</v>
      </c>
      <c r="E68" s="189">
        <v>36.700000000000003</v>
      </c>
      <c r="F68" s="83"/>
      <c r="G68" s="83"/>
      <c r="H68" s="167">
        <v>7</v>
      </c>
      <c r="I68" s="83" t="s">
        <v>29</v>
      </c>
      <c r="J68" s="216">
        <v>27.7</v>
      </c>
      <c r="K68" s="86">
        <v>11</v>
      </c>
      <c r="L68" s="189">
        <v>31.6</v>
      </c>
      <c r="M68" s="83"/>
      <c r="O68" s="167">
        <v>5</v>
      </c>
      <c r="P68" s="83" t="s">
        <v>30</v>
      </c>
      <c r="Q68" s="216">
        <v>29.2</v>
      </c>
      <c r="R68" s="86">
        <v>12</v>
      </c>
      <c r="S68" s="189">
        <v>30.2</v>
      </c>
      <c r="T68" s="83"/>
      <c r="V68" s="167">
        <v>5</v>
      </c>
      <c r="W68" s="83" t="s">
        <v>30</v>
      </c>
      <c r="X68" s="216">
        <v>35.9</v>
      </c>
      <c r="Y68" s="86">
        <v>12</v>
      </c>
      <c r="Z68" s="189">
        <v>37.299999999999997</v>
      </c>
      <c r="AA68" s="83"/>
      <c r="AC68" s="167">
        <v>11</v>
      </c>
      <c r="AD68" s="83" t="s">
        <v>185</v>
      </c>
      <c r="AE68" s="216">
        <v>28.2</v>
      </c>
      <c r="AF68" s="86">
        <v>12</v>
      </c>
      <c r="AG68" s="189">
        <v>27.3</v>
      </c>
      <c r="AH68" s="83"/>
      <c r="AJ68" s="167">
        <v>11</v>
      </c>
      <c r="AK68" s="83" t="s">
        <v>185</v>
      </c>
      <c r="AL68" s="216">
        <v>31.8</v>
      </c>
      <c r="AM68" s="86">
        <v>12</v>
      </c>
      <c r="AN68" s="189">
        <v>33.1</v>
      </c>
      <c r="AO68" s="83"/>
      <c r="AQ68" s="167">
        <v>11</v>
      </c>
      <c r="AR68" s="83" t="s">
        <v>185</v>
      </c>
      <c r="AS68" s="216">
        <v>29.8</v>
      </c>
      <c r="AT68" s="86">
        <v>11</v>
      </c>
      <c r="AU68" s="189">
        <v>35.799999999999997</v>
      </c>
      <c r="AV68" s="83"/>
      <c r="AW68" s="167">
        <v>17</v>
      </c>
      <c r="AX68" s="83" t="s">
        <v>28</v>
      </c>
      <c r="AY68" s="213">
        <v>12.9</v>
      </c>
      <c r="AZ68" s="213">
        <v>11</v>
      </c>
      <c r="BA68" s="213">
        <v>10.9</v>
      </c>
      <c r="BB68" s="213">
        <v>15.6</v>
      </c>
      <c r="BC68" s="213">
        <v>18</v>
      </c>
      <c r="BD68" s="213">
        <v>22.4</v>
      </c>
      <c r="BE68" s="213">
        <v>24.1</v>
      </c>
      <c r="BF68" s="213">
        <v>24.1</v>
      </c>
      <c r="BG68" s="213">
        <v>10.9</v>
      </c>
      <c r="BH68" s="216">
        <v>13.200000000000001</v>
      </c>
      <c r="BI68" s="148">
        <v>13</v>
      </c>
      <c r="BJ68" s="90">
        <v>15.799999999999997</v>
      </c>
      <c r="BK68" s="205">
        <v>9</v>
      </c>
    </row>
    <row r="69" spans="1:63" s="1" customFormat="1" x14ac:dyDescent="0.15">
      <c r="A69" s="167">
        <v>17</v>
      </c>
      <c r="B69" s="83" t="s">
        <v>28</v>
      </c>
      <c r="C69" s="216">
        <v>12.9</v>
      </c>
      <c r="D69" s="86">
        <v>13</v>
      </c>
      <c r="E69" s="189">
        <v>12.7</v>
      </c>
      <c r="F69" s="83"/>
      <c r="G69" s="83"/>
      <c r="H69" s="167">
        <v>17</v>
      </c>
      <c r="I69" s="83" t="s">
        <v>28</v>
      </c>
      <c r="J69" s="216">
        <v>11</v>
      </c>
      <c r="K69" s="86">
        <v>13</v>
      </c>
      <c r="L69" s="189">
        <v>10.600000000000001</v>
      </c>
      <c r="M69" s="83"/>
      <c r="O69" s="167">
        <v>11</v>
      </c>
      <c r="P69" s="83" t="s">
        <v>185</v>
      </c>
      <c r="Q69" s="216">
        <v>19</v>
      </c>
      <c r="R69" s="86">
        <v>13</v>
      </c>
      <c r="S69" s="189">
        <v>17.8</v>
      </c>
      <c r="T69" s="83"/>
      <c r="V69" s="167">
        <v>11</v>
      </c>
      <c r="W69" s="83" t="s">
        <v>185</v>
      </c>
      <c r="X69" s="216">
        <v>20.7</v>
      </c>
      <c r="Y69" s="86">
        <v>13</v>
      </c>
      <c r="Z69" s="189">
        <v>23.7</v>
      </c>
      <c r="AA69" s="83"/>
      <c r="AC69" s="167">
        <v>5</v>
      </c>
      <c r="AD69" s="83" t="s">
        <v>30</v>
      </c>
      <c r="AE69" s="216">
        <v>18.5</v>
      </c>
      <c r="AF69" s="86">
        <v>14</v>
      </c>
      <c r="AG69" s="189">
        <v>16.600000000000001</v>
      </c>
      <c r="AH69" s="83"/>
      <c r="AJ69" s="167">
        <v>17</v>
      </c>
      <c r="AK69" s="83" t="s">
        <v>28</v>
      </c>
      <c r="AL69" s="216">
        <v>22.4</v>
      </c>
      <c r="AM69" s="86">
        <v>13</v>
      </c>
      <c r="AN69" s="189">
        <v>25.4</v>
      </c>
      <c r="AO69" s="83"/>
      <c r="AQ69" s="167">
        <v>17</v>
      </c>
      <c r="AR69" s="83" t="s">
        <v>28</v>
      </c>
      <c r="AS69" s="216">
        <v>24.1</v>
      </c>
      <c r="AT69" s="86">
        <v>13</v>
      </c>
      <c r="AU69" s="189">
        <v>26.4</v>
      </c>
      <c r="AV69" s="83"/>
      <c r="AW69" s="167">
        <v>8</v>
      </c>
      <c r="AX69" s="83" t="s">
        <v>27</v>
      </c>
      <c r="AY69" s="213">
        <v>41</v>
      </c>
      <c r="AZ69" s="213">
        <v>43.099999999999994</v>
      </c>
      <c r="BA69" s="213">
        <v>49.5</v>
      </c>
      <c r="BB69" s="213">
        <v>51.5</v>
      </c>
      <c r="BC69" s="213">
        <v>51.1</v>
      </c>
      <c r="BD69" s="213">
        <v>50.699999999999996</v>
      </c>
      <c r="BE69" s="213">
        <v>49.800000000000004</v>
      </c>
      <c r="BF69" s="213">
        <v>51.5</v>
      </c>
      <c r="BG69" s="213">
        <v>41</v>
      </c>
      <c r="BH69" s="216">
        <v>10.5</v>
      </c>
      <c r="BI69" s="148">
        <v>14</v>
      </c>
      <c r="BJ69" s="90">
        <v>10.600000000000001</v>
      </c>
      <c r="BK69" s="205">
        <v>11</v>
      </c>
    </row>
    <row r="70" spans="1:63" s="1" customFormat="1" x14ac:dyDescent="0.15">
      <c r="A70" s="167">
        <v>13</v>
      </c>
      <c r="B70" s="83" t="s">
        <v>58</v>
      </c>
      <c r="C70" s="216">
        <v>11.5</v>
      </c>
      <c r="D70" s="86">
        <v>14</v>
      </c>
      <c r="E70" s="189">
        <v>9.8000000000000007</v>
      </c>
      <c r="F70" s="83"/>
      <c r="G70" s="83"/>
      <c r="H70" s="167">
        <v>11</v>
      </c>
      <c r="I70" s="83" t="s">
        <v>185</v>
      </c>
      <c r="J70" s="216">
        <v>8.6</v>
      </c>
      <c r="K70" s="86">
        <v>15</v>
      </c>
      <c r="L70" s="189">
        <v>8.3000000000000007</v>
      </c>
      <c r="M70" s="83"/>
      <c r="O70" s="167">
        <v>6</v>
      </c>
      <c r="P70" s="83" t="s">
        <v>31</v>
      </c>
      <c r="Q70" s="216">
        <v>14.2</v>
      </c>
      <c r="R70" s="86">
        <v>15</v>
      </c>
      <c r="S70" s="189">
        <v>9.9</v>
      </c>
      <c r="T70" s="83"/>
      <c r="V70" s="167">
        <v>17</v>
      </c>
      <c r="W70" s="83" t="s">
        <v>28</v>
      </c>
      <c r="X70" s="216">
        <v>15.6</v>
      </c>
      <c r="Y70" s="86">
        <v>14</v>
      </c>
      <c r="Z70" s="189">
        <v>16.899999999999999</v>
      </c>
      <c r="AA70" s="83"/>
      <c r="AC70" s="167">
        <v>17</v>
      </c>
      <c r="AD70" s="83" t="s">
        <v>28</v>
      </c>
      <c r="AE70" s="216">
        <v>18</v>
      </c>
      <c r="AF70" s="86">
        <v>13</v>
      </c>
      <c r="AG70" s="189">
        <v>17.600000000000001</v>
      </c>
      <c r="AH70" s="83"/>
      <c r="AJ70" s="167">
        <v>6</v>
      </c>
      <c r="AK70" s="83" t="s">
        <v>31</v>
      </c>
      <c r="AL70" s="216">
        <v>13.2</v>
      </c>
      <c r="AM70" s="86">
        <v>16</v>
      </c>
      <c r="AN70" s="189">
        <v>9.8000000000000007</v>
      </c>
      <c r="AO70" s="83"/>
      <c r="AQ70" s="167">
        <v>6</v>
      </c>
      <c r="AR70" s="83" t="s">
        <v>31</v>
      </c>
      <c r="AS70" s="216">
        <v>14.4</v>
      </c>
      <c r="AT70" s="86">
        <v>15</v>
      </c>
      <c r="AU70" s="189">
        <v>16.8</v>
      </c>
      <c r="AV70" s="83"/>
      <c r="AW70" s="167">
        <v>14</v>
      </c>
      <c r="AX70" s="83" t="s">
        <v>184</v>
      </c>
      <c r="AY70" s="213">
        <v>35.6</v>
      </c>
      <c r="AZ70" s="213">
        <v>40.6</v>
      </c>
      <c r="BA70" s="213">
        <v>35.6</v>
      </c>
      <c r="BB70" s="213">
        <v>37.099999999999994</v>
      </c>
      <c r="BC70" s="213">
        <v>40.4</v>
      </c>
      <c r="BD70" s="213">
        <v>41.6</v>
      </c>
      <c r="BE70" s="213">
        <v>33.1</v>
      </c>
      <c r="BF70" s="213">
        <v>41.6</v>
      </c>
      <c r="BG70" s="213">
        <v>33.1</v>
      </c>
      <c r="BH70" s="216">
        <v>8.5</v>
      </c>
      <c r="BI70" s="148">
        <v>15</v>
      </c>
      <c r="BJ70" s="90">
        <v>14.100000000000009</v>
      </c>
      <c r="BK70" s="205">
        <v>10</v>
      </c>
    </row>
    <row r="71" spans="1:63" s="1" customFormat="1" x14ac:dyDescent="0.15">
      <c r="A71" s="167">
        <v>5</v>
      </c>
      <c r="B71" s="83" t="s">
        <v>30</v>
      </c>
      <c r="C71" s="216">
        <v>10.6</v>
      </c>
      <c r="D71" s="86">
        <v>16</v>
      </c>
      <c r="E71" s="189">
        <v>0</v>
      </c>
      <c r="F71" s="83"/>
      <c r="G71" s="83"/>
      <c r="H71" s="167">
        <v>13</v>
      </c>
      <c r="I71" s="83" t="s">
        <v>58</v>
      </c>
      <c r="J71" s="216">
        <v>7.1</v>
      </c>
      <c r="K71" s="86">
        <v>14</v>
      </c>
      <c r="L71" s="189">
        <v>10.4</v>
      </c>
      <c r="M71" s="83"/>
      <c r="O71" s="167">
        <v>17</v>
      </c>
      <c r="P71" s="83" t="s">
        <v>28</v>
      </c>
      <c r="Q71" s="216">
        <v>10.9</v>
      </c>
      <c r="R71" s="86">
        <v>14</v>
      </c>
      <c r="S71" s="189">
        <v>12.7</v>
      </c>
      <c r="T71" s="83"/>
      <c r="V71" s="167">
        <v>13</v>
      </c>
      <c r="W71" s="83" t="s">
        <v>58</v>
      </c>
      <c r="X71" s="216">
        <v>12</v>
      </c>
      <c r="Y71" s="86">
        <v>15</v>
      </c>
      <c r="Z71" s="189">
        <v>14.2</v>
      </c>
      <c r="AA71" s="83"/>
      <c r="AC71" s="167">
        <v>6</v>
      </c>
      <c r="AD71" s="83" t="s">
        <v>31</v>
      </c>
      <c r="AE71" s="216">
        <v>12</v>
      </c>
      <c r="AF71" s="86">
        <v>15</v>
      </c>
      <c r="AG71" s="189">
        <v>10.3</v>
      </c>
      <c r="AH71" s="83"/>
      <c r="AJ71" s="167">
        <v>13</v>
      </c>
      <c r="AK71" s="83" t="s">
        <v>58</v>
      </c>
      <c r="AL71" s="216">
        <v>9.9</v>
      </c>
      <c r="AM71" s="86">
        <v>14</v>
      </c>
      <c r="AN71" s="189">
        <v>14.3</v>
      </c>
      <c r="AO71" s="83"/>
      <c r="AQ71" s="167">
        <v>13</v>
      </c>
      <c r="AR71" s="83" t="s">
        <v>58</v>
      </c>
      <c r="AS71" s="216">
        <v>11.6</v>
      </c>
      <c r="AT71" s="86">
        <v>14</v>
      </c>
      <c r="AU71" s="189">
        <v>16.899999999999999</v>
      </c>
      <c r="AV71" s="83"/>
      <c r="AW71" s="167">
        <v>16</v>
      </c>
      <c r="AX71" s="83" t="s">
        <v>76</v>
      </c>
      <c r="AY71" s="213">
        <v>78.099999999999994</v>
      </c>
      <c r="AZ71" s="213">
        <v>80</v>
      </c>
      <c r="BA71" s="213">
        <v>78.5</v>
      </c>
      <c r="BB71" s="213">
        <v>80.599999999999994</v>
      </c>
      <c r="BC71" s="213">
        <v>82.4</v>
      </c>
      <c r="BD71" s="213">
        <v>83</v>
      </c>
      <c r="BE71" s="213">
        <v>80.7</v>
      </c>
      <c r="BF71" s="213">
        <v>83</v>
      </c>
      <c r="BG71" s="213">
        <v>78.099999999999994</v>
      </c>
      <c r="BH71" s="216">
        <v>4.9000000000000057</v>
      </c>
      <c r="BI71" s="148">
        <v>16</v>
      </c>
      <c r="BJ71" s="90">
        <v>6.8319636545859481</v>
      </c>
      <c r="BK71" s="205">
        <v>15</v>
      </c>
    </row>
    <row r="72" spans="1:63" ht="14.25" thickBot="1" x14ac:dyDescent="0.2">
      <c r="A72" s="168">
        <v>11</v>
      </c>
      <c r="B72" s="169" t="s">
        <v>185</v>
      </c>
      <c r="C72" s="220">
        <v>9.1999999999999993</v>
      </c>
      <c r="D72" s="86">
        <v>15</v>
      </c>
      <c r="E72" s="190">
        <v>8.6999999999999993</v>
      </c>
      <c r="G72" s="49"/>
      <c r="H72" s="168">
        <v>5</v>
      </c>
      <c r="I72" s="169" t="s">
        <v>30</v>
      </c>
      <c r="J72" s="220">
        <v>6.2</v>
      </c>
      <c r="K72" s="86">
        <v>16</v>
      </c>
      <c r="L72" s="190">
        <v>6.6</v>
      </c>
      <c r="O72" s="168">
        <v>13</v>
      </c>
      <c r="P72" s="169" t="s">
        <v>58</v>
      </c>
      <c r="Q72" s="220">
        <v>9.5</v>
      </c>
      <c r="R72" s="86">
        <v>16</v>
      </c>
      <c r="S72" s="190">
        <v>8.3000000000000007</v>
      </c>
      <c r="V72" s="168">
        <v>6</v>
      </c>
      <c r="W72" s="169" t="s">
        <v>31</v>
      </c>
      <c r="X72" s="220">
        <v>11.7</v>
      </c>
      <c r="Y72" s="86">
        <v>15</v>
      </c>
      <c r="Z72" s="190">
        <v>14.2</v>
      </c>
      <c r="AC72" s="168">
        <v>13</v>
      </c>
      <c r="AD72" s="169" t="s">
        <v>58</v>
      </c>
      <c r="AE72" s="220">
        <v>10.9</v>
      </c>
      <c r="AF72" s="86">
        <v>16</v>
      </c>
      <c r="AG72" s="190">
        <v>8.6999999999999993</v>
      </c>
      <c r="AJ72" s="168">
        <v>5</v>
      </c>
      <c r="AK72" s="169" t="s">
        <v>30</v>
      </c>
      <c r="AL72" s="220">
        <v>9.6999999999999993</v>
      </c>
      <c r="AM72" s="86">
        <v>15</v>
      </c>
      <c r="AN72" s="190">
        <v>14</v>
      </c>
      <c r="AQ72" s="168">
        <v>5</v>
      </c>
      <c r="AR72" s="169" t="s">
        <v>30</v>
      </c>
      <c r="AS72" s="220">
        <v>10.6</v>
      </c>
      <c r="AT72" s="86">
        <v>16</v>
      </c>
      <c r="AU72" s="190">
        <v>15.5</v>
      </c>
      <c r="AW72" s="168">
        <v>13</v>
      </c>
      <c r="AX72" s="169" t="s">
        <v>58</v>
      </c>
      <c r="AY72" s="221">
        <v>11.5</v>
      </c>
      <c r="AZ72" s="221">
        <v>7.1</v>
      </c>
      <c r="BA72" s="221">
        <v>9.5</v>
      </c>
      <c r="BB72" s="221">
        <v>12</v>
      </c>
      <c r="BC72" s="221">
        <v>10.9</v>
      </c>
      <c r="BD72" s="221">
        <v>9.9</v>
      </c>
      <c r="BE72" s="221">
        <v>11.6</v>
      </c>
      <c r="BF72" s="221">
        <v>12</v>
      </c>
      <c r="BG72" s="221">
        <v>7.1</v>
      </c>
      <c r="BH72" s="220">
        <v>4.9000000000000004</v>
      </c>
      <c r="BI72" s="219">
        <v>17</v>
      </c>
      <c r="BJ72" s="177">
        <v>3.7</v>
      </c>
      <c r="BK72" s="206">
        <v>16</v>
      </c>
    </row>
    <row r="93" spans="6:6" x14ac:dyDescent="0.15">
      <c r="F93" s="88"/>
    </row>
  </sheetData>
  <phoneticPr fontId="3"/>
  <conditionalFormatting sqref="A56:D72">
    <cfRule type="containsText" dxfId="133" priority="29" stopIfTrue="1" operator="containsText" text="地球">
      <formula>NOT(ISERROR(SEARCH("地球",A56)))</formula>
    </cfRule>
    <cfRule type="containsText" dxfId="132" priority="30" stopIfTrue="1" operator="containsText" text="災害">
      <formula>NOT(ISERROR(SEARCH("災害",A56)))</formula>
    </cfRule>
  </conditionalFormatting>
  <conditionalFormatting sqref="A20:R36">
    <cfRule type="containsText" dxfId="131" priority="53" stopIfTrue="1" operator="containsText" text="地球">
      <formula>NOT(ISERROR(SEARCH("地球",A20)))</formula>
    </cfRule>
    <cfRule type="containsText" dxfId="130" priority="54" stopIfTrue="1" operator="containsText" text="災害">
      <formula>NOT(ISERROR(SEARCH("災害",A20)))</formula>
    </cfRule>
  </conditionalFormatting>
  <conditionalFormatting sqref="A19:U19 W19:BK19 V19:V35 S20:U35 W20:X35 E56:G71 L56:N71 S56:U71 Z56:AB71 AG56:AI71 AN56:AP71 AU56:AV71 AX56:BJ71 AW56:AW72 S36:V36 X36 A1:BK1 A2:E17 G2:H18 J2:BK18 A18 C18:E18 A20:C35 I20:J35 P20:Q35 E20:H36 L20:O36 A36 C36 J36 Q36 AD20:AM35 Z20:AC36 AO20:BK36 AE36:AM36 A37:BK37 B38:C53 I38:J53 P38:V53 X38:AE53 AG38:BK53 A38:A54 E38:H54 L38:O54 W38:W54 C54 J54 Q54:V54 Y54:AE54 AG54:AH54 AJ54:BK54 A55:BK55 B56:C71 A56:A72 I56:J71 H56:H72 P56:Q71 O56:O72 W56:X71 V56:V72 AD56:AE71 AC56:AC72 AK56:AL71 AJ56:AJ72 AR56:AS71 AQ56:AQ72">
    <cfRule type="containsText" dxfId="129" priority="200" stopIfTrue="1" operator="containsText" text="病院">
      <formula>NOT(ISERROR(SEARCH("病院",A1)))</formula>
    </cfRule>
  </conditionalFormatting>
  <conditionalFormatting sqref="A19:U19 W19:BK19 V19:V35 S20:U35 W20:X35 E56:G71 L56:N71 S56:U71 Z56:AB71 AG56:AI71 AN56:AP71 AU56:AV71 AX56:BJ71 AW56:AW72">
    <cfRule type="containsText" dxfId="128" priority="198" stopIfTrue="1" operator="containsText" text="地球">
      <formula>NOT(ISERROR(SEARCH("地球",A19)))</formula>
    </cfRule>
    <cfRule type="containsText" dxfId="127" priority="199" stopIfTrue="1" operator="containsText" text="災害">
      <formula>NOT(ISERROR(SEARCH("災害",A19)))</formula>
    </cfRule>
  </conditionalFormatting>
  <conditionalFormatting sqref="A1:BK1 A2:E17 G2:H18 J2:BK18 A18 C18:E18 A19:U19 W19:BK19 V19:V35 A20:C35 I20:J35 P20:Q35 S20:U35 W20:X35 AD20:AM35 E20:H36 L20:O36 Z20:AC36 AO20:BK36 A36 C36 J36 Q36 S36:V36 X36 AE36:AM36 A37:BK37 B38:C53 I38:J53 P38:V53 X38:AE53 AG38:BK53 A38:A54 E38:H54 L38:O54 W38:W54 C54 J54 Q54:V54 Y54:AE54 AG54:AH54 AJ54:BK54 A55:BK55 B56:C71 E56:G71 I56:J71 L56:N71 P56:Q71 S56:U71 W56:X71 Z56:AB71 AD56:AE71 AG56:AI71 AK56:AL71 AN56:AP71 AR56:AS71 AU56:AV71 AX56:BJ71 A56:A72 H56:H72 O56:O72 V56:V72 AC56:AC72 AJ56:AJ72 AQ56:AQ72 AW56:AW72">
    <cfRule type="containsText" dxfId="126" priority="201" stopIfTrue="1" operator="containsText" text="生涯学習">
      <formula>NOT(ISERROR(SEARCH("生涯学習",A1)))</formula>
    </cfRule>
  </conditionalFormatting>
  <conditionalFormatting sqref="A1:BK18">
    <cfRule type="containsText" dxfId="125" priority="65" stopIfTrue="1" operator="containsText" text="地球">
      <formula>NOT(ISERROR(SEARCH("地球",A1)))</formula>
    </cfRule>
    <cfRule type="containsText" dxfId="124" priority="66" stopIfTrue="1" operator="containsText" text="災害">
      <formula>NOT(ISERROR(SEARCH("災害",A1)))</formula>
    </cfRule>
  </conditionalFormatting>
  <conditionalFormatting sqref="A37:BK55">
    <cfRule type="containsText" dxfId="123" priority="33" stopIfTrue="1" operator="containsText" text="地球">
      <formula>NOT(ISERROR(SEARCH("地球",A37)))</formula>
    </cfRule>
    <cfRule type="containsText" dxfId="122" priority="34" stopIfTrue="1" operator="containsText" text="災害">
      <formula>NOT(ISERROR(SEARCH("災害",A37)))</formula>
    </cfRule>
  </conditionalFormatting>
  <conditionalFormatting sqref="B18">
    <cfRule type="containsText" dxfId="121" priority="195" stopIfTrue="1" operator="containsText" text="病院">
      <formula>NOT(ISERROR(SEARCH("病院",B18)))</formula>
    </cfRule>
    <cfRule type="containsText" dxfId="120" priority="196" stopIfTrue="1" operator="containsText" text="生涯学習">
      <formula>NOT(ISERROR(SEARCH("生涯学習",B18)))</formula>
    </cfRule>
  </conditionalFormatting>
  <conditionalFormatting sqref="B36">
    <cfRule type="containsText" dxfId="119" priority="187" stopIfTrue="1" operator="containsText" text="病院">
      <formula>NOT(ISERROR(SEARCH("病院",B36)))</formula>
    </cfRule>
    <cfRule type="containsText" dxfId="118" priority="188" stopIfTrue="1" operator="containsText" text="生涯学習">
      <formula>NOT(ISERROR(SEARCH("生涯学習",B36)))</formula>
    </cfRule>
  </conditionalFormatting>
  <conditionalFormatting sqref="B54">
    <cfRule type="containsText" dxfId="117" priority="175" stopIfTrue="1" operator="containsText" text="病院">
      <formula>NOT(ISERROR(SEARCH("病院",B54)))</formula>
    </cfRule>
    <cfRule type="containsText" dxfId="116" priority="176" stopIfTrue="1" operator="containsText" text="生涯学習">
      <formula>NOT(ISERROR(SEARCH("生涯学習",B54)))</formula>
    </cfRule>
  </conditionalFormatting>
  <conditionalFormatting sqref="B72">
    <cfRule type="containsText" dxfId="115" priority="139" stopIfTrue="1" operator="containsText" text="病院">
      <formula>NOT(ISERROR(SEARCH("病院",B72)))</formula>
    </cfRule>
    <cfRule type="containsText" dxfId="114" priority="140" stopIfTrue="1" operator="containsText" text="生涯学習">
      <formula>NOT(ISERROR(SEARCH("生涯学習",B72)))</formula>
    </cfRule>
  </conditionalFormatting>
  <conditionalFormatting sqref="C72 E72">
    <cfRule type="containsText" dxfId="113" priority="144" stopIfTrue="1" operator="containsText" text="生涯学習">
      <formula>NOT(ISERROR(SEARCH("生涯学習",C72)))</formula>
    </cfRule>
  </conditionalFormatting>
  <conditionalFormatting sqref="D20:D36">
    <cfRule type="containsText" dxfId="112" priority="63" stopIfTrue="1" operator="containsText" text="病院">
      <formula>NOT(ISERROR(SEARCH("病院",D20)))</formula>
    </cfRule>
    <cfRule type="containsText" dxfId="111" priority="64" stopIfTrue="1" operator="containsText" text="生涯学習">
      <formula>NOT(ISERROR(SEARCH("生涯学習",D20)))</formula>
    </cfRule>
  </conditionalFormatting>
  <conditionalFormatting sqref="D38:D54">
    <cfRule type="containsText" dxfId="110" priority="43" stopIfTrue="1" operator="containsText" text="病院">
      <formula>NOT(ISERROR(SEARCH("病院",D38)))</formula>
    </cfRule>
    <cfRule type="containsText" dxfId="109" priority="44" stopIfTrue="1" operator="containsText" text="生涯学習">
      <formula>NOT(ISERROR(SEARCH("生涯学習",D38)))</formula>
    </cfRule>
  </conditionalFormatting>
  <conditionalFormatting sqref="D56:D72">
    <cfRule type="containsText" dxfId="108" priority="31" stopIfTrue="1" operator="containsText" text="病院">
      <formula>NOT(ISERROR(SEARCH("病院",D56)))</formula>
    </cfRule>
    <cfRule type="containsText" dxfId="107" priority="32" stopIfTrue="1" operator="containsText" text="生涯学習">
      <formula>NOT(ISERROR(SEARCH("生涯学習",D56)))</formula>
    </cfRule>
  </conditionalFormatting>
  <conditionalFormatting sqref="E72 C72">
    <cfRule type="containsText" dxfId="106" priority="143" stopIfTrue="1" operator="containsText" text="病院">
      <formula>NOT(ISERROR(SEARCH("病院",C72)))</formula>
    </cfRule>
  </conditionalFormatting>
  <conditionalFormatting sqref="E72">
    <cfRule type="containsText" dxfId="105" priority="141" stopIfTrue="1" operator="containsText" text="地球">
      <formula>NOT(ISERROR(SEARCH("地球",E72)))</formula>
    </cfRule>
    <cfRule type="containsText" dxfId="104" priority="142" stopIfTrue="1" operator="containsText" text="災害">
      <formula>NOT(ISERROR(SEARCH("災害",E72)))</formula>
    </cfRule>
  </conditionalFormatting>
  <conditionalFormatting sqref="F2:F18">
    <cfRule type="containsText" dxfId="103" priority="67" stopIfTrue="1" operator="containsText" text="病院">
      <formula>NOT(ISERROR(SEARCH("病院",F2)))</formula>
    </cfRule>
    <cfRule type="containsText" dxfId="102" priority="68" stopIfTrue="1" operator="containsText" text="生涯学習">
      <formula>NOT(ISERROR(SEARCH("生涯学習",F2)))</formula>
    </cfRule>
  </conditionalFormatting>
  <conditionalFormatting sqref="H56:K72">
    <cfRule type="containsText" dxfId="101" priority="25" stopIfTrue="1" operator="containsText" text="地球">
      <formula>NOT(ISERROR(SEARCH("地球",H56)))</formula>
    </cfRule>
    <cfRule type="containsText" dxfId="100" priority="26" stopIfTrue="1" operator="containsText" text="災害">
      <formula>NOT(ISERROR(SEARCH("災害",H56)))</formula>
    </cfRule>
  </conditionalFormatting>
  <conditionalFormatting sqref="I2:I18">
    <cfRule type="containsText" dxfId="99" priority="191" stopIfTrue="1" operator="containsText" text="病院">
      <formula>NOT(ISERROR(SEARCH("病院",I2)))</formula>
    </cfRule>
    <cfRule type="containsText" dxfId="98" priority="192" stopIfTrue="1" operator="containsText" text="生涯学習">
      <formula>NOT(ISERROR(SEARCH("生涯学習",I2)))</formula>
    </cfRule>
  </conditionalFormatting>
  <conditionalFormatting sqref="I36">
    <cfRule type="containsText" dxfId="97" priority="183" stopIfTrue="1" operator="containsText" text="病院">
      <formula>NOT(ISERROR(SEARCH("病院",I36)))</formula>
    </cfRule>
    <cfRule type="containsText" dxfId="96" priority="184" stopIfTrue="1" operator="containsText" text="生涯学習">
      <formula>NOT(ISERROR(SEARCH("生涯学習",I36)))</formula>
    </cfRule>
  </conditionalFormatting>
  <conditionalFormatting sqref="I54">
    <cfRule type="containsText" dxfId="95" priority="163" stopIfTrue="1" operator="containsText" text="病院">
      <formula>NOT(ISERROR(SEARCH("病院",I54)))</formula>
    </cfRule>
    <cfRule type="containsText" dxfId="94" priority="164" stopIfTrue="1" operator="containsText" text="生涯学習">
      <formula>NOT(ISERROR(SEARCH("生涯学習",I54)))</formula>
    </cfRule>
  </conditionalFormatting>
  <conditionalFormatting sqref="I72">
    <cfRule type="containsText" dxfId="93" priority="147" stopIfTrue="1" operator="containsText" text="病院">
      <formula>NOT(ISERROR(SEARCH("病院",I72)))</formula>
    </cfRule>
    <cfRule type="containsText" dxfId="92" priority="148" stopIfTrue="1" operator="containsText" text="生涯学習">
      <formula>NOT(ISERROR(SEARCH("生涯学習",I72)))</formula>
    </cfRule>
  </conditionalFormatting>
  <conditionalFormatting sqref="J72 L72">
    <cfRule type="containsText" dxfId="91" priority="152" stopIfTrue="1" operator="containsText" text="生涯学習">
      <formula>NOT(ISERROR(SEARCH("生涯学習",J72)))</formula>
    </cfRule>
  </conditionalFormatting>
  <conditionalFormatting sqref="K20:K36">
    <cfRule type="containsText" dxfId="90" priority="59" stopIfTrue="1" operator="containsText" text="病院">
      <formula>NOT(ISERROR(SEARCH("病院",K20)))</formula>
    </cfRule>
    <cfRule type="containsText" dxfId="89" priority="60" stopIfTrue="1" operator="containsText" text="生涯学習">
      <formula>NOT(ISERROR(SEARCH("生涯学習",K20)))</formula>
    </cfRule>
  </conditionalFormatting>
  <conditionalFormatting sqref="K38:K54">
    <cfRule type="containsText" dxfId="88" priority="39" stopIfTrue="1" operator="containsText" text="病院">
      <formula>NOT(ISERROR(SEARCH("病院",K38)))</formula>
    </cfRule>
    <cfRule type="containsText" dxfId="87" priority="40" stopIfTrue="1" operator="containsText" text="生涯学習">
      <formula>NOT(ISERROR(SEARCH("生涯学習",K38)))</formula>
    </cfRule>
  </conditionalFormatting>
  <conditionalFormatting sqref="K56:K72">
    <cfRule type="containsText" dxfId="86" priority="27" stopIfTrue="1" operator="containsText" text="病院">
      <formula>NOT(ISERROR(SEARCH("病院",K56)))</formula>
    </cfRule>
    <cfRule type="containsText" dxfId="85" priority="28" stopIfTrue="1" operator="containsText" text="生涯学習">
      <formula>NOT(ISERROR(SEARCH("生涯学習",K56)))</formula>
    </cfRule>
  </conditionalFormatting>
  <conditionalFormatting sqref="L72 J72">
    <cfRule type="containsText" dxfId="84" priority="151" stopIfTrue="1" operator="containsText" text="病院">
      <formula>NOT(ISERROR(SEARCH("病院",J72)))</formula>
    </cfRule>
  </conditionalFormatting>
  <conditionalFormatting sqref="L72">
    <cfRule type="containsText" dxfId="83" priority="149" stopIfTrue="1" operator="containsText" text="地球">
      <formula>NOT(ISERROR(SEARCH("地球",L72)))</formula>
    </cfRule>
    <cfRule type="containsText" dxfId="82" priority="150" stopIfTrue="1" operator="containsText" text="災害">
      <formula>NOT(ISERROR(SEARCH("災害",L72)))</formula>
    </cfRule>
  </conditionalFormatting>
  <conditionalFormatting sqref="O56:R72">
    <cfRule type="containsText" dxfId="81" priority="21" stopIfTrue="1" operator="containsText" text="地球">
      <formula>NOT(ISERROR(SEARCH("地球",O56)))</formula>
    </cfRule>
    <cfRule type="containsText" dxfId="80" priority="22" stopIfTrue="1" operator="containsText" text="災害">
      <formula>NOT(ISERROR(SEARCH("災害",O56)))</formula>
    </cfRule>
  </conditionalFormatting>
  <conditionalFormatting sqref="P36">
    <cfRule type="containsText" dxfId="79" priority="179" stopIfTrue="1" operator="containsText" text="病院">
      <formula>NOT(ISERROR(SEARCH("病院",P36)))</formula>
    </cfRule>
    <cfRule type="containsText" dxfId="78" priority="180" stopIfTrue="1" operator="containsText" text="生涯学習">
      <formula>NOT(ISERROR(SEARCH("生涯学習",P36)))</formula>
    </cfRule>
  </conditionalFormatting>
  <conditionalFormatting sqref="P54">
    <cfRule type="containsText" dxfId="77" priority="87" stopIfTrue="1" operator="containsText" text="病院">
      <formula>NOT(ISERROR(SEARCH("病院",P54)))</formula>
    </cfRule>
    <cfRule type="containsText" dxfId="76" priority="88" stopIfTrue="1" operator="containsText" text="生涯学習">
      <formula>NOT(ISERROR(SEARCH("生涯学習",P54)))</formula>
    </cfRule>
  </conditionalFormatting>
  <conditionalFormatting sqref="P72">
    <cfRule type="containsText" dxfId="75" priority="131" stopIfTrue="1" operator="containsText" text="病院">
      <formula>NOT(ISERROR(SEARCH("病院",P72)))</formula>
    </cfRule>
    <cfRule type="containsText" dxfId="74" priority="132" stopIfTrue="1" operator="containsText" text="生涯学習">
      <formula>NOT(ISERROR(SEARCH("生涯学習",P72)))</formula>
    </cfRule>
  </conditionalFormatting>
  <conditionalFormatting sqref="Q72 S72">
    <cfRule type="containsText" dxfId="73" priority="136" stopIfTrue="1" operator="containsText" text="生涯学習">
      <formula>NOT(ISERROR(SEARCH("生涯学習",Q72)))</formula>
    </cfRule>
  </conditionalFormatting>
  <conditionalFormatting sqref="R20:R36">
    <cfRule type="containsText" dxfId="72" priority="55" stopIfTrue="1" operator="containsText" text="病院">
      <formula>NOT(ISERROR(SEARCH("病院",R20)))</formula>
    </cfRule>
    <cfRule type="containsText" dxfId="71" priority="56" stopIfTrue="1" operator="containsText" text="生涯学習">
      <formula>NOT(ISERROR(SEARCH("生涯学習",R20)))</formula>
    </cfRule>
  </conditionalFormatting>
  <conditionalFormatting sqref="R56:R72">
    <cfRule type="containsText" dxfId="70" priority="23" stopIfTrue="1" operator="containsText" text="病院">
      <formula>NOT(ISERROR(SEARCH("病院",R56)))</formula>
    </cfRule>
    <cfRule type="containsText" dxfId="69" priority="24" stopIfTrue="1" operator="containsText" text="生涯学習">
      <formula>NOT(ISERROR(SEARCH("生涯学習",R56)))</formula>
    </cfRule>
  </conditionalFormatting>
  <conditionalFormatting sqref="S72 Q72">
    <cfRule type="containsText" dxfId="68" priority="135" stopIfTrue="1" operator="containsText" text="病院">
      <formula>NOT(ISERROR(SEARCH("病院",Q72)))</formula>
    </cfRule>
  </conditionalFormatting>
  <conditionalFormatting sqref="S72">
    <cfRule type="containsText" dxfId="67" priority="133" stopIfTrue="1" operator="containsText" text="地球">
      <formula>NOT(ISERROR(SEARCH("地球",S72)))</formula>
    </cfRule>
    <cfRule type="containsText" dxfId="66" priority="134" stopIfTrue="1" operator="containsText" text="災害">
      <formula>NOT(ISERROR(SEARCH("災害",S72)))</formula>
    </cfRule>
  </conditionalFormatting>
  <conditionalFormatting sqref="S36:X36">
    <cfRule type="containsText" dxfId="65" priority="73" stopIfTrue="1" operator="containsText" text="地球">
      <formula>NOT(ISERROR(SEARCH("地球",S36)))</formula>
    </cfRule>
    <cfRule type="containsText" dxfId="64" priority="74" stopIfTrue="1" operator="containsText" text="災害">
      <formula>NOT(ISERROR(SEARCH("災害",S36)))</formula>
    </cfRule>
  </conditionalFormatting>
  <conditionalFormatting sqref="V56:Y72">
    <cfRule type="containsText" dxfId="63" priority="17" stopIfTrue="1" operator="containsText" text="地球">
      <formula>NOT(ISERROR(SEARCH("地球",V56)))</formula>
    </cfRule>
    <cfRule type="containsText" dxfId="62" priority="18" stopIfTrue="1" operator="containsText" text="災害">
      <formula>NOT(ISERROR(SEARCH("災害",V56)))</formula>
    </cfRule>
  </conditionalFormatting>
  <conditionalFormatting sqref="W36">
    <cfRule type="containsText" dxfId="61" priority="75" stopIfTrue="1" operator="containsText" text="病院">
      <formula>NOT(ISERROR(SEARCH("病院",W36)))</formula>
    </cfRule>
    <cfRule type="containsText" dxfId="60" priority="76" stopIfTrue="1" operator="containsText" text="生涯学習">
      <formula>NOT(ISERROR(SEARCH("生涯学習",W36)))</formula>
    </cfRule>
  </conditionalFormatting>
  <conditionalFormatting sqref="W72">
    <cfRule type="containsText" dxfId="59" priority="123" stopIfTrue="1" operator="containsText" text="病院">
      <formula>NOT(ISERROR(SEARCH("病院",W72)))</formula>
    </cfRule>
    <cfRule type="containsText" dxfId="58" priority="124" stopIfTrue="1" operator="containsText" text="生涯学習">
      <formula>NOT(ISERROR(SEARCH("生涯学習",W72)))</formula>
    </cfRule>
  </conditionalFormatting>
  <conditionalFormatting sqref="X54">
    <cfRule type="containsText" dxfId="57" priority="83" stopIfTrue="1" operator="containsText" text="病院">
      <formula>NOT(ISERROR(SEARCH("病院",X54)))</formula>
    </cfRule>
    <cfRule type="containsText" dxfId="56" priority="84" stopIfTrue="1" operator="containsText" text="生涯学習">
      <formula>NOT(ISERROR(SEARCH("生涯学習",X54)))</formula>
    </cfRule>
  </conditionalFormatting>
  <conditionalFormatting sqref="X72 Z72">
    <cfRule type="containsText" dxfId="55" priority="128" stopIfTrue="1" operator="containsText" text="生涯学習">
      <formula>NOT(ISERROR(SEARCH("生涯学習",X72)))</formula>
    </cfRule>
  </conditionalFormatting>
  <conditionalFormatting sqref="Y20:Y36">
    <cfRule type="containsText" dxfId="54" priority="51" stopIfTrue="1" operator="containsText" text="病院">
      <formula>NOT(ISERROR(SEARCH("病院",Y20)))</formula>
    </cfRule>
    <cfRule type="containsText" dxfId="53" priority="52" stopIfTrue="1" operator="containsText" text="生涯学習">
      <formula>NOT(ISERROR(SEARCH("生涯学習",Y20)))</formula>
    </cfRule>
  </conditionalFormatting>
  <conditionalFormatting sqref="Y56:Y72">
    <cfRule type="containsText" dxfId="52" priority="19" stopIfTrue="1" operator="containsText" text="病院">
      <formula>NOT(ISERROR(SEARCH("病院",Y56)))</formula>
    </cfRule>
    <cfRule type="containsText" dxfId="51" priority="20" stopIfTrue="1" operator="containsText" text="生涯学習">
      <formula>NOT(ISERROR(SEARCH("生涯学習",Y56)))</formula>
    </cfRule>
  </conditionalFormatting>
  <conditionalFormatting sqref="Y20:BK36">
    <cfRule type="containsText" dxfId="50" priority="45" stopIfTrue="1" operator="containsText" text="地球">
      <formula>NOT(ISERROR(SEARCH("地球",Y20)))</formula>
    </cfRule>
    <cfRule type="containsText" dxfId="49" priority="46" stopIfTrue="1" operator="containsText" text="災害">
      <formula>NOT(ISERROR(SEARCH("災害",Y20)))</formula>
    </cfRule>
  </conditionalFormatting>
  <conditionalFormatting sqref="Z72 X72">
    <cfRule type="containsText" dxfId="48" priority="127" stopIfTrue="1" operator="containsText" text="病院">
      <formula>NOT(ISERROR(SEARCH("病院",X72)))</formula>
    </cfRule>
  </conditionalFormatting>
  <conditionalFormatting sqref="Z72">
    <cfRule type="containsText" dxfId="47" priority="125" stopIfTrue="1" operator="containsText" text="地球">
      <formula>NOT(ISERROR(SEARCH("地球",Z72)))</formula>
    </cfRule>
    <cfRule type="containsText" dxfId="46" priority="126" stopIfTrue="1" operator="containsText" text="災害">
      <formula>NOT(ISERROR(SEARCH("災害",Z72)))</formula>
    </cfRule>
  </conditionalFormatting>
  <conditionalFormatting sqref="AC56:AF72">
    <cfRule type="containsText" dxfId="45" priority="13" stopIfTrue="1" operator="containsText" text="地球">
      <formula>NOT(ISERROR(SEARCH("地球",AC56)))</formula>
    </cfRule>
    <cfRule type="containsText" dxfId="44" priority="14" stopIfTrue="1" operator="containsText" text="災害">
      <formula>NOT(ISERROR(SEARCH("災害",AC56)))</formula>
    </cfRule>
  </conditionalFormatting>
  <conditionalFormatting sqref="AD36">
    <cfRule type="containsText" dxfId="43" priority="71" stopIfTrue="1" operator="containsText" text="病院">
      <formula>NOT(ISERROR(SEARCH("病院",AD36)))</formula>
    </cfRule>
    <cfRule type="containsText" dxfId="42" priority="72" stopIfTrue="1" operator="containsText" text="生涯学習">
      <formula>NOT(ISERROR(SEARCH("生涯学習",AD36)))</formula>
    </cfRule>
  </conditionalFormatting>
  <conditionalFormatting sqref="AD72">
    <cfRule type="containsText" dxfId="41" priority="115" stopIfTrue="1" operator="containsText" text="病院">
      <formula>NOT(ISERROR(SEARCH("病院",AD72)))</formula>
    </cfRule>
    <cfRule type="containsText" dxfId="40" priority="116" stopIfTrue="1" operator="containsText" text="生涯学習">
      <formula>NOT(ISERROR(SEARCH("生涯学習",AD72)))</formula>
    </cfRule>
  </conditionalFormatting>
  <conditionalFormatting sqref="AE72 AG72">
    <cfRule type="containsText" dxfId="39" priority="120" stopIfTrue="1" operator="containsText" text="生涯学習">
      <formula>NOT(ISERROR(SEARCH("生涯学習",AE72)))</formula>
    </cfRule>
  </conditionalFormatting>
  <conditionalFormatting sqref="AF38:AF54">
    <cfRule type="containsText" dxfId="38" priority="35" stopIfTrue="1" operator="containsText" text="病院">
      <formula>NOT(ISERROR(SEARCH("病院",AF38)))</formula>
    </cfRule>
    <cfRule type="containsText" dxfId="37" priority="36" stopIfTrue="1" operator="containsText" text="生涯学習">
      <formula>NOT(ISERROR(SEARCH("生涯学習",AF38)))</formula>
    </cfRule>
  </conditionalFormatting>
  <conditionalFormatting sqref="AF56:AF72">
    <cfRule type="containsText" dxfId="36" priority="15" stopIfTrue="1" operator="containsText" text="病院">
      <formula>NOT(ISERROR(SEARCH("病院",AF56)))</formula>
    </cfRule>
    <cfRule type="containsText" dxfId="35" priority="16" stopIfTrue="1" operator="containsText" text="生涯学習">
      <formula>NOT(ISERROR(SEARCH("生涯学習",AF56)))</formula>
    </cfRule>
  </conditionalFormatting>
  <conditionalFormatting sqref="AG72 AE72">
    <cfRule type="containsText" dxfId="34" priority="119" stopIfTrue="1" operator="containsText" text="病院">
      <formula>NOT(ISERROR(SEARCH("病院",AE72)))</formula>
    </cfRule>
  </conditionalFormatting>
  <conditionalFormatting sqref="AG72">
    <cfRule type="containsText" dxfId="33" priority="117" stopIfTrue="1" operator="containsText" text="地球">
      <formula>NOT(ISERROR(SEARCH("地球",AG72)))</formula>
    </cfRule>
    <cfRule type="containsText" dxfId="32" priority="118" stopIfTrue="1" operator="containsText" text="災害">
      <formula>NOT(ISERROR(SEARCH("災害",AG72)))</formula>
    </cfRule>
  </conditionalFormatting>
  <conditionalFormatting sqref="AI54">
    <cfRule type="containsText" dxfId="31" priority="79" stopIfTrue="1" operator="containsText" text="病院">
      <formula>NOT(ISERROR(SEARCH("病院",AI54)))</formula>
    </cfRule>
    <cfRule type="containsText" dxfId="30" priority="80" stopIfTrue="1" operator="containsText" text="生涯学習">
      <formula>NOT(ISERROR(SEARCH("生涯学習",AI54)))</formula>
    </cfRule>
  </conditionalFormatting>
  <conditionalFormatting sqref="AJ56:AM72">
    <cfRule type="containsText" dxfId="29" priority="9" stopIfTrue="1" operator="containsText" text="地球">
      <formula>NOT(ISERROR(SEARCH("地球",AJ56)))</formula>
    </cfRule>
    <cfRule type="containsText" dxfId="28" priority="10" stopIfTrue="1" operator="containsText" text="災害">
      <formula>NOT(ISERROR(SEARCH("災害",AJ56)))</formula>
    </cfRule>
  </conditionalFormatting>
  <conditionalFormatting sqref="AK72">
    <cfRule type="containsText" dxfId="27" priority="107" stopIfTrue="1" operator="containsText" text="病院">
      <formula>NOT(ISERROR(SEARCH("病院",AK72)))</formula>
    </cfRule>
    <cfRule type="containsText" dxfId="26" priority="108" stopIfTrue="1" operator="containsText" text="生涯学習">
      <formula>NOT(ISERROR(SEARCH("生涯学習",AK72)))</formula>
    </cfRule>
  </conditionalFormatting>
  <conditionalFormatting sqref="AL72 AN72">
    <cfRule type="containsText" dxfId="25" priority="112" stopIfTrue="1" operator="containsText" text="生涯学習">
      <formula>NOT(ISERROR(SEARCH("生涯学習",AL72)))</formula>
    </cfRule>
  </conditionalFormatting>
  <conditionalFormatting sqref="AM56:AM72">
    <cfRule type="containsText" dxfId="24" priority="11" stopIfTrue="1" operator="containsText" text="病院">
      <formula>NOT(ISERROR(SEARCH("病院",AM56)))</formula>
    </cfRule>
    <cfRule type="containsText" dxfId="23" priority="12" stopIfTrue="1" operator="containsText" text="生涯学習">
      <formula>NOT(ISERROR(SEARCH("生涯学習",AM56)))</formula>
    </cfRule>
  </conditionalFormatting>
  <conditionalFormatting sqref="AN20:AN36">
    <cfRule type="containsText" dxfId="22" priority="47" stopIfTrue="1" operator="containsText" text="病院">
      <formula>NOT(ISERROR(SEARCH("病院",AN20)))</formula>
    </cfRule>
    <cfRule type="containsText" dxfId="21" priority="48" stopIfTrue="1" operator="containsText" text="生涯学習">
      <formula>NOT(ISERROR(SEARCH("生涯学習",AN20)))</formula>
    </cfRule>
  </conditionalFormatting>
  <conditionalFormatting sqref="AN72 AL72">
    <cfRule type="containsText" dxfId="20" priority="111" stopIfTrue="1" operator="containsText" text="病院">
      <formula>NOT(ISERROR(SEARCH("病院",AL72)))</formula>
    </cfRule>
  </conditionalFormatting>
  <conditionalFormatting sqref="AN72">
    <cfRule type="containsText" dxfId="19" priority="109" stopIfTrue="1" operator="containsText" text="地球">
      <formula>NOT(ISERROR(SEARCH("地球",AN72)))</formula>
    </cfRule>
    <cfRule type="containsText" dxfId="18" priority="110" stopIfTrue="1" operator="containsText" text="災害">
      <formula>NOT(ISERROR(SEARCH("災害",AN72)))</formula>
    </cfRule>
  </conditionalFormatting>
  <conditionalFormatting sqref="AQ56:AT72">
    <cfRule type="containsText" dxfId="17" priority="5" stopIfTrue="1" operator="containsText" text="地球">
      <formula>NOT(ISERROR(SEARCH("地球",AQ56)))</formula>
    </cfRule>
    <cfRule type="containsText" dxfId="16" priority="6" stopIfTrue="1" operator="containsText" text="災害">
      <formula>NOT(ISERROR(SEARCH("災害",AQ56)))</formula>
    </cfRule>
  </conditionalFormatting>
  <conditionalFormatting sqref="AR72">
    <cfRule type="containsText" dxfId="15" priority="99" stopIfTrue="1" operator="containsText" text="病院">
      <formula>NOT(ISERROR(SEARCH("病院",AR72)))</formula>
    </cfRule>
    <cfRule type="containsText" dxfId="14" priority="100" stopIfTrue="1" operator="containsText" text="生涯学習">
      <formula>NOT(ISERROR(SEARCH("生涯学習",AR72)))</formula>
    </cfRule>
  </conditionalFormatting>
  <conditionalFormatting sqref="AS72 AU72">
    <cfRule type="containsText" dxfId="13" priority="104" stopIfTrue="1" operator="containsText" text="生涯学習">
      <formula>NOT(ISERROR(SEARCH("生涯学習",AS72)))</formula>
    </cfRule>
  </conditionalFormatting>
  <conditionalFormatting sqref="AT56:AT72">
    <cfRule type="containsText" dxfId="12" priority="7" stopIfTrue="1" operator="containsText" text="病院">
      <formula>NOT(ISERROR(SEARCH("病院",AT56)))</formula>
    </cfRule>
    <cfRule type="containsText" dxfId="11" priority="8" stopIfTrue="1" operator="containsText" text="生涯学習">
      <formula>NOT(ISERROR(SEARCH("生涯学習",AT56)))</formula>
    </cfRule>
  </conditionalFormatting>
  <conditionalFormatting sqref="AU72 AS72">
    <cfRule type="containsText" dxfId="10" priority="103" stopIfTrue="1" operator="containsText" text="病院">
      <formula>NOT(ISERROR(SEARCH("病院",AS72)))</formula>
    </cfRule>
  </conditionalFormatting>
  <conditionalFormatting sqref="AU72">
    <cfRule type="containsText" dxfId="9" priority="101" stopIfTrue="1" operator="containsText" text="地球">
      <formula>NOT(ISERROR(SEARCH("地球",AU72)))</formula>
    </cfRule>
    <cfRule type="containsText" dxfId="8" priority="102" stopIfTrue="1" operator="containsText" text="災害">
      <formula>NOT(ISERROR(SEARCH("災害",AU72)))</formula>
    </cfRule>
  </conditionalFormatting>
  <conditionalFormatting sqref="AX72">
    <cfRule type="containsText" dxfId="7" priority="89" stopIfTrue="1" operator="containsText" text="地球">
      <formula>NOT(ISERROR(SEARCH("地球",AX72)))</formula>
    </cfRule>
    <cfRule type="containsText" dxfId="6" priority="90" stopIfTrue="1" operator="containsText" text="災害">
      <formula>NOT(ISERROR(SEARCH("災害",AX72)))</formula>
    </cfRule>
    <cfRule type="containsText" dxfId="5" priority="91" stopIfTrue="1" operator="containsText" text="病院">
      <formula>NOT(ISERROR(SEARCH("病院",AX72)))</formula>
    </cfRule>
    <cfRule type="containsText" dxfId="4" priority="92" stopIfTrue="1" operator="containsText" text="生涯学習">
      <formula>NOT(ISERROR(SEARCH("生涯学習",AX72)))</formula>
    </cfRule>
  </conditionalFormatting>
  <conditionalFormatting sqref="BK56:BK72">
    <cfRule type="containsText" dxfId="3" priority="1" stopIfTrue="1" operator="containsText" text="地球">
      <formula>NOT(ISERROR(SEARCH("地球",BK56)))</formula>
    </cfRule>
    <cfRule type="containsText" dxfId="2" priority="2" stopIfTrue="1" operator="containsText" text="災害">
      <formula>NOT(ISERROR(SEARCH("災害",BK56)))</formula>
    </cfRule>
    <cfRule type="containsText" dxfId="1" priority="3" stopIfTrue="1" operator="containsText" text="病院">
      <formula>NOT(ISERROR(SEARCH("病院",BK56)))</formula>
    </cfRule>
    <cfRule type="containsText" dxfId="0" priority="4" stopIfTrue="1" operator="containsText" text="生涯学習">
      <formula>NOT(ISERROR(SEARCH("生涯学習",BK56)))</formula>
    </cfRule>
  </conditionalFormatting>
  <printOptions horizontalCentered="1" verticalCentered="1"/>
  <pageMargins left="0" right="0" top="0" bottom="0" header="0.31496062992125984" footer="0.31496062992125984"/>
  <pageSetup paperSize="8" scale="3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ED3BE-3D82-4597-ACC7-42F0541DB008}">
  <sheetPr codeName="Sheet10">
    <tabColor rgb="FFFF0000"/>
  </sheetPr>
  <dimension ref="A1:Q147"/>
  <sheetViews>
    <sheetView zoomScaleNormal="100" workbookViewId="0">
      <selection activeCell="E1" sqref="E1"/>
    </sheetView>
  </sheetViews>
  <sheetFormatPr defaultRowHeight="13.5" x14ac:dyDescent="0.15"/>
  <cols>
    <col min="1" max="2" width="9" style="148" customWidth="1"/>
    <col min="3" max="5" width="9" style="148"/>
    <col min="6" max="6" width="9" style="229"/>
    <col min="7" max="7" width="9" style="148"/>
    <col min="8" max="8" width="11" style="148" customWidth="1"/>
    <col min="9" max="16384" width="9" style="148"/>
  </cols>
  <sheetData>
    <row r="1" spans="1:17" x14ac:dyDescent="0.15">
      <c r="B1" s="148" t="s">
        <v>175</v>
      </c>
      <c r="C1" s="148" t="s">
        <v>18</v>
      </c>
    </row>
    <row r="2" spans="1:17" x14ac:dyDescent="0.15">
      <c r="A2" s="230"/>
      <c r="B2" s="231"/>
      <c r="C2" s="232" t="s">
        <v>19</v>
      </c>
      <c r="D2" s="232" t="s">
        <v>20</v>
      </c>
      <c r="E2" s="233" t="s">
        <v>0</v>
      </c>
      <c r="F2" s="234" t="s">
        <v>80</v>
      </c>
      <c r="G2" s="233" t="s">
        <v>700</v>
      </c>
      <c r="H2" s="235" t="s">
        <v>701</v>
      </c>
      <c r="J2" s="236" t="s">
        <v>236</v>
      </c>
      <c r="K2" s="210">
        <f>C3</f>
        <v>81.099999999999994</v>
      </c>
      <c r="L2" s="237"/>
      <c r="M2" s="237"/>
      <c r="N2" s="237"/>
      <c r="O2" s="237"/>
      <c r="P2" s="237"/>
      <c r="Q2" s="237"/>
    </row>
    <row r="3" spans="1:17" x14ac:dyDescent="0.15">
      <c r="A3" s="230"/>
      <c r="B3" s="238" t="str">
        <f>'基礎データ （行動率順）'!B2</f>
        <v>地球温暖化防止への対応</v>
      </c>
      <c r="C3" s="239">
        <f>'基礎データ （行動率順）'!C2</f>
        <v>81.099999999999994</v>
      </c>
      <c r="D3" s="239">
        <f>'基礎データ （行動率順）'!D2</f>
        <v>16</v>
      </c>
      <c r="E3" s="240">
        <f>'基礎データ （行動率順）'!E2</f>
        <v>2.9</v>
      </c>
      <c r="F3" s="241">
        <f>'基礎データ （行動率順）'!A2</f>
        <v>16</v>
      </c>
      <c r="G3" s="242">
        <f>'基礎データ （行動率順）'!F2</f>
        <v>4</v>
      </c>
      <c r="H3" s="243">
        <f>'基礎データ （行動率順）'!G2</f>
        <v>77.599999999999994</v>
      </c>
      <c r="J3" s="148" t="s">
        <v>237</v>
      </c>
      <c r="K3" s="148" t="str">
        <f>IF(AND(K2&gt;0,K2&lt;=8),"１割未満",IF(AND(K2&gt;=10,MOD(K2,10)=0),DBCS(INT(K2/10))&amp;"割",IF(AND(K2&gt;=10,MOD(K2,10)&gt;=5,MOD(K2,10)&lt;=8),DBCS(INT(K2/10))&amp;"割台後半",IF(OR(INT(MOD(K2,10))=8,INT(MOD(K2,10))=9),"約"&amp;DBCS(INT(K2/10)+1)&amp;"割",IF(AND(MOD(K2,10)&gt;0,MOD(K2,10)&lt;=1.9),"約"&amp;DBCS(INT(K2/10))&amp;"割",IF(AND(MOD(K2,10)&gt;=2,MOD(K2,10)&lt;=4.9),DBCS(INT(K2/10))&amp;"割台前半",""))))))</f>
        <v>約８割</v>
      </c>
      <c r="L3" s="237"/>
      <c r="M3" s="237"/>
      <c r="N3" s="237"/>
      <c r="O3" s="237"/>
      <c r="P3" s="237"/>
      <c r="Q3" s="237"/>
    </row>
    <row r="4" spans="1:17" x14ac:dyDescent="0.15">
      <c r="A4" s="230"/>
      <c r="B4" s="238" t="str">
        <f>'基礎データ （行動率順）'!B3</f>
        <v>食品の表示の確認</v>
      </c>
      <c r="C4" s="239">
        <f>'基礎データ （行動率順）'!C3</f>
        <v>80.399999999999991</v>
      </c>
      <c r="D4" s="239">
        <f>'基礎データ （行動率順）'!D3</f>
        <v>18.2</v>
      </c>
      <c r="E4" s="240">
        <f>'基礎データ （行動率順）'!E3</f>
        <v>1.4</v>
      </c>
      <c r="F4" s="241">
        <f>'基礎データ （行動率順）'!A3</f>
        <v>10</v>
      </c>
      <c r="G4" s="242">
        <f>'基礎データ （行動率順）'!F3</f>
        <v>2</v>
      </c>
      <c r="H4" s="243">
        <f>'基礎データ （行動率順）'!G3</f>
        <v>82.6</v>
      </c>
      <c r="L4" s="237"/>
      <c r="M4" s="237"/>
      <c r="N4" s="237"/>
      <c r="O4" s="237"/>
      <c r="P4" s="237"/>
      <c r="Q4" s="237"/>
    </row>
    <row r="5" spans="1:17" x14ac:dyDescent="0.15">
      <c r="A5" s="230"/>
      <c r="B5" s="238" t="str">
        <f>'基礎データ （行動率順）'!B4</f>
        <v>県内産農林水産物の利用</v>
      </c>
      <c r="C5" s="239">
        <f>'基礎データ （行動率順）'!C4</f>
        <v>80.300000000000011</v>
      </c>
      <c r="D5" s="239">
        <f>'基礎データ （行動率順）'!D4</f>
        <v>18.899999999999999</v>
      </c>
      <c r="E5" s="240">
        <f>'基礎データ （行動率順）'!E4</f>
        <v>0.8</v>
      </c>
      <c r="F5" s="241">
        <f>'基礎データ （行動率順）'!A4</f>
        <v>12</v>
      </c>
      <c r="G5" s="242">
        <f>'基礎データ （行動率順）'!F4</f>
        <v>1</v>
      </c>
      <c r="H5" s="243">
        <f>'基礎データ （行動率順）'!G4</f>
        <v>82.9</v>
      </c>
      <c r="L5" s="237"/>
      <c r="M5" s="237"/>
      <c r="N5" s="237"/>
      <c r="O5" s="237"/>
      <c r="P5" s="237"/>
      <c r="Q5" s="237"/>
    </row>
    <row r="6" spans="1:17" x14ac:dyDescent="0.15">
      <c r="A6" s="230"/>
      <c r="B6" s="238" t="str">
        <f>'基礎データ （行動率順）'!B5</f>
        <v>生活習慣病の罹患認知度</v>
      </c>
      <c r="C6" s="239">
        <f>'基礎データ （行動率順）'!C5</f>
        <v>78.099999999999994</v>
      </c>
      <c r="D6" s="239">
        <f>'基礎データ （行動率順）'!D5</f>
        <v>19.399999999999999</v>
      </c>
      <c r="E6" s="240">
        <f>'基礎データ （行動率順）'!E5</f>
        <v>2.5</v>
      </c>
      <c r="F6" s="241">
        <f>'基礎データ （行動率順）'!A5</f>
        <v>4</v>
      </c>
      <c r="G6" s="242" t="str">
        <f>'基礎データ （行動率順）'!F5</f>
        <v>新規</v>
      </c>
      <c r="H6" s="243" t="str">
        <f>'基礎データ （行動率順）'!G5</f>
        <v>(-)</v>
      </c>
      <c r="L6" s="237"/>
      <c r="M6" s="237"/>
      <c r="N6" s="237"/>
      <c r="O6" s="237"/>
      <c r="P6" s="237"/>
      <c r="Q6" s="237"/>
    </row>
    <row r="7" spans="1:17" x14ac:dyDescent="0.15">
      <c r="A7" s="230"/>
      <c r="B7" s="238" t="str">
        <f>'基礎データ （行動率順）'!B6</f>
        <v>健康に留意した生活</v>
      </c>
      <c r="C7" s="239">
        <f>'基礎データ （行動率順）'!C6</f>
        <v>77.2</v>
      </c>
      <c r="D7" s="239">
        <f>'基礎データ （行動率順）'!D6</f>
        <v>21.1</v>
      </c>
      <c r="E7" s="240">
        <f>'基礎データ （行動率順）'!E6</f>
        <v>1.7</v>
      </c>
      <c r="F7" s="241">
        <f>'基礎データ （行動率順）'!A6</f>
        <v>3</v>
      </c>
      <c r="G7" s="242">
        <f>'基礎データ （行動率順）'!F6</f>
        <v>3</v>
      </c>
      <c r="H7" s="243">
        <f>'基礎データ （行動率順）'!G6</f>
        <v>80.8</v>
      </c>
      <c r="L7" s="237"/>
      <c r="M7" s="237"/>
      <c r="N7" s="237"/>
      <c r="O7" s="237"/>
      <c r="P7" s="237"/>
      <c r="Q7" s="237"/>
    </row>
    <row r="8" spans="1:17" x14ac:dyDescent="0.15">
      <c r="A8" s="230"/>
      <c r="B8" s="238" t="str">
        <f>'基礎データ （行動率順）'!B7</f>
        <v>ごみの減量化への対応</v>
      </c>
      <c r="C8" s="239">
        <f>'基礎データ （行動率順）'!C7</f>
        <v>75.900000000000006</v>
      </c>
      <c r="D8" s="239">
        <f>'基礎データ （行動率順）'!D7</f>
        <v>20.6</v>
      </c>
      <c r="E8" s="240">
        <f>'基礎データ （行動率順）'!E7</f>
        <v>3.5</v>
      </c>
      <c r="F8" s="241">
        <f>'基礎データ （行動率順）'!A7</f>
        <v>15</v>
      </c>
      <c r="G8" s="242">
        <f>'基礎データ （行動率順）'!F7</f>
        <v>5</v>
      </c>
      <c r="H8" s="243">
        <f>'基礎データ （行動率順）'!G7</f>
        <v>75.900000000000006</v>
      </c>
      <c r="L8" s="237"/>
      <c r="M8" s="237"/>
      <c r="N8" s="237"/>
      <c r="O8" s="237"/>
      <c r="P8" s="237"/>
      <c r="Q8" s="237"/>
    </row>
    <row r="9" spans="1:17" x14ac:dyDescent="0.15">
      <c r="A9" s="230"/>
      <c r="B9" s="238" t="str">
        <f>'基礎データ （行動率順）'!B8</f>
        <v>交通安全への対応</v>
      </c>
      <c r="C9" s="239">
        <f>'基礎データ （行動率順）'!C8</f>
        <v>72.099999999999994</v>
      </c>
      <c r="D9" s="239">
        <f>'基礎データ （行動率順）'!D8</f>
        <v>18</v>
      </c>
      <c r="E9" s="240">
        <f>'基礎データ （行動率順）'!E8</f>
        <v>10</v>
      </c>
      <c r="F9" s="241">
        <f>'基礎データ （行動率順）'!A8</f>
        <v>9</v>
      </c>
      <c r="G9" s="242">
        <f>'基礎データ （行動率順）'!F8</f>
        <v>6</v>
      </c>
      <c r="H9" s="243">
        <f>'基礎データ （行動率順）'!G8</f>
        <v>71.400000000000006</v>
      </c>
      <c r="L9" s="237"/>
      <c r="M9" s="237"/>
      <c r="N9" s="237"/>
      <c r="O9" s="237"/>
      <c r="P9" s="237"/>
      <c r="Q9" s="237"/>
    </row>
    <row r="10" spans="1:17" x14ac:dyDescent="0.15">
      <c r="A10" s="230"/>
      <c r="B10" s="238" t="str">
        <f>'基礎データ （行動率順）'!B9</f>
        <v>病院と診療所の役割分担</v>
      </c>
      <c r="C10" s="239">
        <f>'基礎データ （行動率順）'!C9</f>
        <v>61.3</v>
      </c>
      <c r="D10" s="239">
        <f>'基礎データ （行動率順）'!D9</f>
        <v>36</v>
      </c>
      <c r="E10" s="240">
        <f>'基礎データ （行動率順）'!E9</f>
        <v>2.7</v>
      </c>
      <c r="F10" s="241">
        <f>'基礎データ （行動率順）'!A9</f>
        <v>2</v>
      </c>
      <c r="G10" s="242">
        <f>'基礎データ （行動率順）'!F9</f>
        <v>7</v>
      </c>
      <c r="H10" s="243">
        <f>'基礎データ （行動率順）'!G9</f>
        <v>59.2</v>
      </c>
      <c r="L10" s="237"/>
      <c r="M10" s="237"/>
      <c r="N10" s="237"/>
      <c r="O10" s="237"/>
      <c r="P10" s="237"/>
      <c r="Q10" s="237"/>
    </row>
    <row r="11" spans="1:17" x14ac:dyDescent="0.15">
      <c r="A11" s="230"/>
      <c r="B11" s="238" t="str">
        <f>'基礎データ （行動率順）'!B10</f>
        <v>防犯への対応</v>
      </c>
      <c r="C11" s="239">
        <f>'基礎データ （行動率順）'!C10</f>
        <v>49.900000000000006</v>
      </c>
      <c r="D11" s="239">
        <f>'基礎データ （行動率順）'!D10</f>
        <v>43.8</v>
      </c>
      <c r="E11" s="240">
        <f>'基礎データ （行動率順）'!E10</f>
        <v>6.4</v>
      </c>
      <c r="F11" s="241">
        <f>'基礎データ （行動率順）'!A10</f>
        <v>8</v>
      </c>
      <c r="G11" s="242">
        <f>'基礎データ （行動率順）'!F10</f>
        <v>8</v>
      </c>
      <c r="H11" s="243">
        <f>'基礎データ （行動率順）'!G10</f>
        <v>48.6</v>
      </c>
      <c r="L11" s="237"/>
      <c r="M11" s="237"/>
      <c r="N11" s="237"/>
      <c r="O11" s="237"/>
      <c r="P11" s="237"/>
      <c r="Q11" s="237"/>
    </row>
    <row r="12" spans="1:17" x14ac:dyDescent="0.15">
      <c r="A12" s="230"/>
      <c r="B12" s="238" t="str">
        <f>'基礎データ （行動率順）'!B11</f>
        <v>災害への対応</v>
      </c>
      <c r="C12" s="239">
        <f>'基礎データ （行動率順）'!C11</f>
        <v>47.6</v>
      </c>
      <c r="D12" s="239">
        <f>'基礎データ （行動率順）'!D11</f>
        <v>50.4</v>
      </c>
      <c r="E12" s="240">
        <f>'基礎データ （行動率順）'!E11</f>
        <v>2</v>
      </c>
      <c r="F12" s="241">
        <f>'基礎データ （行動率順）'!A11</f>
        <v>7</v>
      </c>
      <c r="G12" s="242">
        <f>'基礎データ （行動率順）'!F11</f>
        <v>10</v>
      </c>
      <c r="H12" s="243">
        <f>'基礎データ （行動率順）'!G11</f>
        <v>39.200000000000003</v>
      </c>
      <c r="L12" s="237"/>
      <c r="M12" s="237"/>
      <c r="N12" s="237"/>
      <c r="O12" s="237"/>
      <c r="P12" s="237"/>
      <c r="Q12" s="237"/>
    </row>
    <row r="13" spans="1:17" x14ac:dyDescent="0.15">
      <c r="A13" s="230"/>
      <c r="B13" s="238" t="str">
        <f>'基礎データ （行動率順）'!B12</f>
        <v>生涯学習の取組</v>
      </c>
      <c r="C13" s="239">
        <f>'基礎データ （行動率順）'!C12</f>
        <v>45.2</v>
      </c>
      <c r="D13" s="239">
        <f>'基礎データ （行動率順）'!D12</f>
        <v>53.3</v>
      </c>
      <c r="E13" s="240">
        <f>'基礎データ （行動率順）'!E12</f>
        <v>1.5</v>
      </c>
      <c r="F13" s="241">
        <f>'基礎データ （行動率順）'!A12</f>
        <v>1</v>
      </c>
      <c r="G13" s="242">
        <f>'基礎データ （行動率順）'!F12</f>
        <v>9</v>
      </c>
      <c r="H13" s="243">
        <f>'基礎データ （行動率順）'!G12</f>
        <v>44.7</v>
      </c>
      <c r="L13" s="237"/>
      <c r="M13" s="237"/>
      <c r="N13" s="237"/>
      <c r="O13" s="237"/>
      <c r="P13" s="237"/>
      <c r="Q13" s="237"/>
    </row>
    <row r="14" spans="1:17" x14ac:dyDescent="0.15">
      <c r="A14" s="230"/>
      <c r="B14" s="238" t="str">
        <f>'基礎データ （行動率順）'!B13</f>
        <v>生物多様性保全への対応</v>
      </c>
      <c r="C14" s="239">
        <f>'基礎データ （行動率順）'!C13</f>
        <v>37.1</v>
      </c>
      <c r="D14" s="239">
        <f>'基礎データ （行動率順）'!D13</f>
        <v>51.3</v>
      </c>
      <c r="E14" s="240">
        <f>'基礎データ （行動率順）'!E13</f>
        <v>11.6</v>
      </c>
      <c r="F14" s="241">
        <f>'基礎データ （行動率順）'!A13</f>
        <v>14</v>
      </c>
      <c r="G14" s="242">
        <f>'基礎データ （行動率順）'!F13</f>
        <v>11</v>
      </c>
      <c r="H14" s="243">
        <f>'基礎データ （行動率順）'!G13</f>
        <v>39.1</v>
      </c>
      <c r="L14" s="237"/>
      <c r="M14" s="237"/>
      <c r="N14" s="237"/>
      <c r="O14" s="237"/>
      <c r="P14" s="237"/>
      <c r="Q14" s="237"/>
    </row>
    <row r="15" spans="1:17" x14ac:dyDescent="0.15">
      <c r="A15" s="230"/>
      <c r="B15" s="238" t="str">
        <f>'基礎データ （行動率順）'!B14</f>
        <v>県内産工芸品の利用</v>
      </c>
      <c r="C15" s="239">
        <f>'基礎データ （行動率順）'!C14</f>
        <v>26.4</v>
      </c>
      <c r="D15" s="239">
        <f>'基礎データ （行動率順）'!D14</f>
        <v>72.400000000000006</v>
      </c>
      <c r="E15" s="240">
        <f>'基礎データ （行動率順）'!E14</f>
        <v>1.2</v>
      </c>
      <c r="F15" s="241">
        <f>'基礎データ （行動率順）'!A14</f>
        <v>11</v>
      </c>
      <c r="G15" s="242">
        <f>'基礎データ （行動率順）'!F14</f>
        <v>12</v>
      </c>
      <c r="H15" s="243">
        <f>'基礎データ （行動率順）'!G14</f>
        <v>28.8</v>
      </c>
      <c r="L15" s="237"/>
      <c r="M15" s="237"/>
      <c r="N15" s="237"/>
      <c r="O15" s="237"/>
      <c r="P15" s="237"/>
      <c r="Q15" s="237"/>
    </row>
    <row r="16" spans="1:17" x14ac:dyDescent="0.15">
      <c r="A16" s="230"/>
      <c r="B16" s="238" t="str">
        <f>'基礎データ （行動率順）'!B15</f>
        <v>市民活動への参加</v>
      </c>
      <c r="C16" s="239">
        <f>'基礎データ （行動率順）'!C15</f>
        <v>19.700000000000003</v>
      </c>
      <c r="D16" s="239">
        <f>'基礎データ （行動率順）'!D15</f>
        <v>74.2</v>
      </c>
      <c r="E16" s="240">
        <f>'基礎データ （行動率順）'!E15</f>
        <v>6</v>
      </c>
      <c r="F16" s="241">
        <f>'基礎データ （行動率順）'!A15</f>
        <v>17</v>
      </c>
      <c r="G16" s="242">
        <f>'基礎データ （行動率順）'!F15</f>
        <v>13</v>
      </c>
      <c r="H16" s="243">
        <f>'基礎データ （行動率順）'!G15</f>
        <v>21.299999999999997</v>
      </c>
      <c r="L16" s="237"/>
      <c r="M16" s="237"/>
      <c r="N16" s="237"/>
      <c r="O16" s="237"/>
      <c r="P16" s="237"/>
      <c r="Q16" s="237"/>
    </row>
    <row r="17" spans="1:17" x14ac:dyDescent="0.15">
      <c r="A17" s="230"/>
      <c r="B17" s="238" t="str">
        <f>'基礎データ （行動率順）'!B16</f>
        <v>地域一体となった子育て</v>
      </c>
      <c r="C17" s="239">
        <f>'基礎データ （行動率順）'!C16</f>
        <v>16.2</v>
      </c>
      <c r="D17" s="239">
        <f>'基礎データ （行動率順）'!D16</f>
        <v>81.599999999999994</v>
      </c>
      <c r="E17" s="240">
        <f>'基礎データ （行動率順）'!E16</f>
        <v>2.2000000000000002</v>
      </c>
      <c r="F17" s="241">
        <f>'基礎データ （行動率順）'!A16</f>
        <v>5</v>
      </c>
      <c r="G17" s="242">
        <f>'基礎データ （行動率順）'!F16</f>
        <v>14</v>
      </c>
      <c r="H17" s="243">
        <f>'基礎データ （行動率順）'!G16</f>
        <v>19.100000000000001</v>
      </c>
      <c r="L17" s="237"/>
      <c r="M17" s="237"/>
      <c r="N17" s="237"/>
      <c r="O17" s="237"/>
      <c r="P17" s="237"/>
      <c r="Q17" s="237"/>
    </row>
    <row r="18" spans="1:17" x14ac:dyDescent="0.15">
      <c r="A18" s="230"/>
      <c r="B18" s="244" t="str">
        <f>'基礎データ （行動率順）'!B17</f>
        <v>公共交通機関の利用</v>
      </c>
      <c r="C18" s="245">
        <f>'基礎データ （行動率順）'!C17</f>
        <v>14.7</v>
      </c>
      <c r="D18" s="245">
        <f>'基礎データ （行動率順）'!D17</f>
        <v>83.899999999999991</v>
      </c>
      <c r="E18" s="246">
        <f>'基礎データ （行動率順）'!E17</f>
        <v>1.4</v>
      </c>
      <c r="F18" s="247">
        <f>'基礎データ （行動率順）'!A17</f>
        <v>6</v>
      </c>
      <c r="G18" s="248">
        <f>'基礎データ （行動率順）'!F17</f>
        <v>15</v>
      </c>
      <c r="H18" s="249">
        <f>'基礎データ （行動率順）'!G17</f>
        <v>13.8</v>
      </c>
      <c r="L18" s="237"/>
      <c r="M18" s="237"/>
      <c r="N18" s="237"/>
      <c r="O18" s="237"/>
      <c r="P18" s="237"/>
      <c r="Q18" s="237"/>
    </row>
    <row r="19" spans="1:17" x14ac:dyDescent="0.15">
      <c r="A19" s="230"/>
      <c r="B19" s="250" t="str">
        <f>'基礎データ （行動率順）'!B18</f>
        <v>伝統芸能への参加</v>
      </c>
      <c r="C19" s="251">
        <f>'基礎データ （行動率順）'!C18</f>
        <v>10.8</v>
      </c>
      <c r="D19" s="251">
        <f>'基礎データ （行動率順）'!D18</f>
        <v>87.5</v>
      </c>
      <c r="E19" s="252">
        <f>'基礎データ （行動率順）'!E18</f>
        <v>1.7</v>
      </c>
      <c r="F19" s="253">
        <f>'基礎データ （行動率順）'!A18</f>
        <v>13</v>
      </c>
      <c r="G19" s="254">
        <f>'基礎データ （行動率順）'!F18</f>
        <v>16</v>
      </c>
      <c r="H19" s="255">
        <f>'基礎データ （行動率順）'!G18</f>
        <v>13.4</v>
      </c>
      <c r="L19" s="237"/>
      <c r="M19" s="237"/>
      <c r="N19" s="237"/>
      <c r="O19" s="237"/>
      <c r="P19" s="237"/>
      <c r="Q19" s="237"/>
    </row>
    <row r="20" spans="1:17" x14ac:dyDescent="0.15">
      <c r="L20" s="237"/>
      <c r="M20" s="237"/>
      <c r="N20" s="237"/>
      <c r="O20" s="237"/>
      <c r="P20" s="237"/>
      <c r="Q20" s="237"/>
    </row>
    <row r="21" spans="1:17" x14ac:dyDescent="0.15">
      <c r="P21" s="237"/>
      <c r="Q21" s="237"/>
    </row>
    <row r="22" spans="1:17" x14ac:dyDescent="0.15">
      <c r="B22" s="256" t="s">
        <v>176</v>
      </c>
      <c r="C22" s="256" t="s">
        <v>78</v>
      </c>
      <c r="D22" s="257"/>
      <c r="E22" s="257"/>
      <c r="F22" s="257"/>
      <c r="G22" s="257"/>
      <c r="H22" s="257"/>
      <c r="I22" s="257"/>
      <c r="J22" s="257"/>
      <c r="K22" s="257"/>
      <c r="L22" s="257"/>
      <c r="P22" s="237"/>
      <c r="Q22" s="237"/>
    </row>
    <row r="23" spans="1:17" x14ac:dyDescent="0.15">
      <c r="B23" s="258"/>
      <c r="C23" s="233"/>
      <c r="D23" s="233"/>
      <c r="E23" s="233"/>
      <c r="F23" s="233"/>
      <c r="G23" s="233"/>
      <c r="H23" s="233"/>
      <c r="I23" s="233"/>
      <c r="J23" s="233"/>
      <c r="K23" s="233"/>
      <c r="L23" s="235"/>
      <c r="P23" s="237"/>
      <c r="Q23" s="237"/>
    </row>
    <row r="24" spans="1:17" x14ac:dyDescent="0.15">
      <c r="B24" s="259"/>
      <c r="C24" s="215" t="str">
        <f>'基礎データ （行動率順）'!$AD$20</f>
        <v>災害への対応</v>
      </c>
      <c r="D24" s="215" t="str">
        <f>'基礎データ （行動率順）'!$AD$21</f>
        <v>公共交通機関の利用</v>
      </c>
      <c r="E24" s="215" t="str">
        <f>'基礎データ （行動率順）'!$AD$22</f>
        <v>生涯学習の取組</v>
      </c>
      <c r="F24" s="215" t="str">
        <f>'基礎データ （行動率順）'!$AD$23</f>
        <v>病院と診療所の役割分担</v>
      </c>
      <c r="G24" s="215" t="str">
        <f>'基礎データ （行動率順）'!$AD$24</f>
        <v>県内産工芸品の利用</v>
      </c>
      <c r="H24" s="215" t="str">
        <f>'基礎データ （行動率順）'!$AD$25</f>
        <v>防犯への対応</v>
      </c>
      <c r="I24" s="215" t="str">
        <f>'基礎データ （行動率順）'!$AD$26</f>
        <v>生活習慣病の罹患認知度</v>
      </c>
      <c r="J24" s="215" t="str">
        <f>'基礎データ （行動率順）'!$AD$27</f>
        <v>健康に留意した生活</v>
      </c>
      <c r="K24" s="215" t="str">
        <f>'基礎データ （行動率順）'!$AD$28</f>
        <v>市民活動への参加</v>
      </c>
      <c r="L24" s="260" t="str">
        <f>'基礎データ （行動率順）'!$AD$29</f>
        <v>伝統芸能への参加</v>
      </c>
      <c r="P24" s="237"/>
      <c r="Q24" s="237"/>
    </row>
    <row r="25" spans="1:17" x14ac:dyDescent="0.15">
      <c r="B25" s="259" t="s">
        <v>79</v>
      </c>
      <c r="C25" s="215">
        <f>'基礎データ （行動率順）'!$AE$20</f>
        <v>48</v>
      </c>
      <c r="D25" s="215">
        <f>'基礎データ （行動率順）'!$AE$21</f>
        <v>23.7</v>
      </c>
      <c r="E25" s="215">
        <f>'基礎データ （行動率順）'!$AE$22</f>
        <v>50.499999999999993</v>
      </c>
      <c r="F25" s="215">
        <f>'基礎データ （行動率順）'!$AE$23</f>
        <v>64.699999999999989</v>
      </c>
      <c r="G25" s="215">
        <f>'基礎データ （行動率順）'!$AE$24</f>
        <v>31.1</v>
      </c>
      <c r="H25" s="215">
        <f>'基礎データ （行動率順）'!$AE$25</f>
        <v>51.2</v>
      </c>
      <c r="I25" s="215">
        <f>'基礎データ （行動率順）'!$AE$26</f>
        <v>81.900000000000006</v>
      </c>
      <c r="J25" s="215">
        <f>'基礎データ （行動率順）'!$AE$27</f>
        <v>79.600000000000009</v>
      </c>
      <c r="K25" s="215">
        <f>'基礎データ （行動率順）'!$AE$28</f>
        <v>15.8</v>
      </c>
      <c r="L25" s="260">
        <f>'基礎データ （行動率順）'!$AE$29</f>
        <v>8</v>
      </c>
      <c r="P25" s="237"/>
      <c r="Q25" s="237"/>
    </row>
    <row r="26" spans="1:17" x14ac:dyDescent="0.15">
      <c r="B26" s="259" t="s">
        <v>43</v>
      </c>
      <c r="C26" s="261">
        <f>'基礎データ （行動率順）'!$AF$20</f>
        <v>45.4</v>
      </c>
      <c r="D26" s="261">
        <f>'基礎データ （行動率順）'!$AF$21</f>
        <v>7.8</v>
      </c>
      <c r="E26" s="261">
        <f>'基礎データ （行動率順）'!$AF$22</f>
        <v>43.6</v>
      </c>
      <c r="F26" s="261">
        <f>'基礎データ （行動率順）'!$AF$23</f>
        <v>61.2</v>
      </c>
      <c r="G26" s="261">
        <f>'基礎データ （行動率順）'!$AF$24</f>
        <v>23.7</v>
      </c>
      <c r="H26" s="261">
        <f>'基礎データ （行動率順）'!$AF$25</f>
        <v>40.5</v>
      </c>
      <c r="I26" s="261">
        <f>'基礎データ （行動率順）'!$AF$26</f>
        <v>75.900000000000006</v>
      </c>
      <c r="J26" s="261">
        <f>'基礎データ （行動率順）'!$AF$27</f>
        <v>76.3</v>
      </c>
      <c r="K26" s="261">
        <f>'基礎データ （行動率順）'!$AF$28</f>
        <v>23.3</v>
      </c>
      <c r="L26" s="262">
        <f>'基礎データ （行動率順）'!$AF$29</f>
        <v>11.7</v>
      </c>
      <c r="P26" s="237"/>
      <c r="Q26" s="237"/>
    </row>
    <row r="27" spans="1:17" x14ac:dyDescent="0.15">
      <c r="B27" s="259" t="s">
        <v>44</v>
      </c>
      <c r="C27" s="210">
        <f>'基礎データ （行動率順）'!$AG$20</f>
        <v>58.2</v>
      </c>
      <c r="D27" s="210">
        <f>'基礎データ （行動率順）'!$AG$21</f>
        <v>12.7</v>
      </c>
      <c r="E27" s="210">
        <f>'基礎データ （行動率順）'!$AG$22</f>
        <v>40.1</v>
      </c>
      <c r="F27" s="210">
        <f>'基礎データ （行動率順）'!$AG$23</f>
        <v>58.199999999999989</v>
      </c>
      <c r="G27" s="210">
        <f>'基礎データ （行動率順）'!$AG$24</f>
        <v>19.899999999999999</v>
      </c>
      <c r="H27" s="210">
        <f>'基礎データ （行動率順）'!$AG$25</f>
        <v>48.9</v>
      </c>
      <c r="I27" s="210">
        <f>'基礎データ （行動率順）'!$AG$26</f>
        <v>77.300000000000011</v>
      </c>
      <c r="J27" s="210">
        <f>'基礎データ （行動率順）'!$AG$27</f>
        <v>75.800000000000011</v>
      </c>
      <c r="K27" s="210">
        <f>'基礎データ （行動率順）'!$AG$28</f>
        <v>20</v>
      </c>
      <c r="L27" s="263">
        <f>'基礎データ （行動率順）'!$AG$29</f>
        <v>15.1</v>
      </c>
      <c r="P27" s="237"/>
      <c r="Q27" s="237"/>
    </row>
    <row r="28" spans="1:17" x14ac:dyDescent="0.15">
      <c r="B28" s="264" t="s">
        <v>45</v>
      </c>
      <c r="C28" s="210">
        <f>'基礎データ （行動率順）'!$AH$20</f>
        <v>38.4</v>
      </c>
      <c r="D28" s="210">
        <f>'基礎データ （行動率順）'!$AH$21</f>
        <v>9.1</v>
      </c>
      <c r="E28" s="210">
        <f>'基礎データ （行動率順）'!$AH$22</f>
        <v>36.200000000000003</v>
      </c>
      <c r="F28" s="210">
        <f>'基礎データ （行動率順）'!$AH$23</f>
        <v>51.099999999999987</v>
      </c>
      <c r="G28" s="210">
        <f>'基礎データ （行動率順）'!$AH$24</f>
        <v>28.7</v>
      </c>
      <c r="H28" s="210">
        <f>'基礎データ （行動率順）'!$AH$25</f>
        <v>46.5</v>
      </c>
      <c r="I28" s="210">
        <f>'基礎データ （行動率順）'!$AH$26</f>
        <v>72.8</v>
      </c>
      <c r="J28" s="210">
        <f>'基礎データ （行動率順）'!$AH$27</f>
        <v>71.5</v>
      </c>
      <c r="K28" s="210">
        <f>'基礎データ （行動率順）'!$AH$28</f>
        <v>20.700000000000003</v>
      </c>
      <c r="L28" s="263">
        <f>'基礎データ （行動率順）'!$AH$29</f>
        <v>11.8</v>
      </c>
      <c r="P28" s="237"/>
      <c r="Q28" s="237"/>
    </row>
    <row r="29" spans="1:17" x14ac:dyDescent="0.15">
      <c r="B29" s="265" t="s">
        <v>732</v>
      </c>
      <c r="C29" s="266">
        <f>'基礎データ （行動率順）'!$AN$20</f>
        <v>1</v>
      </c>
      <c r="D29" s="266">
        <f>'基礎データ （行動率順）'!$AN$21</f>
        <v>4</v>
      </c>
      <c r="E29" s="266">
        <f>'基礎データ （行動率順）'!$AN$22</f>
        <v>3</v>
      </c>
      <c r="F29" s="266">
        <f>'基礎データ （行動率順）'!$AN$23</f>
        <v>2</v>
      </c>
      <c r="G29" s="266">
        <f>'基礎データ （行動率順）'!$AN$24</f>
        <v>6</v>
      </c>
      <c r="H29" s="266">
        <f>'基礎データ （行動率順）'!$AN$25</f>
        <v>12</v>
      </c>
      <c r="I29" s="266" t="e">
        <f>'基礎データ （行動率順）'!$AN$26</f>
        <v>#N/A</v>
      </c>
      <c r="J29" s="266">
        <f>'基礎データ （行動率順）'!$AN$27</f>
        <v>5</v>
      </c>
      <c r="K29" s="266">
        <f>'基礎データ （行動率順）'!$AN$28</f>
        <v>8</v>
      </c>
      <c r="L29" s="267">
        <f>'基礎データ （行動率順）'!$AN$29</f>
        <v>10</v>
      </c>
      <c r="P29" s="237"/>
      <c r="Q29" s="237"/>
    </row>
    <row r="30" spans="1:17" x14ac:dyDescent="0.15">
      <c r="P30" s="237"/>
      <c r="Q30" s="237"/>
    </row>
    <row r="31" spans="1:17" x14ac:dyDescent="0.15">
      <c r="P31" s="237"/>
      <c r="Q31" s="237"/>
    </row>
    <row r="32" spans="1:17" x14ac:dyDescent="0.15">
      <c r="B32" s="256" t="s">
        <v>177</v>
      </c>
      <c r="C32" s="148" t="s">
        <v>24</v>
      </c>
      <c r="F32" s="148"/>
    </row>
    <row r="33" spans="2:12" x14ac:dyDescent="0.15">
      <c r="B33" s="258" t="s">
        <v>64</v>
      </c>
      <c r="C33" s="233" t="s">
        <v>62</v>
      </c>
      <c r="D33" s="233" t="s">
        <v>63</v>
      </c>
      <c r="E33" s="268" t="s">
        <v>83</v>
      </c>
      <c r="F33" s="235" t="s">
        <v>700</v>
      </c>
    </row>
    <row r="34" spans="2:12" x14ac:dyDescent="0.15">
      <c r="B34" s="264" t="str">
        <f>'基礎データ （行動率順）'!X38</f>
        <v>県内産工芸品の利用</v>
      </c>
      <c r="C34" s="269">
        <f>'基礎データ （行動率順）'!Q38</f>
        <v>20.9</v>
      </c>
      <c r="D34" s="269">
        <f>'基礎データ （行動率順）'!R38</f>
        <v>31</v>
      </c>
      <c r="E34" s="269">
        <f>'基礎データ （行動率順）'!T38</f>
        <v>10.100000000000001</v>
      </c>
      <c r="F34" s="270">
        <f>'基礎データ （行動率順）'!AF38</f>
        <v>1</v>
      </c>
    </row>
    <row r="35" spans="2:12" x14ac:dyDescent="0.15">
      <c r="B35" s="264" t="str">
        <f>'基礎データ （行動率順）'!X39</f>
        <v>食品の表示の確認</v>
      </c>
      <c r="C35" s="269">
        <f>'基礎データ （行動率順）'!Q39</f>
        <v>75.399999999999991</v>
      </c>
      <c r="D35" s="269">
        <f>'基礎データ （行動率順）'!R39</f>
        <v>84.5</v>
      </c>
      <c r="E35" s="269">
        <f>'基礎データ （行動率順）'!T39</f>
        <v>9.1000000000000085</v>
      </c>
      <c r="F35" s="270">
        <f>'基礎データ （行動率順）'!AF39</f>
        <v>2</v>
      </c>
    </row>
    <row r="36" spans="2:12" x14ac:dyDescent="0.15">
      <c r="B36" s="264" t="str">
        <f>'基礎データ （行動率順）'!X40</f>
        <v>県内産農林水産物の利用</v>
      </c>
      <c r="C36" s="269">
        <f>'基礎データ （行動率順）'!Q40</f>
        <v>75.400000000000006</v>
      </c>
      <c r="D36" s="269">
        <f>'基礎データ （行動率順）'!R40</f>
        <v>84.4</v>
      </c>
      <c r="E36" s="269">
        <f>'基礎データ （行動率順）'!T40</f>
        <v>9</v>
      </c>
      <c r="F36" s="270">
        <f>'基礎データ （行動率順）'!AF40</f>
        <v>3</v>
      </c>
    </row>
    <row r="37" spans="2:12" x14ac:dyDescent="0.15">
      <c r="B37" s="264" t="str">
        <f>'基礎データ （行動率順）'!X41</f>
        <v>公共交通機関の利用</v>
      </c>
      <c r="C37" s="269">
        <f>'基礎データ （行動率順）'!Q41</f>
        <v>10.5</v>
      </c>
      <c r="D37" s="269">
        <f>'基礎データ （行動率順）'!R41</f>
        <v>18.100000000000001</v>
      </c>
      <c r="E37" s="269">
        <f>'基礎データ （行動率順）'!T41</f>
        <v>7.6000000000000014</v>
      </c>
      <c r="F37" s="270">
        <f>'基礎データ （行動率順）'!AF41</f>
        <v>7</v>
      </c>
    </row>
    <row r="38" spans="2:12" x14ac:dyDescent="0.15">
      <c r="B38" s="264" t="str">
        <f>'基礎データ （行動率順）'!X42</f>
        <v>市民活動への参加</v>
      </c>
      <c r="C38" s="269">
        <f>'基礎データ （行動率順）'!Q42</f>
        <v>23.2</v>
      </c>
      <c r="D38" s="269">
        <f>'基礎データ （行動率順）'!R42</f>
        <v>17</v>
      </c>
      <c r="E38" s="269">
        <f>'基礎データ （行動率順）'!T42</f>
        <v>6.1999999999999993</v>
      </c>
      <c r="F38" s="270">
        <f>'基礎データ （行動率順）'!AF42</f>
        <v>5</v>
      </c>
    </row>
    <row r="39" spans="2:12" x14ac:dyDescent="0.15">
      <c r="B39" s="264" t="str">
        <f>'基礎データ （行動率順）'!X43</f>
        <v>生活習慣病の罹患認知度</v>
      </c>
      <c r="C39" s="269">
        <f>'基礎データ （行動率順）'!Q43</f>
        <v>75</v>
      </c>
      <c r="D39" s="269">
        <f>'基礎データ （行動率順）'!R43</f>
        <v>80.599999999999994</v>
      </c>
      <c r="E39" s="269">
        <f>'基礎データ （行動率順）'!T43</f>
        <v>5.5999999999999943</v>
      </c>
      <c r="F39" s="270" t="e">
        <f>'基礎データ （行動率順）'!AF43</f>
        <v>#N/A</v>
      </c>
    </row>
    <row r="40" spans="2:12" x14ac:dyDescent="0.15">
      <c r="B40" s="264" t="str">
        <f>'基礎データ （行動率順）'!X44</f>
        <v>ごみの減量化への対応</v>
      </c>
      <c r="C40" s="269">
        <f>'基礎データ （行動率順）'!Q44</f>
        <v>73</v>
      </c>
      <c r="D40" s="269">
        <f>'基礎データ （行動率順）'!R44</f>
        <v>78.199999999999989</v>
      </c>
      <c r="E40" s="269">
        <f>'基礎データ （行動率順）'!T44</f>
        <v>5.1999999999999886</v>
      </c>
      <c r="F40" s="270">
        <f>'基礎データ （行動率順）'!AF44</f>
        <v>4</v>
      </c>
    </row>
    <row r="41" spans="2:12" x14ac:dyDescent="0.15">
      <c r="B41" s="264" t="str">
        <f>'基礎データ （行動率順）'!X45</f>
        <v>交通安全への対応</v>
      </c>
      <c r="C41" s="269">
        <f>'基礎データ （行動率順）'!Q45</f>
        <v>72.8</v>
      </c>
      <c r="D41" s="269">
        <f>'基礎データ （行動率順）'!R45</f>
        <v>76.8</v>
      </c>
      <c r="E41" s="269">
        <f>'基礎データ （行動率順）'!T45</f>
        <v>4</v>
      </c>
      <c r="F41" s="270">
        <f>'基礎データ （行動率順）'!AF45</f>
        <v>16</v>
      </c>
    </row>
    <row r="42" spans="2:12" x14ac:dyDescent="0.15">
      <c r="B42" s="264" t="str">
        <f>'基礎データ （行動率順）'!X46</f>
        <v>生物多様性保全への対応</v>
      </c>
      <c r="C42" s="269">
        <f>'基礎データ （行動率順）'!Q46</f>
        <v>39.200000000000003</v>
      </c>
      <c r="D42" s="269">
        <f>'基礎データ （行動率順）'!R46</f>
        <v>35.599999999999994</v>
      </c>
      <c r="E42" s="269">
        <f>'基礎データ （行動率順）'!T46</f>
        <v>3.6000000000000085</v>
      </c>
      <c r="F42" s="270">
        <f>'基礎データ （行動率順）'!AF46</f>
        <v>10</v>
      </c>
    </row>
    <row r="43" spans="2:12" x14ac:dyDescent="0.15">
      <c r="B43" s="265" t="str">
        <f>'基礎データ （行動率順）'!X47</f>
        <v>防犯への対応</v>
      </c>
      <c r="C43" s="271">
        <f>'基礎データ （行動率順）'!Q47</f>
        <v>47.900000000000006</v>
      </c>
      <c r="D43" s="271">
        <f>'基礎データ （行動率順）'!R47</f>
        <v>51.4</v>
      </c>
      <c r="E43" s="271">
        <f>'基礎データ （行動率順）'!T47</f>
        <v>3.4999999999999929</v>
      </c>
      <c r="F43" s="272">
        <f>'基礎データ （行動率順）'!AF47</f>
        <v>11</v>
      </c>
    </row>
    <row r="45" spans="2:12" x14ac:dyDescent="0.15">
      <c r="B45" s="148" t="s">
        <v>186</v>
      </c>
      <c r="C45" s="256" t="s">
        <v>240</v>
      </c>
      <c r="F45" s="148"/>
    </row>
    <row r="46" spans="2:12" x14ac:dyDescent="0.15">
      <c r="B46" s="258"/>
      <c r="C46" s="232"/>
      <c r="D46" s="232"/>
      <c r="E46" s="232"/>
      <c r="F46" s="232"/>
      <c r="G46" s="232"/>
      <c r="H46" s="232"/>
      <c r="I46" s="232"/>
      <c r="J46" s="232"/>
      <c r="K46" s="232"/>
      <c r="L46" s="273"/>
    </row>
    <row r="47" spans="2:12" x14ac:dyDescent="0.15">
      <c r="B47" s="259"/>
      <c r="C47" s="213" t="str">
        <f>'基礎データ （行動率順）'!AX56</f>
        <v>公共交通機関の利用</v>
      </c>
      <c r="D47" s="213" t="str">
        <f>'基礎データ （行動率順）'!AX57</f>
        <v>生活習慣病の罹患認知度</v>
      </c>
      <c r="E47" s="213" t="str">
        <f>'基礎データ （行動率順）'!AX58</f>
        <v>地域一体となった子育て</v>
      </c>
      <c r="F47" s="213" t="str">
        <f>'基礎データ （行動率順）'!AX59</f>
        <v>病院と診療所の役割分担</v>
      </c>
      <c r="G47" s="213" t="str">
        <f>'基礎データ （行動率順）'!AX60</f>
        <v>県内産農林水産物の利用</v>
      </c>
      <c r="H47" s="213" t="str">
        <f>'基礎データ （行動率順）'!AX61</f>
        <v>災害への対応</v>
      </c>
      <c r="I47" s="213" t="str">
        <f>'基礎データ （行動率順）'!AX62</f>
        <v>生涯学習の取組</v>
      </c>
      <c r="J47" s="213" t="str">
        <f>'基礎データ （行動率順）'!AX63</f>
        <v>県内産工芸品の利用</v>
      </c>
      <c r="K47" s="213" t="str">
        <f>'基礎データ （行動率順）'!AX64</f>
        <v>食品の表示の確認</v>
      </c>
      <c r="L47" s="213" t="str">
        <f>'基礎データ （行動率順）'!AX65</f>
        <v>健康に留意した生活</v>
      </c>
    </row>
    <row r="48" spans="2:12" x14ac:dyDescent="0.15">
      <c r="B48" s="259" t="s">
        <v>201</v>
      </c>
      <c r="C48" s="213">
        <f>'基礎データ （行動率順）'!AY56</f>
        <v>49.400000000000006</v>
      </c>
      <c r="D48" s="213">
        <f>'基礎データ （行動率順）'!AY57</f>
        <v>48.5</v>
      </c>
      <c r="E48" s="213">
        <f>'基礎データ （行動率順）'!AY58</f>
        <v>10.6</v>
      </c>
      <c r="F48" s="213">
        <f>'基礎データ （行動率順）'!AY59</f>
        <v>38.9</v>
      </c>
      <c r="G48" s="213">
        <f>'基礎データ （行動率順）'!AY60</f>
        <v>55.8</v>
      </c>
      <c r="H48" s="213">
        <f>'基礎データ （行動率順）'!AY61</f>
        <v>30.8</v>
      </c>
      <c r="I48" s="213">
        <f>'基礎データ （行動率順）'!AY62</f>
        <v>61.300000000000004</v>
      </c>
      <c r="J48" s="213">
        <f>'基礎データ （行動率順）'!AY63</f>
        <v>9.1999999999999993</v>
      </c>
      <c r="K48" s="213">
        <f>'基礎データ （行動率順）'!AY64</f>
        <v>62.7</v>
      </c>
      <c r="L48" s="213">
        <f>'基礎データ （行動率順）'!AY65</f>
        <v>66.7</v>
      </c>
    </row>
    <row r="49" spans="2:16" x14ac:dyDescent="0.15">
      <c r="B49" s="259" t="s">
        <v>254</v>
      </c>
      <c r="C49" s="213">
        <f>'基礎データ （行動率順）'!AZ56</f>
        <v>28.9</v>
      </c>
      <c r="D49" s="213">
        <f>'基礎データ （行動率順）'!AZ57</f>
        <v>60.7</v>
      </c>
      <c r="E49" s="213">
        <f>'基礎データ （行動率順）'!AZ58</f>
        <v>6.2</v>
      </c>
      <c r="F49" s="213">
        <f>'基礎データ （行動率順）'!AZ59</f>
        <v>43.3</v>
      </c>
      <c r="G49" s="213">
        <f>'基礎データ （行動率順）'!AZ60</f>
        <v>69.3</v>
      </c>
      <c r="H49" s="213">
        <f>'基礎データ （行動率順）'!AZ61</f>
        <v>27.7</v>
      </c>
      <c r="I49" s="213">
        <f>'基礎データ （行動率順）'!AZ62</f>
        <v>61.5</v>
      </c>
      <c r="J49" s="213">
        <f>'基礎データ （行動率順）'!AZ63</f>
        <v>8.6</v>
      </c>
      <c r="K49" s="213">
        <f>'基礎データ （行動率順）'!AZ64</f>
        <v>66.7</v>
      </c>
      <c r="L49" s="213">
        <f>'基礎データ （行動率順）'!AZ65</f>
        <v>72.8</v>
      </c>
      <c r="N49" s="213"/>
    </row>
    <row r="50" spans="2:16" x14ac:dyDescent="0.15">
      <c r="B50" s="259" t="s">
        <v>255</v>
      </c>
      <c r="C50" s="213">
        <f>'基礎データ （行動率順）'!BA56</f>
        <v>14.2</v>
      </c>
      <c r="D50" s="213">
        <f>'基礎データ （行動率順）'!BA57</f>
        <v>60.3</v>
      </c>
      <c r="E50" s="213">
        <f>'基礎データ （行動率順）'!BA58</f>
        <v>29.2</v>
      </c>
      <c r="F50" s="213">
        <f>'基礎データ （行動率順）'!BA59</f>
        <v>44.5</v>
      </c>
      <c r="G50" s="213">
        <f>'基礎データ （行動率順）'!BA60</f>
        <v>78.2</v>
      </c>
      <c r="H50" s="213">
        <f>'基礎データ （行動率順）'!BA61</f>
        <v>45</v>
      </c>
      <c r="I50" s="213">
        <f>'基礎データ （行動率順）'!BA62</f>
        <v>59.4</v>
      </c>
      <c r="J50" s="213">
        <f>'基礎データ （行動率順）'!BA63</f>
        <v>19</v>
      </c>
      <c r="K50" s="213">
        <f>'基礎データ （行動率順）'!BA64</f>
        <v>81</v>
      </c>
      <c r="L50" s="213">
        <f>'基礎データ （行動率順）'!BA65</f>
        <v>68</v>
      </c>
      <c r="N50" s="213"/>
    </row>
    <row r="51" spans="2:16" x14ac:dyDescent="0.15">
      <c r="B51" s="259" t="s">
        <v>256</v>
      </c>
      <c r="C51" s="213">
        <f>'基礎データ （行動率順）'!BB56</f>
        <v>11.7</v>
      </c>
      <c r="D51" s="213">
        <f>'基礎データ （行動率順）'!BB57</f>
        <v>70.300000000000011</v>
      </c>
      <c r="E51" s="213">
        <f>'基礎データ （行動率順）'!BB58</f>
        <v>35.9</v>
      </c>
      <c r="F51" s="213">
        <f>'基礎データ （行動率順）'!BB59</f>
        <v>51.1</v>
      </c>
      <c r="G51" s="213">
        <f>'基礎データ （行動率順）'!BB60</f>
        <v>80.099999999999994</v>
      </c>
      <c r="H51" s="213">
        <f>'基礎データ （行動率順）'!BB61</f>
        <v>49.6</v>
      </c>
      <c r="I51" s="213">
        <f>'基礎データ （行動率順）'!BB62</f>
        <v>50.8</v>
      </c>
      <c r="J51" s="213">
        <f>'基礎データ （行動率順）'!BB63</f>
        <v>20.7</v>
      </c>
      <c r="K51" s="213">
        <f>'基礎データ （行動率順）'!BB64</f>
        <v>82</v>
      </c>
      <c r="L51" s="213">
        <f>'基礎データ （行動率順）'!BB65</f>
        <v>71.2</v>
      </c>
      <c r="N51" s="213"/>
    </row>
    <row r="52" spans="2:16" x14ac:dyDescent="0.15">
      <c r="B52" s="259" t="s">
        <v>257</v>
      </c>
      <c r="C52" s="213">
        <f>'基礎データ （行動率順）'!BC56</f>
        <v>12</v>
      </c>
      <c r="D52" s="213">
        <f>'基礎データ （行動率順）'!BC57</f>
        <v>84.3</v>
      </c>
      <c r="E52" s="213">
        <f>'基礎データ （行動率順）'!BC58</f>
        <v>18.5</v>
      </c>
      <c r="F52" s="213">
        <f>'基礎データ （行動率順）'!BC59</f>
        <v>67.2</v>
      </c>
      <c r="G52" s="213">
        <f>'基礎データ （行動率順）'!BC60</f>
        <v>83.9</v>
      </c>
      <c r="H52" s="213">
        <f>'基礎データ （行動率順）'!BC61</f>
        <v>53.6</v>
      </c>
      <c r="I52" s="213">
        <f>'基礎データ （行動率順）'!BC62</f>
        <v>49.9</v>
      </c>
      <c r="J52" s="213">
        <f>'基礎データ （行動率順）'!BC63</f>
        <v>28.2</v>
      </c>
      <c r="K52" s="213">
        <f>'基礎データ （行動率順）'!BC64</f>
        <v>83.600000000000009</v>
      </c>
      <c r="L52" s="213">
        <f>'基礎データ （行動率順）'!BC65</f>
        <v>77.599999999999994</v>
      </c>
      <c r="N52" s="213"/>
    </row>
    <row r="53" spans="2:16" x14ac:dyDescent="0.15">
      <c r="B53" s="259" t="s">
        <v>258</v>
      </c>
      <c r="C53" s="213">
        <f>'基礎データ （行動率順）'!BD56</f>
        <v>13.2</v>
      </c>
      <c r="D53" s="213">
        <f>'基礎データ （行動率順）'!BD57</f>
        <v>86.1</v>
      </c>
      <c r="E53" s="213">
        <f>'基礎データ （行動率順）'!BD58</f>
        <v>9.6999999999999993</v>
      </c>
      <c r="F53" s="213">
        <f>'基礎データ （行動率順）'!BD59</f>
        <v>67.3</v>
      </c>
      <c r="G53" s="213">
        <f>'基礎データ （行動率順）'!BD60</f>
        <v>81.5</v>
      </c>
      <c r="H53" s="213">
        <f>'基礎データ （行動率順）'!BD61</f>
        <v>52.2</v>
      </c>
      <c r="I53" s="213">
        <f>'基礎データ （行動率順）'!BD62</f>
        <v>40.6</v>
      </c>
      <c r="J53" s="213">
        <f>'基礎データ （行動率順）'!BD63</f>
        <v>31.8</v>
      </c>
      <c r="K53" s="213">
        <f>'基礎データ （行動率順）'!BD64</f>
        <v>83.100000000000009</v>
      </c>
      <c r="L53" s="213">
        <f>'基礎データ （行動率順）'!BD65</f>
        <v>77.8</v>
      </c>
      <c r="N53" s="213"/>
    </row>
    <row r="54" spans="2:16" x14ac:dyDescent="0.15">
      <c r="B54" s="259" t="s">
        <v>259</v>
      </c>
      <c r="C54" s="213">
        <f>'基礎データ （行動率順）'!BE56</f>
        <v>14.4</v>
      </c>
      <c r="D54" s="213">
        <f>'基礎データ （行動率順）'!BE57</f>
        <v>81.7</v>
      </c>
      <c r="E54" s="213">
        <f>'基礎データ （行動率順）'!BE58</f>
        <v>10.6</v>
      </c>
      <c r="F54" s="213">
        <f>'基礎データ （行動率順）'!BE59</f>
        <v>66.600000000000009</v>
      </c>
      <c r="G54" s="213">
        <f>'基礎データ （行動率順）'!BE60</f>
        <v>81.400000000000006</v>
      </c>
      <c r="H54" s="213">
        <f>'基礎データ （行動率順）'!BE61</f>
        <v>46.1</v>
      </c>
      <c r="I54" s="213">
        <f>'基礎データ （行動率順）'!BE62</f>
        <v>37.299999999999997</v>
      </c>
      <c r="J54" s="213">
        <f>'基礎データ （行動率順）'!BE63</f>
        <v>29.8</v>
      </c>
      <c r="K54" s="213">
        <f>'基礎データ （行動率順）'!BE64</f>
        <v>79.599999999999994</v>
      </c>
      <c r="L54" s="213">
        <f>'基礎データ （行動率順）'!BE65</f>
        <v>81.900000000000006</v>
      </c>
      <c r="N54" s="213"/>
    </row>
    <row r="55" spans="2:16" x14ac:dyDescent="0.15">
      <c r="B55" s="274" t="s">
        <v>700</v>
      </c>
      <c r="C55" s="275">
        <f>'基礎データ （行動率順）'!BK56</f>
        <v>1</v>
      </c>
      <c r="D55" s="275" t="e">
        <f>'基礎データ （行動率順）'!BK57</f>
        <v>#N/A</v>
      </c>
      <c r="E55" s="275">
        <f>'基礎データ （行動率順）'!BK58</f>
        <v>2</v>
      </c>
      <c r="F55" s="275">
        <f>'基礎データ （行動率順）'!BK59</f>
        <v>8</v>
      </c>
      <c r="G55" s="275">
        <f>'基礎データ （行動率順）'!BK60</f>
        <v>7</v>
      </c>
      <c r="H55" s="275">
        <f>'基礎データ （行動率順）'!BK61</f>
        <v>13</v>
      </c>
      <c r="I55" s="275">
        <f>'基礎データ （行動率順）'!BK62</f>
        <v>4</v>
      </c>
      <c r="J55" s="275">
        <f>'基礎データ （行動率順）'!BK63</f>
        <v>5</v>
      </c>
      <c r="K55" s="275">
        <f>'基礎データ （行動率順）'!BK64</f>
        <v>3</v>
      </c>
      <c r="L55" s="276">
        <f>'基礎データ （行動率順）'!BK65</f>
        <v>6</v>
      </c>
      <c r="N55" s="213"/>
    </row>
    <row r="56" spans="2:16" x14ac:dyDescent="0.15">
      <c r="F56" s="148"/>
      <c r="L56" s="277"/>
      <c r="N56" s="213"/>
    </row>
    <row r="57" spans="2:16" x14ac:dyDescent="0.15">
      <c r="F57" s="148"/>
      <c r="N57" s="213"/>
      <c r="P57" s="229"/>
    </row>
    <row r="58" spans="2:16" x14ac:dyDescent="0.15">
      <c r="C58" s="210"/>
      <c r="D58" s="210"/>
      <c r="E58" s="210"/>
      <c r="F58" s="148"/>
      <c r="H58" s="210"/>
      <c r="I58" s="210"/>
      <c r="M58" s="210"/>
      <c r="N58" s="213"/>
      <c r="O58" s="210"/>
      <c r="P58" s="211"/>
    </row>
    <row r="59" spans="2:16" x14ac:dyDescent="0.15">
      <c r="C59" s="210"/>
      <c r="D59" s="210"/>
      <c r="F59" s="148"/>
      <c r="J59" s="210"/>
      <c r="M59" s="210"/>
      <c r="N59" s="213"/>
      <c r="O59" s="210"/>
      <c r="P59" s="211"/>
    </row>
    <row r="60" spans="2:16" x14ac:dyDescent="0.15">
      <c r="F60" s="148"/>
      <c r="M60" s="210"/>
      <c r="N60" s="213"/>
      <c r="O60" s="210"/>
      <c r="P60" s="211"/>
    </row>
    <row r="61" spans="2:16" x14ac:dyDescent="0.15">
      <c r="F61" s="148"/>
      <c r="M61" s="210"/>
      <c r="N61" s="213"/>
      <c r="O61" s="210"/>
      <c r="P61" s="211"/>
    </row>
    <row r="62" spans="2:16" x14ac:dyDescent="0.15">
      <c r="F62" s="148"/>
      <c r="M62" s="210"/>
      <c r="N62" s="213"/>
      <c r="O62" s="210"/>
      <c r="P62" s="211"/>
    </row>
    <row r="63" spans="2:16" x14ac:dyDescent="0.15">
      <c r="B63" s="210"/>
      <c r="C63" s="210"/>
      <c r="D63" s="210"/>
      <c r="E63" s="210"/>
      <c r="F63" s="210"/>
      <c r="G63" s="210"/>
      <c r="H63" s="210"/>
      <c r="I63" s="210"/>
    </row>
    <row r="64" spans="2:16" x14ac:dyDescent="0.15">
      <c r="B64" s="209"/>
      <c r="C64" s="209"/>
      <c r="D64" s="209"/>
      <c r="E64" s="209"/>
      <c r="F64" s="209"/>
      <c r="G64" s="209"/>
      <c r="H64" s="209"/>
      <c r="I64" s="209"/>
      <c r="J64" s="210"/>
      <c r="L64" s="277"/>
    </row>
    <row r="65" spans="1:16" x14ac:dyDescent="0.15">
      <c r="B65" s="211"/>
      <c r="C65" s="211"/>
      <c r="D65" s="211"/>
      <c r="E65" s="211"/>
      <c r="F65" s="211"/>
      <c r="G65" s="211"/>
      <c r="H65" s="211"/>
      <c r="I65" s="211"/>
      <c r="J65" s="209"/>
      <c r="P65" s="229"/>
    </row>
    <row r="66" spans="1:16" x14ac:dyDescent="0.15">
      <c r="A66" s="229"/>
      <c r="J66" s="211"/>
      <c r="M66" s="210"/>
      <c r="N66" s="210"/>
      <c r="O66" s="210"/>
      <c r="P66" s="211"/>
    </row>
    <row r="67" spans="1:16" x14ac:dyDescent="0.15">
      <c r="M67" s="210"/>
      <c r="N67" s="210"/>
      <c r="O67" s="210"/>
      <c r="P67" s="211"/>
    </row>
    <row r="68" spans="1:16" x14ac:dyDescent="0.15">
      <c r="F68" s="148"/>
      <c r="M68" s="210"/>
      <c r="N68" s="210"/>
      <c r="O68" s="210"/>
      <c r="P68" s="211"/>
    </row>
    <row r="69" spans="1:16" x14ac:dyDescent="0.15">
      <c r="F69" s="148"/>
    </row>
    <row r="70" spans="1:16" x14ac:dyDescent="0.15">
      <c r="F70" s="148"/>
      <c r="L70" s="277"/>
    </row>
    <row r="71" spans="1:16" x14ac:dyDescent="0.15">
      <c r="F71" s="148"/>
      <c r="J71" s="210"/>
      <c r="P71" s="229"/>
    </row>
    <row r="72" spans="1:16" x14ac:dyDescent="0.15">
      <c r="F72" s="148"/>
      <c r="M72" s="210"/>
      <c r="N72" s="210"/>
      <c r="O72" s="210"/>
      <c r="P72" s="211"/>
    </row>
    <row r="73" spans="1:16" x14ac:dyDescent="0.15">
      <c r="F73" s="148"/>
      <c r="M73" s="210"/>
      <c r="N73" s="210"/>
      <c r="O73" s="210"/>
      <c r="P73" s="211"/>
    </row>
    <row r="74" spans="1:16" x14ac:dyDescent="0.15">
      <c r="F74" s="148"/>
      <c r="M74" s="210"/>
      <c r="N74" s="210"/>
      <c r="O74" s="210"/>
      <c r="P74" s="211"/>
    </row>
    <row r="75" spans="1:16" x14ac:dyDescent="0.15">
      <c r="F75" s="148"/>
      <c r="M75" s="210"/>
      <c r="N75" s="210"/>
      <c r="O75" s="210"/>
      <c r="P75" s="211"/>
    </row>
    <row r="76" spans="1:16" x14ac:dyDescent="0.15">
      <c r="F76" s="148"/>
      <c r="M76" s="210"/>
      <c r="N76" s="210"/>
      <c r="O76" s="210"/>
      <c r="P76" s="211"/>
    </row>
    <row r="77" spans="1:16" x14ac:dyDescent="0.15">
      <c r="F77" s="148"/>
      <c r="M77" s="210"/>
      <c r="N77" s="210"/>
      <c r="O77" s="210"/>
      <c r="P77" s="211"/>
    </row>
    <row r="78" spans="1:16" x14ac:dyDescent="0.15">
      <c r="A78" s="229"/>
      <c r="F78" s="148"/>
      <c r="M78" s="210"/>
      <c r="N78" s="210"/>
      <c r="O78" s="210"/>
      <c r="P78" s="211"/>
    </row>
    <row r="79" spans="1:16" x14ac:dyDescent="0.15">
      <c r="F79" s="148"/>
    </row>
    <row r="80" spans="1:16" x14ac:dyDescent="0.15">
      <c r="F80" s="148"/>
    </row>
    <row r="81" spans="6:12" x14ac:dyDescent="0.15">
      <c r="F81" s="148"/>
      <c r="L81" s="209"/>
    </row>
    <row r="82" spans="6:12" x14ac:dyDescent="0.15">
      <c r="F82" s="148"/>
      <c r="L82" s="209"/>
    </row>
    <row r="83" spans="6:12" x14ac:dyDescent="0.15">
      <c r="F83" s="148"/>
      <c r="L83" s="209"/>
    </row>
    <row r="84" spans="6:12" x14ac:dyDescent="0.15">
      <c r="F84" s="148"/>
      <c r="L84" s="209"/>
    </row>
    <row r="85" spans="6:12" x14ac:dyDescent="0.15">
      <c r="F85" s="148"/>
      <c r="L85" s="209"/>
    </row>
    <row r="86" spans="6:12" x14ac:dyDescent="0.15">
      <c r="L86" s="209"/>
    </row>
    <row r="87" spans="6:12" x14ac:dyDescent="0.15">
      <c r="L87" s="209"/>
    </row>
    <row r="88" spans="6:12" x14ac:dyDescent="0.15">
      <c r="F88" s="278"/>
      <c r="G88" s="279"/>
      <c r="L88" s="209"/>
    </row>
    <row r="89" spans="6:12" x14ac:dyDescent="0.15">
      <c r="F89" s="278"/>
      <c r="G89" s="279"/>
      <c r="L89" s="209"/>
    </row>
    <row r="90" spans="6:12" x14ac:dyDescent="0.15">
      <c r="F90" s="278"/>
      <c r="G90" s="279"/>
      <c r="L90" s="209"/>
    </row>
    <row r="91" spans="6:12" x14ac:dyDescent="0.15">
      <c r="F91" s="278"/>
      <c r="G91" s="279"/>
      <c r="L91" s="209"/>
    </row>
    <row r="92" spans="6:12" x14ac:dyDescent="0.15">
      <c r="F92" s="278"/>
      <c r="G92" s="279"/>
      <c r="L92" s="209"/>
    </row>
    <row r="93" spans="6:12" x14ac:dyDescent="0.15">
      <c r="F93" s="278"/>
      <c r="G93" s="279"/>
      <c r="L93" s="209"/>
    </row>
    <row r="94" spans="6:12" x14ac:dyDescent="0.15">
      <c r="F94" s="278"/>
      <c r="G94" s="279"/>
      <c r="L94" s="209"/>
    </row>
    <row r="95" spans="6:12" x14ac:dyDescent="0.15">
      <c r="F95" s="278"/>
      <c r="G95" s="279"/>
      <c r="L95" s="209"/>
    </row>
    <row r="96" spans="6:12" x14ac:dyDescent="0.15">
      <c r="F96" s="278"/>
      <c r="G96" s="279"/>
      <c r="L96" s="209"/>
    </row>
    <row r="97" spans="6:12" x14ac:dyDescent="0.15">
      <c r="F97" s="278"/>
      <c r="G97" s="279"/>
      <c r="L97" s="209"/>
    </row>
    <row r="98" spans="6:12" x14ac:dyDescent="0.15">
      <c r="F98" s="278"/>
      <c r="G98" s="279"/>
      <c r="L98" s="209"/>
    </row>
    <row r="99" spans="6:12" x14ac:dyDescent="0.15">
      <c r="F99" s="278"/>
      <c r="G99" s="279"/>
    </row>
    <row r="100" spans="6:12" x14ac:dyDescent="0.15">
      <c r="F100" s="278"/>
      <c r="G100" s="279"/>
    </row>
    <row r="101" spans="6:12" x14ac:dyDescent="0.15">
      <c r="F101" s="278"/>
      <c r="G101" s="279"/>
      <c r="J101" s="209"/>
    </row>
    <row r="102" spans="6:12" x14ac:dyDescent="0.15">
      <c r="F102" s="278"/>
      <c r="G102" s="279"/>
      <c r="J102" s="209"/>
    </row>
    <row r="103" spans="6:12" x14ac:dyDescent="0.15">
      <c r="F103" s="278"/>
      <c r="G103" s="279"/>
      <c r="J103" s="209"/>
    </row>
    <row r="104" spans="6:12" x14ac:dyDescent="0.15">
      <c r="F104" s="278"/>
      <c r="G104" s="279"/>
      <c r="J104" s="209"/>
    </row>
    <row r="105" spans="6:12" x14ac:dyDescent="0.15">
      <c r="F105" s="278"/>
      <c r="G105" s="279"/>
      <c r="J105" s="209"/>
    </row>
    <row r="106" spans="6:12" x14ac:dyDescent="0.15">
      <c r="J106" s="209"/>
    </row>
    <row r="107" spans="6:12" x14ac:dyDescent="0.15">
      <c r="J107" s="209"/>
    </row>
    <row r="108" spans="6:12" x14ac:dyDescent="0.15">
      <c r="F108" s="148"/>
      <c r="J108" s="209"/>
    </row>
    <row r="109" spans="6:12" x14ac:dyDescent="0.15">
      <c r="F109" s="148"/>
      <c r="J109" s="209"/>
    </row>
    <row r="110" spans="6:12" x14ac:dyDescent="0.15">
      <c r="F110" s="148"/>
      <c r="J110" s="209"/>
    </row>
    <row r="111" spans="6:12" x14ac:dyDescent="0.15">
      <c r="F111" s="148"/>
      <c r="J111" s="209"/>
    </row>
    <row r="112" spans="6:12" x14ac:dyDescent="0.15">
      <c r="F112" s="148"/>
      <c r="J112" s="209"/>
    </row>
    <row r="113" spans="4:11" x14ac:dyDescent="0.15">
      <c r="F113" s="148"/>
      <c r="J113" s="209"/>
    </row>
    <row r="114" spans="4:11" x14ac:dyDescent="0.15">
      <c r="F114" s="148"/>
      <c r="J114" s="209"/>
    </row>
    <row r="115" spans="4:11" x14ac:dyDescent="0.15">
      <c r="F115" s="148"/>
      <c r="J115" s="209"/>
    </row>
    <row r="116" spans="4:11" x14ac:dyDescent="0.15">
      <c r="F116" s="148"/>
      <c r="J116" s="209"/>
    </row>
    <row r="117" spans="4:11" x14ac:dyDescent="0.15">
      <c r="F117" s="148"/>
      <c r="J117" s="209"/>
    </row>
    <row r="118" spans="4:11" x14ac:dyDescent="0.15">
      <c r="F118" s="148"/>
      <c r="J118" s="209"/>
    </row>
    <row r="119" spans="4:11" x14ac:dyDescent="0.15">
      <c r="F119" s="148"/>
    </row>
    <row r="120" spans="4:11" x14ac:dyDescent="0.15">
      <c r="F120" s="148"/>
    </row>
    <row r="121" spans="4:11" x14ac:dyDescent="0.15">
      <c r="F121" s="148"/>
      <c r="K121" s="209"/>
    </row>
    <row r="122" spans="4:11" x14ac:dyDescent="0.15">
      <c r="F122" s="148"/>
      <c r="K122" s="209"/>
    </row>
    <row r="123" spans="4:11" x14ac:dyDescent="0.15">
      <c r="F123" s="148"/>
      <c r="K123" s="209"/>
    </row>
    <row r="124" spans="4:11" x14ac:dyDescent="0.15">
      <c r="F124" s="148"/>
      <c r="K124" s="209"/>
    </row>
    <row r="125" spans="4:11" x14ac:dyDescent="0.15">
      <c r="F125" s="148"/>
      <c r="K125" s="209"/>
    </row>
    <row r="126" spans="4:11" x14ac:dyDescent="0.15">
      <c r="K126" s="209"/>
    </row>
    <row r="127" spans="4:11" x14ac:dyDescent="0.15">
      <c r="D127" s="210"/>
      <c r="K127" s="209"/>
    </row>
    <row r="128" spans="4:11" x14ac:dyDescent="0.15">
      <c r="D128" s="210"/>
      <c r="E128" s="209"/>
      <c r="F128" s="211"/>
      <c r="K128" s="209"/>
    </row>
    <row r="129" spans="4:11" x14ac:dyDescent="0.15">
      <c r="D129" s="210"/>
      <c r="E129" s="209"/>
      <c r="F129" s="211"/>
      <c r="K129" s="209"/>
    </row>
    <row r="130" spans="4:11" x14ac:dyDescent="0.15">
      <c r="D130" s="210"/>
      <c r="E130" s="209"/>
      <c r="F130" s="211"/>
      <c r="K130" s="209"/>
    </row>
    <row r="131" spans="4:11" x14ac:dyDescent="0.15">
      <c r="D131" s="210"/>
      <c r="E131" s="209"/>
      <c r="F131" s="211"/>
      <c r="K131" s="209"/>
    </row>
    <row r="132" spans="4:11" x14ac:dyDescent="0.15">
      <c r="D132" s="210"/>
      <c r="E132" s="209"/>
      <c r="F132" s="211"/>
      <c r="K132" s="209"/>
    </row>
    <row r="133" spans="4:11" x14ac:dyDescent="0.15">
      <c r="D133" s="210"/>
      <c r="E133" s="209"/>
      <c r="F133" s="211"/>
      <c r="K133" s="209"/>
    </row>
    <row r="134" spans="4:11" x14ac:dyDescent="0.15">
      <c r="D134" s="210"/>
      <c r="E134" s="209"/>
      <c r="F134" s="211"/>
      <c r="K134" s="209"/>
    </row>
    <row r="135" spans="4:11" x14ac:dyDescent="0.15">
      <c r="D135" s="210"/>
      <c r="E135" s="209"/>
      <c r="F135" s="211"/>
      <c r="K135" s="209"/>
    </row>
    <row r="136" spans="4:11" x14ac:dyDescent="0.15">
      <c r="D136" s="210"/>
      <c r="E136" s="209"/>
      <c r="F136" s="211"/>
      <c r="K136" s="209"/>
    </row>
    <row r="137" spans="4:11" x14ac:dyDescent="0.15">
      <c r="D137" s="210"/>
      <c r="K137" s="209"/>
    </row>
    <row r="138" spans="4:11" x14ac:dyDescent="0.15">
      <c r="E138" s="280"/>
      <c r="F138" s="280"/>
      <c r="K138" s="209"/>
    </row>
    <row r="139" spans="4:11" x14ac:dyDescent="0.15">
      <c r="D139" s="210"/>
      <c r="E139" s="209"/>
      <c r="F139" s="211"/>
    </row>
    <row r="140" spans="4:11" x14ac:dyDescent="0.15">
      <c r="D140" s="210"/>
      <c r="E140" s="209"/>
      <c r="F140" s="211"/>
    </row>
    <row r="141" spans="4:11" x14ac:dyDescent="0.15">
      <c r="D141" s="210"/>
      <c r="E141" s="209"/>
      <c r="F141" s="211"/>
    </row>
    <row r="142" spans="4:11" x14ac:dyDescent="0.15">
      <c r="D142" s="210"/>
      <c r="E142" s="209"/>
      <c r="F142" s="211"/>
    </row>
    <row r="143" spans="4:11" x14ac:dyDescent="0.15">
      <c r="D143" s="210"/>
      <c r="E143" s="209"/>
      <c r="F143" s="211"/>
    </row>
    <row r="144" spans="4:11" x14ac:dyDescent="0.15">
      <c r="D144" s="210"/>
      <c r="E144" s="209"/>
      <c r="F144" s="211"/>
    </row>
    <row r="145" spans="4:6" x14ac:dyDescent="0.15">
      <c r="D145" s="210"/>
      <c r="E145" s="209"/>
      <c r="F145" s="211"/>
    </row>
    <row r="146" spans="4:6" x14ac:dyDescent="0.15">
      <c r="D146" s="210"/>
      <c r="E146" s="209"/>
      <c r="F146" s="211"/>
    </row>
    <row r="147" spans="4:6" x14ac:dyDescent="0.15">
      <c r="D147" s="210"/>
      <c r="E147" s="209"/>
      <c r="F147" s="211"/>
    </row>
  </sheetData>
  <phoneticPr fontId="3"/>
  <printOptions horizontalCentered="1"/>
  <pageMargins left="0" right="0" top="0.74803149606299213" bottom="0"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7FDD3-183D-495A-9106-45656F0625EA}">
  <sheetPr codeName="Sheet2">
    <tabColor theme="9"/>
  </sheetPr>
  <dimension ref="B1:S50"/>
  <sheetViews>
    <sheetView zoomScaleNormal="100" workbookViewId="0"/>
  </sheetViews>
  <sheetFormatPr defaultRowHeight="13.5" x14ac:dyDescent="0.15"/>
  <cols>
    <col min="1" max="1" width="5.5" customWidth="1"/>
    <col min="2" max="5" width="3" customWidth="1"/>
    <col min="6" max="16" width="6.125" customWidth="1"/>
    <col min="17" max="17" width="8" customWidth="1"/>
    <col min="18" max="18" width="3.125" customWidth="1"/>
  </cols>
  <sheetData>
    <row r="1" spans="2:19" ht="14.25" x14ac:dyDescent="0.15">
      <c r="B1" s="34"/>
      <c r="C1" s="34"/>
      <c r="D1" s="34"/>
      <c r="E1" s="34"/>
      <c r="F1" s="34"/>
      <c r="G1" s="34"/>
      <c r="H1" s="34"/>
      <c r="I1" s="34"/>
      <c r="J1" s="34"/>
      <c r="K1" s="34"/>
      <c r="R1" s="34"/>
    </row>
    <row r="2" spans="2:19" ht="17.25" x14ac:dyDescent="0.2">
      <c r="B2" s="357" t="s">
        <v>764</v>
      </c>
      <c r="C2" s="358"/>
      <c r="D2" s="358"/>
      <c r="E2" s="358"/>
      <c r="F2" s="358"/>
      <c r="G2" s="358"/>
      <c r="H2" s="358"/>
      <c r="I2" s="358"/>
      <c r="J2" s="358"/>
      <c r="K2" s="358"/>
      <c r="L2" s="358"/>
      <c r="M2" s="358"/>
      <c r="N2" s="358"/>
      <c r="O2" s="358"/>
      <c r="P2" s="358"/>
      <c r="Q2" s="358"/>
      <c r="R2" s="34"/>
    </row>
    <row r="3" spans="2:19" ht="15" customHeight="1" x14ac:dyDescent="0.15">
      <c r="B3" s="34"/>
      <c r="C3" s="34"/>
      <c r="D3" s="34"/>
      <c r="E3" s="34"/>
      <c r="F3" s="34"/>
      <c r="G3" s="34"/>
      <c r="H3" s="34"/>
      <c r="I3" s="34"/>
      <c r="J3" s="34"/>
      <c r="K3" s="34"/>
      <c r="R3" s="34"/>
    </row>
    <row r="4" spans="2:19" s="1" customFormat="1" ht="18.75" customHeight="1" x14ac:dyDescent="0.15">
      <c r="B4" s="359" t="s">
        <v>172</v>
      </c>
      <c r="C4" s="360"/>
      <c r="D4" s="360"/>
      <c r="E4" s="360"/>
      <c r="F4" s="360"/>
      <c r="G4" s="360"/>
      <c r="H4" s="360"/>
      <c r="I4" s="360"/>
      <c r="J4" s="360"/>
      <c r="K4" s="360"/>
      <c r="L4" s="360"/>
      <c r="M4" s="360"/>
      <c r="N4" s="360"/>
      <c r="O4" s="360"/>
      <c r="P4" s="360"/>
      <c r="Q4" s="360"/>
      <c r="R4" s="42"/>
    </row>
    <row r="5" spans="2:19" ht="6" customHeight="1" x14ac:dyDescent="0.15">
      <c r="B5" s="34"/>
      <c r="C5" s="34"/>
      <c r="D5" s="34"/>
      <c r="E5" s="34"/>
      <c r="F5" s="34"/>
      <c r="G5" s="34"/>
      <c r="H5" s="34"/>
      <c r="I5" s="34"/>
      <c r="J5" s="34"/>
      <c r="K5" s="34"/>
      <c r="R5" s="34"/>
    </row>
    <row r="6" spans="2:19" ht="28.5" customHeight="1" x14ac:dyDescent="0.15">
      <c r="B6" s="43"/>
      <c r="C6" s="361" t="s">
        <v>751</v>
      </c>
      <c r="D6" s="361"/>
      <c r="E6" s="361"/>
      <c r="F6" s="361"/>
      <c r="G6" s="361"/>
      <c r="H6" s="361"/>
      <c r="I6" s="361"/>
      <c r="J6" s="361"/>
      <c r="K6" s="361"/>
      <c r="L6" s="361"/>
      <c r="M6" s="361"/>
      <c r="N6" s="361"/>
      <c r="O6" s="361"/>
      <c r="P6" s="361"/>
      <c r="Q6" s="361"/>
      <c r="R6" s="34"/>
    </row>
    <row r="7" spans="2:19" ht="14.25" x14ac:dyDescent="0.15">
      <c r="B7" s="39"/>
      <c r="C7" s="361" t="s">
        <v>752</v>
      </c>
      <c r="D7" s="361"/>
      <c r="E7" s="361"/>
      <c r="F7" s="361"/>
      <c r="G7" s="361"/>
      <c r="H7" s="361"/>
      <c r="I7" s="361"/>
      <c r="J7" s="361"/>
      <c r="K7" s="361"/>
      <c r="L7" s="361"/>
      <c r="M7" s="361"/>
      <c r="N7" s="361"/>
      <c r="O7" s="361"/>
      <c r="P7" s="361"/>
      <c r="Q7" s="361"/>
      <c r="R7" s="34"/>
    </row>
    <row r="8" spans="2:19" ht="14.25" x14ac:dyDescent="0.15">
      <c r="B8" s="34"/>
      <c r="C8" s="361"/>
      <c r="D8" s="361"/>
      <c r="E8" s="361"/>
      <c r="F8" s="361"/>
      <c r="G8" s="361"/>
      <c r="H8" s="361"/>
      <c r="I8" s="361"/>
      <c r="J8" s="361"/>
      <c r="K8" s="361"/>
      <c r="L8" s="361"/>
      <c r="M8" s="361"/>
      <c r="N8" s="361"/>
      <c r="O8" s="361"/>
      <c r="P8" s="361"/>
      <c r="Q8" s="361"/>
      <c r="R8" s="34"/>
    </row>
    <row r="9" spans="2:19" ht="14.25" x14ac:dyDescent="0.15">
      <c r="B9" s="34"/>
      <c r="C9" s="361"/>
      <c r="D9" s="361"/>
      <c r="E9" s="361"/>
      <c r="F9" s="361"/>
      <c r="G9" s="361"/>
      <c r="H9" s="361"/>
      <c r="I9" s="361"/>
      <c r="J9" s="361"/>
      <c r="K9" s="361"/>
      <c r="L9" s="361"/>
      <c r="M9" s="361"/>
      <c r="N9" s="361"/>
      <c r="O9" s="361"/>
      <c r="P9" s="361"/>
      <c r="Q9" s="361"/>
      <c r="R9" s="34"/>
    </row>
    <row r="10" spans="2:19" ht="15" customHeight="1" x14ac:dyDescent="0.15">
      <c r="R10" s="34"/>
    </row>
    <row r="11" spans="2:19" s="1" customFormat="1" ht="18.75" customHeight="1" x14ac:dyDescent="0.15">
      <c r="B11" s="359" t="s">
        <v>163</v>
      </c>
      <c r="C11" s="360"/>
      <c r="D11" s="360"/>
      <c r="E11" s="360"/>
      <c r="F11" s="360"/>
      <c r="G11" s="360"/>
      <c r="H11" s="360"/>
      <c r="I11" s="360"/>
      <c r="J11" s="360"/>
      <c r="K11" s="360"/>
      <c r="L11" s="360"/>
      <c r="M11" s="360"/>
      <c r="N11" s="360"/>
      <c r="O11" s="360"/>
      <c r="P11" s="360"/>
      <c r="Q11" s="360"/>
      <c r="R11" s="42"/>
    </row>
    <row r="12" spans="2:19" ht="6" customHeight="1" x14ac:dyDescent="0.15">
      <c r="C12" s="44"/>
      <c r="D12" s="44"/>
      <c r="E12" s="44"/>
      <c r="F12" s="44"/>
      <c r="G12" s="44"/>
      <c r="H12" s="44"/>
      <c r="I12" s="44"/>
      <c r="J12" s="44"/>
      <c r="K12" s="44"/>
      <c r="L12" s="44"/>
      <c r="M12" s="44"/>
      <c r="N12" s="44"/>
      <c r="O12" s="44"/>
      <c r="P12" s="44"/>
      <c r="Q12" s="44"/>
      <c r="R12" s="35"/>
      <c r="S12" s="35"/>
    </row>
    <row r="13" spans="2:19" ht="15" customHeight="1" x14ac:dyDescent="0.15">
      <c r="B13" s="39"/>
      <c r="C13" s="361" t="s">
        <v>756</v>
      </c>
      <c r="D13" s="361"/>
      <c r="E13" s="361"/>
      <c r="F13" s="361"/>
      <c r="G13" s="361"/>
      <c r="H13" s="361"/>
      <c r="I13" s="361"/>
      <c r="J13" s="361"/>
      <c r="K13" s="361"/>
      <c r="L13" s="361"/>
      <c r="M13" s="361"/>
      <c r="N13" s="361"/>
      <c r="O13" s="361"/>
      <c r="P13" s="361"/>
      <c r="Q13" s="361"/>
      <c r="R13" s="35"/>
      <c r="S13" s="35"/>
    </row>
    <row r="14" spans="2:19" ht="15" customHeight="1" x14ac:dyDescent="0.15">
      <c r="B14" s="34"/>
      <c r="C14" s="361"/>
      <c r="D14" s="361"/>
      <c r="E14" s="361"/>
      <c r="F14" s="361"/>
      <c r="G14" s="361"/>
      <c r="H14" s="361"/>
      <c r="I14" s="361"/>
      <c r="J14" s="361"/>
      <c r="K14" s="361"/>
      <c r="L14" s="361"/>
      <c r="M14" s="361"/>
      <c r="N14" s="361"/>
      <c r="O14" s="361"/>
      <c r="P14" s="361"/>
      <c r="Q14" s="361"/>
      <c r="R14" s="35"/>
      <c r="S14" s="35"/>
    </row>
    <row r="15" spans="2:19" ht="15" customHeight="1" x14ac:dyDescent="0.15">
      <c r="R15" s="35"/>
      <c r="S15" s="35"/>
    </row>
    <row r="16" spans="2:19" s="1" customFormat="1" ht="18.75" customHeight="1" x14ac:dyDescent="0.15">
      <c r="B16" s="359" t="s">
        <v>164</v>
      </c>
      <c r="C16" s="360"/>
      <c r="D16" s="360"/>
      <c r="E16" s="360"/>
      <c r="F16" s="360"/>
      <c r="G16" s="360"/>
      <c r="H16" s="360"/>
      <c r="I16" s="360"/>
      <c r="J16" s="360"/>
      <c r="K16" s="360"/>
      <c r="L16" s="360"/>
      <c r="M16" s="360"/>
      <c r="N16" s="360"/>
      <c r="O16" s="360"/>
      <c r="P16" s="360"/>
      <c r="Q16" s="360"/>
      <c r="R16" s="42"/>
    </row>
    <row r="17" spans="2:19" ht="6" customHeight="1" x14ac:dyDescent="0.15">
      <c r="B17" s="34"/>
      <c r="C17" s="34"/>
      <c r="D17" s="34"/>
      <c r="E17" s="34"/>
      <c r="F17" s="34"/>
      <c r="G17" s="34"/>
      <c r="H17" s="34"/>
      <c r="I17" s="34"/>
      <c r="J17" s="34"/>
      <c r="K17" s="34"/>
      <c r="R17" s="34"/>
    </row>
    <row r="18" spans="2:19" ht="16.5" customHeight="1" x14ac:dyDescent="0.15">
      <c r="B18" s="39"/>
      <c r="C18" s="361" t="s">
        <v>136</v>
      </c>
      <c r="D18" s="361"/>
      <c r="E18" s="361"/>
      <c r="F18" s="361"/>
      <c r="G18" s="361"/>
      <c r="H18" s="361"/>
      <c r="I18" s="361"/>
      <c r="J18" s="361"/>
      <c r="K18" s="361"/>
      <c r="L18" s="361"/>
      <c r="M18" s="361"/>
      <c r="N18" s="361"/>
      <c r="O18" s="361"/>
      <c r="P18" s="361"/>
      <c r="Q18" s="361"/>
      <c r="R18" s="34"/>
    </row>
    <row r="19" spans="2:19" ht="16.5" customHeight="1" x14ac:dyDescent="0.15">
      <c r="B19" s="34"/>
      <c r="C19" s="361"/>
      <c r="D19" s="361"/>
      <c r="E19" s="361"/>
      <c r="F19" s="361"/>
      <c r="G19" s="361"/>
      <c r="H19" s="361"/>
      <c r="I19" s="361"/>
      <c r="J19" s="361"/>
      <c r="K19" s="361"/>
      <c r="L19" s="361"/>
      <c r="M19" s="361"/>
      <c r="N19" s="361"/>
      <c r="O19" s="361"/>
      <c r="P19" s="361"/>
      <c r="Q19" s="361"/>
      <c r="R19" s="34"/>
    </row>
    <row r="20" spans="2:19" ht="16.5" customHeight="1" x14ac:dyDescent="0.15">
      <c r="C20" s="39" t="s">
        <v>135</v>
      </c>
      <c r="D20" s="361" t="s">
        <v>187</v>
      </c>
      <c r="E20" s="362"/>
      <c r="F20" s="362"/>
      <c r="G20" s="362"/>
      <c r="H20" s="362"/>
      <c r="I20" s="362"/>
      <c r="J20" s="362"/>
      <c r="K20" s="362"/>
      <c r="L20" s="362"/>
      <c r="M20" s="362"/>
      <c r="N20" s="362"/>
      <c r="O20" s="362"/>
      <c r="P20" s="362"/>
      <c r="Q20" s="362"/>
      <c r="R20" s="44"/>
      <c r="S20" s="34"/>
    </row>
    <row r="21" spans="2:19" ht="16.5" customHeight="1" x14ac:dyDescent="0.15">
      <c r="C21" s="39"/>
      <c r="D21" s="361"/>
      <c r="E21" s="362"/>
      <c r="F21" s="362"/>
      <c r="G21" s="362"/>
      <c r="H21" s="362"/>
      <c r="I21" s="362"/>
      <c r="J21" s="362"/>
      <c r="K21" s="362"/>
      <c r="L21" s="362"/>
      <c r="M21" s="362"/>
      <c r="N21" s="362"/>
      <c r="O21" s="362"/>
      <c r="P21" s="362"/>
      <c r="Q21" s="362"/>
      <c r="R21" s="44"/>
      <c r="S21" s="34"/>
    </row>
    <row r="22" spans="2:19" ht="16.5" customHeight="1" x14ac:dyDescent="0.2">
      <c r="C22" s="53"/>
      <c r="D22" s="362"/>
      <c r="E22" s="362"/>
      <c r="F22" s="362"/>
      <c r="G22" s="362"/>
      <c r="H22" s="362"/>
      <c r="I22" s="362"/>
      <c r="J22" s="362"/>
      <c r="K22" s="362"/>
      <c r="L22" s="362"/>
      <c r="M22" s="362"/>
      <c r="N22" s="362"/>
      <c r="O22" s="362"/>
      <c r="P22" s="362"/>
      <c r="Q22" s="362"/>
      <c r="R22" s="44"/>
      <c r="S22" s="34"/>
    </row>
    <row r="23" spans="2:19" ht="9.75" customHeight="1" x14ac:dyDescent="0.2">
      <c r="C23" s="53"/>
      <c r="D23" s="362"/>
      <c r="E23" s="362"/>
      <c r="F23" s="362"/>
      <c r="G23" s="362"/>
      <c r="H23" s="362"/>
      <c r="I23" s="362"/>
      <c r="J23" s="362"/>
      <c r="K23" s="362"/>
      <c r="L23" s="362"/>
      <c r="M23" s="362"/>
      <c r="N23" s="362"/>
      <c r="O23" s="362"/>
      <c r="P23" s="362"/>
      <c r="Q23" s="362"/>
      <c r="R23" s="45"/>
      <c r="S23" s="34"/>
    </row>
    <row r="24" spans="2:19" ht="16.5" customHeight="1" x14ac:dyDescent="0.15">
      <c r="C24" s="39" t="s">
        <v>135</v>
      </c>
      <c r="D24" s="361" t="s">
        <v>165</v>
      </c>
      <c r="E24" s="361"/>
      <c r="F24" s="361"/>
      <c r="G24" s="361"/>
      <c r="H24" s="361"/>
      <c r="I24" s="361"/>
      <c r="J24" s="361"/>
      <c r="K24" s="361"/>
      <c r="L24" s="361"/>
      <c r="M24" s="361"/>
      <c r="N24" s="361"/>
      <c r="O24" s="361"/>
      <c r="P24" s="361"/>
      <c r="Q24" s="361"/>
      <c r="R24" s="44"/>
      <c r="S24" s="34"/>
    </row>
    <row r="25" spans="2:19" ht="16.5" customHeight="1" x14ac:dyDescent="0.15">
      <c r="C25" s="34"/>
      <c r="D25" s="361"/>
      <c r="E25" s="361"/>
      <c r="F25" s="361"/>
      <c r="G25" s="361"/>
      <c r="H25" s="361"/>
      <c r="I25" s="361"/>
      <c r="J25" s="361"/>
      <c r="K25" s="361"/>
      <c r="L25" s="361"/>
      <c r="M25" s="361"/>
      <c r="N25" s="361"/>
      <c r="O25" s="361"/>
      <c r="P25" s="361"/>
      <c r="Q25" s="361"/>
      <c r="R25" s="44"/>
      <c r="S25" s="34"/>
    </row>
    <row r="26" spans="2:19" ht="16.5" customHeight="1" x14ac:dyDescent="0.15">
      <c r="B26" s="39"/>
      <c r="C26" s="361" t="s">
        <v>166</v>
      </c>
      <c r="D26" s="361"/>
      <c r="E26" s="361"/>
      <c r="F26" s="361"/>
      <c r="G26" s="361"/>
      <c r="H26" s="361"/>
      <c r="I26" s="361"/>
      <c r="J26" s="361"/>
      <c r="K26" s="361"/>
      <c r="L26" s="361"/>
      <c r="M26" s="361"/>
      <c r="N26" s="361"/>
      <c r="O26" s="361"/>
      <c r="P26" s="361"/>
      <c r="Q26" s="361"/>
      <c r="R26" s="34"/>
    </row>
    <row r="27" spans="2:19" ht="16.5" customHeight="1" x14ac:dyDescent="0.15">
      <c r="C27" s="361"/>
      <c r="D27" s="361"/>
      <c r="E27" s="361"/>
      <c r="F27" s="361"/>
      <c r="G27" s="361"/>
      <c r="H27" s="361"/>
      <c r="I27" s="361"/>
      <c r="J27" s="361"/>
      <c r="K27" s="361"/>
      <c r="L27" s="361"/>
      <c r="M27" s="361"/>
      <c r="N27" s="361"/>
      <c r="O27" s="361"/>
      <c r="P27" s="361"/>
      <c r="Q27" s="361"/>
      <c r="R27" s="34"/>
    </row>
    <row r="28" spans="2:19" ht="16.5" customHeight="1" x14ac:dyDescent="0.15">
      <c r="C28" s="362"/>
      <c r="D28" s="362"/>
      <c r="E28" s="362"/>
      <c r="F28" s="362"/>
      <c r="G28" s="362"/>
      <c r="H28" s="362"/>
      <c r="I28" s="362"/>
      <c r="J28" s="362"/>
      <c r="K28" s="362"/>
      <c r="L28" s="362"/>
      <c r="M28" s="362"/>
      <c r="N28" s="362"/>
      <c r="O28" s="362"/>
      <c r="P28" s="362"/>
      <c r="Q28" s="362"/>
      <c r="R28" s="34"/>
    </row>
    <row r="29" spans="2:19" ht="6" customHeight="1" x14ac:dyDescent="0.15">
      <c r="B29" s="34"/>
      <c r="R29" s="34"/>
    </row>
    <row r="30" spans="2:19" s="1" customFormat="1" ht="18.75" customHeight="1" x14ac:dyDescent="0.15">
      <c r="B30" s="359" t="s">
        <v>167</v>
      </c>
      <c r="C30" s="360"/>
      <c r="D30" s="360"/>
      <c r="E30" s="360"/>
      <c r="F30" s="360"/>
      <c r="G30" s="360"/>
      <c r="H30" s="360"/>
      <c r="I30" s="360"/>
      <c r="J30" s="360"/>
      <c r="K30" s="360"/>
      <c r="L30" s="360"/>
      <c r="M30" s="360"/>
      <c r="N30" s="360"/>
      <c r="O30" s="360"/>
      <c r="P30" s="360"/>
      <c r="Q30" s="360"/>
      <c r="R30" s="42"/>
    </row>
    <row r="31" spans="2:19" ht="6" customHeight="1" x14ac:dyDescent="0.15">
      <c r="B31" s="34"/>
      <c r="C31" s="34"/>
      <c r="D31" s="34"/>
      <c r="E31" s="34"/>
      <c r="F31" s="34"/>
      <c r="G31" s="34"/>
      <c r="H31" s="34"/>
      <c r="I31" s="34"/>
      <c r="J31" s="34"/>
      <c r="K31" s="34"/>
      <c r="R31" s="34"/>
    </row>
    <row r="32" spans="2:19" ht="17.25" customHeight="1" x14ac:dyDescent="0.15">
      <c r="B32" s="39"/>
      <c r="C32" s="361" t="s">
        <v>168</v>
      </c>
      <c r="D32" s="361"/>
      <c r="E32" s="361"/>
      <c r="F32" s="361"/>
      <c r="G32" s="361"/>
      <c r="H32" s="361"/>
      <c r="I32" s="361"/>
      <c r="J32" s="361"/>
      <c r="K32" s="361"/>
      <c r="L32" s="361"/>
      <c r="M32" s="361"/>
      <c r="N32" s="361"/>
      <c r="O32" s="361"/>
      <c r="P32" s="361"/>
      <c r="Q32" s="361"/>
      <c r="R32" s="34"/>
    </row>
    <row r="33" spans="2:18" ht="17.25" customHeight="1" x14ac:dyDescent="0.15">
      <c r="B33" s="34"/>
      <c r="C33" s="361"/>
      <c r="D33" s="361"/>
      <c r="E33" s="361"/>
      <c r="F33" s="361"/>
      <c r="G33" s="361"/>
      <c r="H33" s="361"/>
      <c r="I33" s="361"/>
      <c r="J33" s="361"/>
      <c r="K33" s="361"/>
      <c r="L33" s="361"/>
      <c r="M33" s="361"/>
      <c r="N33" s="361"/>
      <c r="O33" s="361"/>
      <c r="P33" s="361"/>
      <c r="Q33" s="361"/>
      <c r="R33" s="34"/>
    </row>
    <row r="34" spans="2:18" ht="9" customHeight="1" x14ac:dyDescent="0.15">
      <c r="B34" s="34"/>
      <c r="C34" s="361"/>
      <c r="D34" s="361"/>
      <c r="E34" s="361"/>
      <c r="F34" s="361"/>
      <c r="G34" s="361"/>
      <c r="H34" s="361"/>
      <c r="I34" s="361"/>
      <c r="J34" s="361"/>
      <c r="K34" s="361"/>
      <c r="L34" s="361"/>
      <c r="M34" s="361"/>
      <c r="N34" s="361"/>
      <c r="O34" s="361"/>
      <c r="P34" s="361"/>
      <c r="Q34" s="361"/>
      <c r="R34" s="34"/>
    </row>
    <row r="35" spans="2:18" ht="17.25" customHeight="1" x14ac:dyDescent="0.15">
      <c r="B35" s="39"/>
      <c r="C35" s="361" t="s">
        <v>169</v>
      </c>
      <c r="D35" s="361"/>
      <c r="E35" s="361"/>
      <c r="F35" s="361"/>
      <c r="G35" s="361"/>
      <c r="H35" s="361"/>
      <c r="I35" s="361"/>
      <c r="J35" s="361"/>
      <c r="K35" s="361"/>
      <c r="L35" s="361"/>
      <c r="M35" s="361"/>
      <c r="N35" s="361"/>
      <c r="O35" s="361"/>
      <c r="P35" s="361"/>
      <c r="Q35" s="361"/>
      <c r="R35" s="34"/>
    </row>
    <row r="36" spans="2:18" ht="12.75" customHeight="1" x14ac:dyDescent="0.15">
      <c r="B36" s="34"/>
      <c r="C36" s="361"/>
      <c r="D36" s="361"/>
      <c r="E36" s="361"/>
      <c r="F36" s="361"/>
      <c r="G36" s="361"/>
      <c r="H36" s="361"/>
      <c r="I36" s="361"/>
      <c r="J36" s="361"/>
      <c r="K36" s="361"/>
      <c r="L36" s="361"/>
      <c r="M36" s="361"/>
      <c r="N36" s="361"/>
      <c r="O36" s="361"/>
      <c r="P36" s="361"/>
      <c r="Q36" s="361"/>
      <c r="R36" s="34"/>
    </row>
    <row r="37" spans="2:18" ht="17.25" customHeight="1" x14ac:dyDescent="0.15">
      <c r="B37" s="39"/>
      <c r="C37" s="361" t="s">
        <v>725</v>
      </c>
      <c r="D37" s="361"/>
      <c r="E37" s="361"/>
      <c r="F37" s="361"/>
      <c r="G37" s="361"/>
      <c r="H37" s="361"/>
      <c r="I37" s="361"/>
      <c r="J37" s="361"/>
      <c r="K37" s="361"/>
      <c r="L37" s="361"/>
      <c r="M37" s="361"/>
      <c r="N37" s="361"/>
      <c r="O37" s="361"/>
      <c r="P37" s="361"/>
      <c r="Q37" s="361"/>
      <c r="R37" s="34"/>
    </row>
    <row r="38" spans="2:18" ht="17.25" customHeight="1" x14ac:dyDescent="0.15">
      <c r="B38" s="34"/>
      <c r="C38" s="361"/>
      <c r="D38" s="361"/>
      <c r="E38" s="361"/>
      <c r="F38" s="361"/>
      <c r="G38" s="361"/>
      <c r="H38" s="361"/>
      <c r="I38" s="361"/>
      <c r="J38" s="361"/>
      <c r="K38" s="361"/>
      <c r="L38" s="361"/>
      <c r="M38" s="361"/>
      <c r="N38" s="361"/>
      <c r="O38" s="361"/>
      <c r="P38" s="361"/>
      <c r="Q38" s="361"/>
      <c r="R38" s="34"/>
    </row>
    <row r="39" spans="2:18" ht="15" customHeight="1" x14ac:dyDescent="0.15">
      <c r="B39" s="34"/>
      <c r="C39" s="361"/>
      <c r="D39" s="361"/>
      <c r="E39" s="361"/>
      <c r="F39" s="361"/>
      <c r="G39" s="361"/>
      <c r="H39" s="361"/>
      <c r="I39" s="361"/>
      <c r="J39" s="361"/>
      <c r="K39" s="361"/>
      <c r="L39" s="361"/>
      <c r="M39" s="361"/>
      <c r="N39" s="361"/>
      <c r="O39" s="361"/>
      <c r="P39" s="361"/>
      <c r="Q39" s="361"/>
      <c r="R39" s="34"/>
    </row>
    <row r="40" spans="2:18" ht="15" customHeight="1" x14ac:dyDescent="0.15">
      <c r="B40" s="34"/>
      <c r="C40" s="34"/>
      <c r="D40" s="34"/>
      <c r="E40" s="34"/>
      <c r="F40" s="34"/>
      <c r="G40" s="34"/>
      <c r="H40" s="34"/>
      <c r="I40" s="34"/>
      <c r="J40" s="34"/>
      <c r="K40" s="34"/>
      <c r="R40" s="34"/>
    </row>
    <row r="41" spans="2:18" s="1" customFormat="1" ht="18.75" customHeight="1" x14ac:dyDescent="0.15">
      <c r="B41" s="359" t="s">
        <v>170</v>
      </c>
      <c r="C41" s="360"/>
      <c r="D41" s="360"/>
      <c r="E41" s="360"/>
      <c r="F41" s="360"/>
      <c r="G41" s="360"/>
      <c r="H41" s="360"/>
      <c r="I41" s="360"/>
      <c r="J41" s="360"/>
      <c r="K41" s="360"/>
      <c r="L41" s="360"/>
      <c r="M41" s="360"/>
      <c r="N41" s="360"/>
      <c r="O41" s="360"/>
      <c r="P41" s="360"/>
      <c r="Q41" s="360"/>
    </row>
    <row r="42" spans="2:18" ht="6" customHeight="1" x14ac:dyDescent="0.15">
      <c r="B42" s="34"/>
      <c r="C42" s="54"/>
      <c r="G42" s="54"/>
    </row>
    <row r="43" spans="2:18" ht="14.25" customHeight="1" x14ac:dyDescent="0.15">
      <c r="B43" s="39"/>
      <c r="C43" s="43" t="s">
        <v>135</v>
      </c>
      <c r="D43" s="363" t="s">
        <v>171</v>
      </c>
      <c r="E43" s="363"/>
      <c r="F43" s="363"/>
      <c r="G43" s="363"/>
      <c r="H43" s="363"/>
      <c r="I43" s="363"/>
      <c r="J43" s="363"/>
      <c r="K43" s="363"/>
      <c r="L43" s="363"/>
      <c r="M43" s="363"/>
      <c r="N43" s="363"/>
      <c r="O43" s="363"/>
      <c r="P43" s="363"/>
      <c r="Q43" s="363"/>
    </row>
    <row r="44" spans="2:18" ht="14.25" x14ac:dyDescent="0.15">
      <c r="B44" s="39"/>
      <c r="C44" s="46"/>
      <c r="D44" s="363"/>
      <c r="E44" s="363"/>
      <c r="F44" s="363"/>
      <c r="G44" s="363"/>
      <c r="H44" s="363"/>
      <c r="I44" s="363"/>
      <c r="J44" s="363"/>
      <c r="K44" s="363"/>
      <c r="L44" s="363"/>
      <c r="M44" s="363"/>
      <c r="N44" s="363"/>
      <c r="O44" s="363"/>
      <c r="P44" s="363"/>
      <c r="Q44" s="363"/>
    </row>
    <row r="45" spans="2:18" ht="14.25" x14ac:dyDescent="0.15">
      <c r="B45" s="39"/>
      <c r="C45" s="43"/>
      <c r="D45" s="363"/>
      <c r="E45" s="363"/>
      <c r="F45" s="363"/>
      <c r="G45" s="363"/>
      <c r="H45" s="363"/>
      <c r="I45" s="363"/>
      <c r="J45" s="363"/>
      <c r="K45" s="363"/>
      <c r="L45" s="363"/>
      <c r="M45" s="363"/>
      <c r="N45" s="363"/>
      <c r="O45" s="363"/>
      <c r="P45" s="363"/>
      <c r="Q45" s="363"/>
    </row>
    <row r="46" spans="2:18" ht="14.25" x14ac:dyDescent="0.15">
      <c r="B46" s="39"/>
      <c r="C46" s="46"/>
      <c r="D46" s="363"/>
      <c r="E46" s="363"/>
      <c r="F46" s="363"/>
      <c r="G46" s="363"/>
      <c r="H46" s="363"/>
      <c r="I46" s="363"/>
      <c r="J46" s="363"/>
      <c r="K46" s="363"/>
      <c r="L46" s="363"/>
      <c r="M46" s="363"/>
      <c r="N46" s="363"/>
      <c r="O46" s="363"/>
      <c r="P46" s="363"/>
      <c r="Q46" s="363"/>
    </row>
    <row r="47" spans="2:18" x14ac:dyDescent="0.15">
      <c r="D47" s="35"/>
      <c r="E47" s="35"/>
      <c r="F47" s="35"/>
      <c r="G47" s="35"/>
    </row>
    <row r="48" spans="2:18" x14ac:dyDescent="0.15">
      <c r="D48" s="47"/>
      <c r="E48" s="35"/>
      <c r="F48" s="35"/>
      <c r="G48" s="35"/>
    </row>
    <row r="49" spans="4:7" x14ac:dyDescent="0.15">
      <c r="D49" s="47"/>
      <c r="E49" s="35"/>
      <c r="F49" s="35"/>
      <c r="G49" s="35"/>
    </row>
    <row r="50" spans="4:7" x14ac:dyDescent="0.15">
      <c r="D50" s="47"/>
      <c r="E50" s="35"/>
      <c r="F50" s="35"/>
      <c r="G50" s="35"/>
    </row>
  </sheetData>
  <mergeCells count="18">
    <mergeCell ref="B41:Q41"/>
    <mergeCell ref="D45:Q46"/>
    <mergeCell ref="D43:Q44"/>
    <mergeCell ref="C26:Q28"/>
    <mergeCell ref="B30:Q30"/>
    <mergeCell ref="C32:Q34"/>
    <mergeCell ref="C35:Q36"/>
    <mergeCell ref="C37:Q39"/>
    <mergeCell ref="C13:Q14"/>
    <mergeCell ref="B16:Q16"/>
    <mergeCell ref="C18:Q19"/>
    <mergeCell ref="D20:Q23"/>
    <mergeCell ref="D24:Q25"/>
    <mergeCell ref="B2:Q2"/>
    <mergeCell ref="B4:Q4"/>
    <mergeCell ref="C6:Q6"/>
    <mergeCell ref="C7:Q9"/>
    <mergeCell ref="B11:Q11"/>
  </mergeCells>
  <phoneticPr fontId="3"/>
  <pageMargins left="0.39370078740157483" right="0.39370078740157483" top="0.86614173228346458" bottom="0.39370078740157483" header="0.43307086614173229" footer="3.937007874015748E-2"/>
  <pageSetup paperSize="9" firstPageNumber="2"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7DDBC-378E-46CE-9F5B-9AE0755FB6C4}">
  <sheetPr codeName="Sheet3">
    <tabColor theme="9"/>
  </sheetPr>
  <dimension ref="D1:Q53"/>
  <sheetViews>
    <sheetView zoomScaleNormal="100" workbookViewId="0">
      <selection activeCell="K51" sqref="K51"/>
    </sheetView>
  </sheetViews>
  <sheetFormatPr defaultRowHeight="13.5" x14ac:dyDescent="0.15"/>
  <cols>
    <col min="1" max="21" width="4.25" customWidth="1"/>
  </cols>
  <sheetData>
    <row r="1" spans="4:17" ht="15" customHeight="1" x14ac:dyDescent="0.15"/>
    <row r="2" spans="4:17" ht="15" customHeight="1" x14ac:dyDescent="0.15"/>
    <row r="3" spans="4:17" ht="15" customHeight="1" x14ac:dyDescent="0.15"/>
    <row r="4" spans="4:17" ht="15" customHeight="1" x14ac:dyDescent="0.15"/>
    <row r="5" spans="4:17" ht="15" customHeight="1" x14ac:dyDescent="0.15"/>
    <row r="6" spans="4:17" ht="15" customHeight="1" x14ac:dyDescent="0.15"/>
    <row r="7" spans="4:17" ht="15" customHeight="1" x14ac:dyDescent="0.15"/>
    <row r="8" spans="4:17" ht="15" customHeight="1" x14ac:dyDescent="0.15"/>
    <row r="9" spans="4:17" ht="15" customHeight="1" x14ac:dyDescent="0.15"/>
    <row r="10" spans="4:17" ht="15" customHeight="1" x14ac:dyDescent="0.15"/>
    <row r="11" spans="4:17" ht="15" customHeight="1" x14ac:dyDescent="0.15"/>
    <row r="12" spans="4:17" ht="15" customHeight="1" x14ac:dyDescent="0.15"/>
    <row r="13" spans="4:17" ht="15" customHeight="1" x14ac:dyDescent="0.15"/>
    <row r="14" spans="4:17" ht="15" customHeight="1" x14ac:dyDescent="0.15">
      <c r="D14" s="364" t="s">
        <v>156</v>
      </c>
      <c r="E14" s="365"/>
      <c r="F14" s="365"/>
      <c r="G14" s="365"/>
      <c r="H14" s="365"/>
      <c r="I14" s="365"/>
      <c r="J14" s="365"/>
      <c r="K14" s="365"/>
      <c r="L14" s="365"/>
      <c r="M14" s="365"/>
      <c r="N14" s="365"/>
      <c r="O14" s="365"/>
      <c r="P14" s="365"/>
      <c r="Q14" s="366"/>
    </row>
    <row r="15" spans="4:17" ht="15" customHeight="1" x14ac:dyDescent="0.15">
      <c r="D15" s="367"/>
      <c r="E15" s="368"/>
      <c r="F15" s="368"/>
      <c r="G15" s="368"/>
      <c r="H15" s="368"/>
      <c r="I15" s="368"/>
      <c r="J15" s="368"/>
      <c r="K15" s="368"/>
      <c r="L15" s="368"/>
      <c r="M15" s="368"/>
      <c r="N15" s="368"/>
      <c r="O15" s="368"/>
      <c r="P15" s="368"/>
      <c r="Q15" s="369"/>
    </row>
    <row r="16" spans="4:17" ht="15" customHeight="1" x14ac:dyDescent="0.15">
      <c r="D16" s="367"/>
      <c r="E16" s="368"/>
      <c r="F16" s="368"/>
      <c r="G16" s="368"/>
      <c r="H16" s="368"/>
      <c r="I16" s="368"/>
      <c r="J16" s="368"/>
      <c r="K16" s="368"/>
      <c r="L16" s="368"/>
      <c r="M16" s="368"/>
      <c r="N16" s="368"/>
      <c r="O16" s="368"/>
      <c r="P16" s="368"/>
      <c r="Q16" s="369"/>
    </row>
    <row r="17" spans="4:17" ht="15" customHeight="1" x14ac:dyDescent="0.15">
      <c r="D17" s="367"/>
      <c r="E17" s="368"/>
      <c r="F17" s="368"/>
      <c r="G17" s="368"/>
      <c r="H17" s="368"/>
      <c r="I17" s="368"/>
      <c r="J17" s="368"/>
      <c r="K17" s="368"/>
      <c r="L17" s="368"/>
      <c r="M17" s="368"/>
      <c r="N17" s="368"/>
      <c r="O17" s="368"/>
      <c r="P17" s="368"/>
      <c r="Q17" s="369"/>
    </row>
    <row r="18" spans="4:17" ht="15" customHeight="1" x14ac:dyDescent="0.15">
      <c r="D18" s="367"/>
      <c r="E18" s="368"/>
      <c r="F18" s="368"/>
      <c r="G18" s="368"/>
      <c r="H18" s="368"/>
      <c r="I18" s="368"/>
      <c r="J18" s="368"/>
      <c r="K18" s="368"/>
      <c r="L18" s="368"/>
      <c r="M18" s="368"/>
      <c r="N18" s="368"/>
      <c r="O18" s="368"/>
      <c r="P18" s="368"/>
      <c r="Q18" s="369"/>
    </row>
    <row r="19" spans="4:17" ht="15" customHeight="1" x14ac:dyDescent="0.15">
      <c r="D19" s="367"/>
      <c r="E19" s="368"/>
      <c r="F19" s="368"/>
      <c r="G19" s="368"/>
      <c r="H19" s="368"/>
      <c r="I19" s="368"/>
      <c r="J19" s="368"/>
      <c r="K19" s="368"/>
      <c r="L19" s="368"/>
      <c r="M19" s="368"/>
      <c r="N19" s="368"/>
      <c r="O19" s="368"/>
      <c r="P19" s="368"/>
      <c r="Q19" s="369"/>
    </row>
    <row r="20" spans="4:17" ht="15" customHeight="1" x14ac:dyDescent="0.15">
      <c r="D20" s="367"/>
      <c r="E20" s="368"/>
      <c r="F20" s="368"/>
      <c r="G20" s="368"/>
      <c r="H20" s="368"/>
      <c r="I20" s="368"/>
      <c r="J20" s="368"/>
      <c r="K20" s="368"/>
      <c r="L20" s="368"/>
      <c r="M20" s="368"/>
      <c r="N20" s="368"/>
      <c r="O20" s="368"/>
      <c r="P20" s="368"/>
      <c r="Q20" s="369"/>
    </row>
    <row r="21" spans="4:17" ht="15" customHeight="1" x14ac:dyDescent="0.15">
      <c r="D21" s="367"/>
      <c r="E21" s="368"/>
      <c r="F21" s="368"/>
      <c r="G21" s="368"/>
      <c r="H21" s="368"/>
      <c r="I21" s="368"/>
      <c r="J21" s="368"/>
      <c r="K21" s="368"/>
      <c r="L21" s="368"/>
      <c r="M21" s="368"/>
      <c r="N21" s="368"/>
      <c r="O21" s="368"/>
      <c r="P21" s="368"/>
      <c r="Q21" s="369"/>
    </row>
    <row r="22" spans="4:17" ht="15" customHeight="1" x14ac:dyDescent="0.15">
      <c r="D22" s="367"/>
      <c r="E22" s="368"/>
      <c r="F22" s="368"/>
      <c r="G22" s="368"/>
      <c r="H22" s="368"/>
      <c r="I22" s="368"/>
      <c r="J22" s="368"/>
      <c r="K22" s="368"/>
      <c r="L22" s="368"/>
      <c r="M22" s="368"/>
      <c r="N22" s="368"/>
      <c r="O22" s="368"/>
      <c r="P22" s="368"/>
      <c r="Q22" s="369"/>
    </row>
    <row r="23" spans="4:17" ht="15" customHeight="1" x14ac:dyDescent="0.15">
      <c r="D23" s="367"/>
      <c r="E23" s="368"/>
      <c r="F23" s="368"/>
      <c r="G23" s="368"/>
      <c r="H23" s="368"/>
      <c r="I23" s="368"/>
      <c r="J23" s="368"/>
      <c r="K23" s="368"/>
      <c r="L23" s="368"/>
      <c r="M23" s="368"/>
      <c r="N23" s="368"/>
      <c r="O23" s="368"/>
      <c r="P23" s="368"/>
      <c r="Q23" s="369"/>
    </row>
    <row r="24" spans="4:17" ht="15" customHeight="1" x14ac:dyDescent="0.15">
      <c r="D24" s="367"/>
      <c r="E24" s="368"/>
      <c r="F24" s="368"/>
      <c r="G24" s="368"/>
      <c r="H24" s="368"/>
      <c r="I24" s="368"/>
      <c r="J24" s="368"/>
      <c r="K24" s="368"/>
      <c r="L24" s="368"/>
      <c r="M24" s="368"/>
      <c r="N24" s="368"/>
      <c r="O24" s="368"/>
      <c r="P24" s="368"/>
      <c r="Q24" s="369"/>
    </row>
    <row r="25" spans="4:17" ht="15" customHeight="1" x14ac:dyDescent="0.15">
      <c r="D25" s="367"/>
      <c r="E25" s="368"/>
      <c r="F25" s="368"/>
      <c r="G25" s="368"/>
      <c r="H25" s="368"/>
      <c r="I25" s="368"/>
      <c r="J25" s="368"/>
      <c r="K25" s="368"/>
      <c r="L25" s="368"/>
      <c r="M25" s="368"/>
      <c r="N25" s="368"/>
      <c r="O25" s="368"/>
      <c r="P25" s="368"/>
      <c r="Q25" s="369"/>
    </row>
    <row r="26" spans="4:17" ht="15" customHeight="1" x14ac:dyDescent="0.15">
      <c r="D26" s="367"/>
      <c r="E26" s="368"/>
      <c r="F26" s="368"/>
      <c r="G26" s="368"/>
      <c r="H26" s="368"/>
      <c r="I26" s="368"/>
      <c r="J26" s="368"/>
      <c r="K26" s="368"/>
      <c r="L26" s="368"/>
      <c r="M26" s="368"/>
      <c r="N26" s="368"/>
      <c r="O26" s="368"/>
      <c r="P26" s="368"/>
      <c r="Q26" s="369"/>
    </row>
    <row r="27" spans="4:17" ht="15" customHeight="1" x14ac:dyDescent="0.15">
      <c r="D27" s="370"/>
      <c r="E27" s="371"/>
      <c r="F27" s="371"/>
      <c r="G27" s="371"/>
      <c r="H27" s="371"/>
      <c r="I27" s="371"/>
      <c r="J27" s="371"/>
      <c r="K27" s="371"/>
      <c r="L27" s="371"/>
      <c r="M27" s="371"/>
      <c r="N27" s="371"/>
      <c r="O27" s="371"/>
      <c r="P27" s="371"/>
      <c r="Q27" s="372"/>
    </row>
    <row r="28" spans="4:17" ht="15" customHeight="1" x14ac:dyDescent="0.15"/>
    <row r="29" spans="4:17" ht="15" customHeight="1" x14ac:dyDescent="0.15"/>
    <row r="30" spans="4:17" ht="15" customHeight="1" x14ac:dyDescent="0.15"/>
    <row r="31" spans="4:17" ht="15" customHeight="1" x14ac:dyDescent="0.15"/>
    <row r="32" spans="4:17"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sheetData>
  <mergeCells count="1">
    <mergeCell ref="D14:Q27"/>
  </mergeCells>
  <phoneticPr fontId="3"/>
  <pageMargins left="0.78740157480314965" right="0.78740157480314965" top="0.98425196850393704" bottom="0.98425196850393704" header="0.51181102362204722" footer="0.51181102362204722"/>
  <pageSetup paperSize="9" orientation="portrait" useFirstPageNumber="1"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532E8-4BAE-4691-8F3E-E3D312FACDE5}">
  <sheetPr codeName="Sheet4">
    <tabColor theme="9"/>
  </sheetPr>
  <dimension ref="C8"/>
  <sheetViews>
    <sheetView zoomScaleNormal="100" workbookViewId="0">
      <selection activeCell="K51" sqref="K51"/>
    </sheetView>
  </sheetViews>
  <sheetFormatPr defaultRowHeight="13.5" x14ac:dyDescent="0.15"/>
  <sheetData>
    <row r="8" spans="3:3" x14ac:dyDescent="0.15">
      <c r="C8" s="48"/>
    </row>
  </sheetData>
  <phoneticPr fontId="3"/>
  <pageMargins left="0.78740157480314965" right="0.78740157480314965" top="0.98425196850393704" bottom="0.98425196850393704" header="0.51181102362204722" footer="0.51181102362204722"/>
  <pageSetup paperSize="9" orientation="portrait" useFirstPageNumber="1"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F4F2-87A9-4C12-A6D5-496D2CC66238}">
  <sheetPr codeName="Sheet5">
    <tabColor theme="9"/>
    <pageSetUpPr fitToPage="1"/>
  </sheetPr>
  <dimension ref="B1:M56"/>
  <sheetViews>
    <sheetView view="pageBreakPreview" zoomScaleNormal="100" zoomScaleSheetLayoutView="100" workbookViewId="0">
      <selection activeCell="M3" sqref="M3"/>
    </sheetView>
  </sheetViews>
  <sheetFormatPr defaultRowHeight="13.5" customHeight="1" x14ac:dyDescent="0.15"/>
  <cols>
    <col min="1" max="1" width="5" style="2" customWidth="1"/>
    <col min="2" max="5" width="2.25" style="2" customWidth="1"/>
    <col min="6" max="6" width="16.75" style="2" customWidth="1"/>
    <col min="7" max="8" width="9" style="2" customWidth="1"/>
    <col min="9" max="9" width="4.5" style="2" customWidth="1"/>
    <col min="10" max="10" width="6.75" style="2" customWidth="1"/>
    <col min="11" max="11" width="15.75" style="2" customWidth="1"/>
    <col min="12" max="13" width="9" style="2" customWidth="1"/>
    <col min="14" max="16384" width="9" style="2"/>
  </cols>
  <sheetData>
    <row r="1" spans="2:13" s="1" customFormat="1" ht="13.5" customHeight="1" x14ac:dyDescent="0.15">
      <c r="B1" s="373" t="s">
        <v>726</v>
      </c>
      <c r="C1" s="373"/>
      <c r="D1" s="373"/>
      <c r="E1" s="373"/>
      <c r="F1" s="373"/>
      <c r="G1" s="373"/>
      <c r="H1" s="373"/>
      <c r="I1" s="373"/>
      <c r="J1" s="373"/>
      <c r="K1" s="373"/>
      <c r="L1" s="373"/>
      <c r="M1" s="373"/>
    </row>
    <row r="2" spans="2:13" s="1" customFormat="1" ht="13.5" customHeight="1" x14ac:dyDescent="0.15">
      <c r="B2" s="373"/>
      <c r="C2" s="373"/>
      <c r="D2" s="373"/>
      <c r="E2" s="373"/>
      <c r="F2" s="373"/>
      <c r="G2" s="373"/>
      <c r="H2" s="373"/>
      <c r="I2" s="373"/>
      <c r="J2" s="373"/>
      <c r="K2" s="373"/>
      <c r="L2" s="373"/>
      <c r="M2" s="373"/>
    </row>
    <row r="6" spans="2:13" ht="14.25" customHeight="1" x14ac:dyDescent="0.15">
      <c r="B6" s="4" t="s">
        <v>46</v>
      </c>
      <c r="C6" s="5"/>
      <c r="D6" s="5"/>
      <c r="E6" s="5"/>
      <c r="F6" s="5"/>
      <c r="G6" s="5"/>
      <c r="H6" s="5"/>
      <c r="I6" s="5"/>
      <c r="J6" s="5"/>
      <c r="K6" s="5"/>
      <c r="L6" s="5"/>
      <c r="M6" s="5"/>
    </row>
    <row r="7" spans="2:13" ht="14.25" customHeight="1" x14ac:dyDescent="0.15">
      <c r="B7" s="5"/>
      <c r="C7" s="374" t="s">
        <v>238</v>
      </c>
      <c r="D7" s="374"/>
      <c r="E7" s="374"/>
      <c r="F7" s="374"/>
      <c r="G7" s="374"/>
      <c r="H7" s="374"/>
      <c r="I7" s="374"/>
      <c r="J7" s="374"/>
      <c r="K7" s="374"/>
      <c r="L7" s="374"/>
      <c r="M7" s="374"/>
    </row>
    <row r="8" spans="2:13" ht="14.25" customHeight="1" x14ac:dyDescent="0.15">
      <c r="B8" s="5"/>
      <c r="C8" s="374"/>
      <c r="D8" s="374"/>
      <c r="E8" s="374"/>
      <c r="F8" s="374"/>
      <c r="G8" s="374"/>
      <c r="H8" s="374"/>
      <c r="I8" s="374"/>
      <c r="J8" s="374"/>
      <c r="K8" s="374"/>
      <c r="L8" s="374"/>
      <c r="M8" s="374"/>
    </row>
    <row r="9" spans="2:13" ht="13.5" customHeight="1" x14ac:dyDescent="0.15">
      <c r="B9" s="5"/>
      <c r="C9" s="5"/>
      <c r="D9" s="5"/>
      <c r="E9" s="5"/>
      <c r="F9" s="5"/>
      <c r="G9" s="5"/>
      <c r="H9" s="5"/>
      <c r="I9" s="5"/>
      <c r="J9" s="5"/>
      <c r="K9" s="5"/>
      <c r="L9" s="5"/>
      <c r="M9" s="5"/>
    </row>
    <row r="10" spans="2:13" ht="14.25" customHeight="1" x14ac:dyDescent="0.15">
      <c r="B10" s="4" t="s">
        <v>47</v>
      </c>
      <c r="C10" s="5"/>
      <c r="D10" s="5"/>
      <c r="E10" s="5"/>
      <c r="F10" s="5"/>
      <c r="G10" s="5"/>
      <c r="H10" s="5"/>
      <c r="I10" s="5"/>
      <c r="J10" s="5"/>
      <c r="K10" s="5"/>
      <c r="L10" s="5"/>
      <c r="M10" s="5"/>
    </row>
    <row r="11" spans="2:13" ht="21" customHeight="1" x14ac:dyDescent="0.15">
      <c r="C11" s="29" t="s">
        <v>666</v>
      </c>
      <c r="F11" s="30" t="s">
        <v>1</v>
      </c>
      <c r="H11" s="2" t="s">
        <v>749</v>
      </c>
    </row>
    <row r="12" spans="2:13" ht="21" customHeight="1" x14ac:dyDescent="0.15">
      <c r="B12" s="5"/>
      <c r="C12" s="29" t="s">
        <v>667</v>
      </c>
      <c r="F12" s="30" t="s">
        <v>10</v>
      </c>
      <c r="H12" s="2" t="s">
        <v>13</v>
      </c>
    </row>
    <row r="13" spans="2:13" ht="21" customHeight="1" x14ac:dyDescent="0.15">
      <c r="C13" s="29" t="s">
        <v>668</v>
      </c>
      <c r="F13" s="30" t="s">
        <v>11</v>
      </c>
      <c r="H13" s="2" t="s">
        <v>65</v>
      </c>
    </row>
    <row r="14" spans="2:13" ht="21" customHeight="1" x14ac:dyDescent="0.15">
      <c r="C14" s="29" t="s">
        <v>669</v>
      </c>
      <c r="F14" s="30" t="s">
        <v>2</v>
      </c>
      <c r="H14" s="2" t="s">
        <v>3</v>
      </c>
    </row>
    <row r="15" spans="2:13" ht="21" customHeight="1" x14ac:dyDescent="0.15">
      <c r="C15" s="29" t="s">
        <v>670</v>
      </c>
      <c r="F15" s="30" t="s">
        <v>4</v>
      </c>
      <c r="H15" s="2" t="s">
        <v>727</v>
      </c>
    </row>
    <row r="16" spans="2:13" ht="21" customHeight="1" x14ac:dyDescent="0.15">
      <c r="C16" s="29" t="s">
        <v>671</v>
      </c>
      <c r="F16" s="30" t="s">
        <v>5</v>
      </c>
      <c r="H16" s="2" t="s">
        <v>14</v>
      </c>
    </row>
    <row r="17" spans="2:13" ht="21" customHeight="1" x14ac:dyDescent="0.15">
      <c r="H17" s="2" t="s">
        <v>15</v>
      </c>
    </row>
    <row r="18" spans="2:13" ht="21" customHeight="1" x14ac:dyDescent="0.15">
      <c r="H18" s="2" t="s">
        <v>16</v>
      </c>
    </row>
    <row r="19" spans="2:13" ht="21" customHeight="1" x14ac:dyDescent="0.15">
      <c r="C19" s="29" t="s">
        <v>672</v>
      </c>
      <c r="F19" s="30" t="s">
        <v>675</v>
      </c>
      <c r="H19" s="2" t="s">
        <v>765</v>
      </c>
    </row>
    <row r="20" spans="2:13" ht="21" customHeight="1" x14ac:dyDescent="0.15">
      <c r="B20" s="5"/>
      <c r="C20" s="29" t="s">
        <v>673</v>
      </c>
      <c r="F20" s="30" t="s">
        <v>239</v>
      </c>
      <c r="H20" s="2" t="s">
        <v>766</v>
      </c>
      <c r="J20" s="149"/>
      <c r="K20" s="150"/>
    </row>
    <row r="21" spans="2:13" ht="21" customHeight="1" x14ac:dyDescent="0.15">
      <c r="B21" s="5"/>
      <c r="H21" s="51"/>
    </row>
    <row r="22" spans="2:13" ht="17.25" customHeight="1" x14ac:dyDescent="0.15">
      <c r="B22" s="5"/>
      <c r="C22" s="29" t="s">
        <v>674</v>
      </c>
      <c r="F22" s="30" t="s">
        <v>6</v>
      </c>
    </row>
    <row r="23" spans="2:13" ht="17.25" customHeight="1" x14ac:dyDescent="0.15">
      <c r="B23" s="5"/>
      <c r="D23" s="376" t="s">
        <v>7</v>
      </c>
      <c r="E23" s="376"/>
      <c r="F23" s="376"/>
      <c r="G23" s="130" t="s">
        <v>50</v>
      </c>
      <c r="H23" s="130" t="s">
        <v>51</v>
      </c>
      <c r="I23" s="5"/>
      <c r="J23" s="376" t="s">
        <v>12</v>
      </c>
      <c r="K23" s="376"/>
      <c r="L23" s="130" t="s">
        <v>50</v>
      </c>
      <c r="M23" s="130" t="s">
        <v>51</v>
      </c>
    </row>
    <row r="24" spans="2:13" ht="17.25" customHeight="1" x14ac:dyDescent="0.15">
      <c r="B24" s="5"/>
      <c r="D24" s="139" t="s">
        <v>141</v>
      </c>
      <c r="E24" s="139"/>
      <c r="F24" s="139"/>
      <c r="G24" s="153">
        <v>1543</v>
      </c>
      <c r="H24" s="140">
        <v>44.224706219547151</v>
      </c>
      <c r="I24" s="5"/>
      <c r="J24" s="139" t="s">
        <v>38</v>
      </c>
      <c r="K24" s="139"/>
      <c r="L24" s="153">
        <v>1021</v>
      </c>
      <c r="M24" s="140">
        <v>29.263399254800802</v>
      </c>
    </row>
    <row r="25" spans="2:13" ht="17.25" customHeight="1" x14ac:dyDescent="0.15">
      <c r="B25" s="5"/>
      <c r="D25" s="133" t="s">
        <v>142</v>
      </c>
      <c r="E25" s="133"/>
      <c r="F25" s="133"/>
      <c r="G25" s="154">
        <v>1942</v>
      </c>
      <c r="H25" s="135">
        <v>55.660647750071654</v>
      </c>
      <c r="I25" s="5"/>
      <c r="J25" s="133" t="s">
        <v>39</v>
      </c>
      <c r="K25" s="133"/>
      <c r="L25" s="154">
        <v>1049</v>
      </c>
      <c r="M25" s="135">
        <v>30.065921467469188</v>
      </c>
    </row>
    <row r="26" spans="2:13" ht="17.25" customHeight="1" x14ac:dyDescent="0.15">
      <c r="B26" s="5"/>
      <c r="D26" s="143" t="s">
        <v>203</v>
      </c>
      <c r="E26" s="143"/>
      <c r="F26" s="143"/>
      <c r="G26" s="155">
        <v>4</v>
      </c>
      <c r="H26" s="156">
        <v>0.11464603038119806</v>
      </c>
      <c r="I26" s="5"/>
      <c r="J26" s="133" t="s">
        <v>40</v>
      </c>
      <c r="K26" s="133"/>
      <c r="L26" s="154">
        <v>845</v>
      </c>
      <c r="M26" s="135">
        <v>24.218973918028087</v>
      </c>
    </row>
    <row r="27" spans="2:13" ht="17.25" customHeight="1" x14ac:dyDescent="0.15">
      <c r="B27" s="5"/>
      <c r="D27" s="136" t="s">
        <v>143</v>
      </c>
      <c r="E27" s="136"/>
      <c r="F27" s="136"/>
      <c r="G27" s="157">
        <v>0</v>
      </c>
      <c r="H27" s="138">
        <v>0</v>
      </c>
      <c r="I27" s="5"/>
      <c r="J27" s="136" t="s">
        <v>41</v>
      </c>
      <c r="K27" s="136"/>
      <c r="L27" s="157">
        <v>574</v>
      </c>
      <c r="M27" s="138">
        <v>16.451705359701922</v>
      </c>
    </row>
    <row r="28" spans="2:13" ht="17.25" customHeight="1" x14ac:dyDescent="0.15">
      <c r="B28" s="5"/>
      <c r="J28" s="22"/>
    </row>
    <row r="29" spans="2:13" ht="17.25" customHeight="1" x14ac:dyDescent="0.15">
      <c r="B29" s="5"/>
      <c r="D29" s="376" t="s">
        <v>8</v>
      </c>
      <c r="E29" s="376"/>
      <c r="F29" s="376"/>
      <c r="G29" s="130" t="s">
        <v>50</v>
      </c>
      <c r="H29" s="130" t="s">
        <v>51</v>
      </c>
      <c r="I29" s="5"/>
      <c r="J29" s="376" t="s">
        <v>9</v>
      </c>
      <c r="K29" s="376"/>
      <c r="L29" s="130" t="s">
        <v>50</v>
      </c>
      <c r="M29" s="130" t="s">
        <v>51</v>
      </c>
    </row>
    <row r="30" spans="2:13" ht="17.25" customHeight="1" x14ac:dyDescent="0.15">
      <c r="B30" s="5"/>
      <c r="D30" s="131" t="s">
        <v>192</v>
      </c>
      <c r="E30" s="131"/>
      <c r="F30" s="132"/>
      <c r="G30" s="158">
        <v>50</v>
      </c>
      <c r="H30" s="159">
        <v>1.4330753797649758</v>
      </c>
      <c r="I30" s="5"/>
      <c r="J30" s="139" t="s">
        <v>52</v>
      </c>
      <c r="K30" s="160"/>
      <c r="L30" s="153">
        <v>281</v>
      </c>
      <c r="M30" s="140">
        <v>8.0538836342791633</v>
      </c>
    </row>
    <row r="31" spans="2:13" ht="17.25" customHeight="1" x14ac:dyDescent="0.15">
      <c r="B31" s="5"/>
      <c r="D31" s="131" t="s">
        <v>144</v>
      </c>
      <c r="E31" s="131"/>
      <c r="F31" s="132"/>
      <c r="G31" s="158">
        <v>177</v>
      </c>
      <c r="H31" s="159">
        <v>5.0730868443680137</v>
      </c>
      <c r="I31" s="5"/>
      <c r="J31" s="133" t="s">
        <v>146</v>
      </c>
      <c r="K31" s="134"/>
      <c r="L31" s="154">
        <v>97</v>
      </c>
      <c r="M31" s="135">
        <v>2.7801662367440527</v>
      </c>
    </row>
    <row r="32" spans="2:13" ht="17.25" customHeight="1" x14ac:dyDescent="0.15">
      <c r="B32" s="5"/>
      <c r="D32" s="133" t="s">
        <v>145</v>
      </c>
      <c r="E32" s="133"/>
      <c r="F32" s="134"/>
      <c r="G32" s="154">
        <v>272</v>
      </c>
      <c r="H32" s="135">
        <v>7.7959300659214676</v>
      </c>
      <c r="I32" s="5"/>
      <c r="J32" s="133" t="s">
        <v>188</v>
      </c>
      <c r="K32" s="134"/>
      <c r="L32" s="154">
        <v>241</v>
      </c>
      <c r="M32" s="135">
        <v>6.907423330467183</v>
      </c>
    </row>
    <row r="33" spans="2:13" ht="17.25" customHeight="1" x14ac:dyDescent="0.15">
      <c r="B33" s="5"/>
      <c r="D33" s="133" t="s">
        <v>147</v>
      </c>
      <c r="E33" s="133"/>
      <c r="F33" s="134"/>
      <c r="G33" s="154">
        <v>428</v>
      </c>
      <c r="H33" s="135">
        <v>12.26712525078819</v>
      </c>
      <c r="I33" s="5"/>
      <c r="J33" s="133" t="s">
        <v>53</v>
      </c>
      <c r="K33" s="134"/>
      <c r="L33" s="154">
        <v>959</v>
      </c>
      <c r="M33" s="135">
        <v>27.486385783892231</v>
      </c>
    </row>
    <row r="34" spans="2:13" ht="17.25" customHeight="1" x14ac:dyDescent="0.15">
      <c r="B34" s="5"/>
      <c r="D34" s="133" t="s">
        <v>148</v>
      </c>
      <c r="E34" s="133"/>
      <c r="F34" s="134"/>
      <c r="G34" s="154">
        <v>540</v>
      </c>
      <c r="H34" s="135">
        <v>15.477214101461737</v>
      </c>
      <c r="I34" s="5"/>
      <c r="J34" s="133" t="s">
        <v>54</v>
      </c>
      <c r="K34" s="134"/>
      <c r="L34" s="154">
        <v>406</v>
      </c>
      <c r="M34" s="135">
        <v>11.636572083691602</v>
      </c>
    </row>
    <row r="35" spans="2:13" ht="17.25" customHeight="1" x14ac:dyDescent="0.15">
      <c r="B35" s="5"/>
      <c r="D35" s="133" t="s">
        <v>149</v>
      </c>
      <c r="E35" s="133"/>
      <c r="F35" s="134"/>
      <c r="G35" s="154">
        <v>712</v>
      </c>
      <c r="H35" s="135">
        <v>20.406993407853253</v>
      </c>
      <c r="I35" s="5"/>
      <c r="J35" s="133" t="s">
        <v>151</v>
      </c>
      <c r="K35" s="134"/>
      <c r="L35" s="154">
        <v>61</v>
      </c>
      <c r="M35" s="135">
        <v>1.7483519633132703</v>
      </c>
    </row>
    <row r="36" spans="2:13" ht="17.25" customHeight="1" x14ac:dyDescent="0.15">
      <c r="B36" s="5"/>
      <c r="D36" s="133" t="s">
        <v>150</v>
      </c>
      <c r="E36" s="133"/>
      <c r="F36" s="134"/>
      <c r="G36" s="154">
        <v>1310</v>
      </c>
      <c r="H36" s="135">
        <v>37.546574949842359</v>
      </c>
      <c r="I36" s="5"/>
      <c r="J36" s="133" t="s">
        <v>152</v>
      </c>
      <c r="K36" s="134"/>
      <c r="L36" s="154">
        <v>368</v>
      </c>
      <c r="M36" s="135">
        <v>10.54743479507022</v>
      </c>
    </row>
    <row r="37" spans="2:13" ht="17.25" customHeight="1" x14ac:dyDescent="0.15">
      <c r="B37" s="5"/>
      <c r="D37" s="136" t="s">
        <v>143</v>
      </c>
      <c r="E37" s="136"/>
      <c r="F37" s="137"/>
      <c r="G37" s="157">
        <v>0</v>
      </c>
      <c r="H37" s="138">
        <v>0</v>
      </c>
      <c r="J37" s="133" t="s">
        <v>153</v>
      </c>
      <c r="K37" s="134"/>
      <c r="L37" s="154">
        <v>838</v>
      </c>
      <c r="M37" s="135">
        <v>24.018343364860993</v>
      </c>
    </row>
    <row r="38" spans="2:13" ht="17.25" customHeight="1" x14ac:dyDescent="0.15">
      <c r="B38" s="5"/>
      <c r="J38" s="133" t="s">
        <v>154</v>
      </c>
      <c r="K38" s="134"/>
      <c r="L38" s="154">
        <v>99</v>
      </c>
      <c r="M38" s="135">
        <v>2.8374892519346515</v>
      </c>
    </row>
    <row r="39" spans="2:13" ht="17.25" customHeight="1" x14ac:dyDescent="0.15">
      <c r="B39" s="5"/>
      <c r="I39" s="5"/>
      <c r="J39" s="136" t="s">
        <v>143</v>
      </c>
      <c r="K39" s="137"/>
      <c r="L39" s="157">
        <v>139</v>
      </c>
      <c r="M39" s="138">
        <v>3.9839495557466327</v>
      </c>
    </row>
    <row r="40" spans="2:13" ht="13.5" customHeight="1" x14ac:dyDescent="0.15">
      <c r="B40" s="5"/>
      <c r="F40" s="5"/>
      <c r="G40" s="5"/>
      <c r="H40" s="5"/>
      <c r="I40" s="5"/>
      <c r="J40" s="1"/>
      <c r="K40" s="1"/>
      <c r="L40" s="141"/>
      <c r="M40" s="142" t="s">
        <v>49</v>
      </c>
    </row>
    <row r="41" spans="2:13" s="4" customFormat="1" ht="14.25" customHeight="1" x14ac:dyDescent="0.15">
      <c r="B41" s="4" t="s">
        <v>137</v>
      </c>
    </row>
    <row r="42" spans="2:13" ht="13.5" customHeight="1" x14ac:dyDescent="0.15">
      <c r="C42" s="2" t="s">
        <v>138</v>
      </c>
    </row>
    <row r="43" spans="2:13" ht="13.5" customHeight="1" x14ac:dyDescent="0.15">
      <c r="C43" s="374" t="s">
        <v>139</v>
      </c>
      <c r="D43" s="374"/>
      <c r="E43" s="374"/>
      <c r="F43" s="374"/>
      <c r="G43" s="374"/>
      <c r="H43" s="374"/>
      <c r="I43" s="374"/>
      <c r="J43" s="374"/>
      <c r="K43" s="374"/>
      <c r="L43" s="374"/>
      <c r="M43" s="374"/>
    </row>
    <row r="44" spans="2:13" ht="13.5" customHeight="1" x14ac:dyDescent="0.15">
      <c r="C44" s="374"/>
      <c r="D44" s="374"/>
      <c r="E44" s="374"/>
      <c r="F44" s="374"/>
      <c r="G44" s="374"/>
      <c r="H44" s="374"/>
      <c r="I44" s="374"/>
      <c r="J44" s="374"/>
      <c r="K44" s="374"/>
      <c r="L44" s="374"/>
      <c r="M44" s="374"/>
    </row>
    <row r="45" spans="2:13" ht="13.5" customHeight="1" x14ac:dyDescent="0.15">
      <c r="C45" s="374"/>
      <c r="D45" s="374"/>
      <c r="E45" s="374"/>
      <c r="F45" s="374"/>
      <c r="G45" s="374"/>
      <c r="H45" s="374"/>
      <c r="I45" s="374"/>
      <c r="J45" s="374"/>
      <c r="K45" s="374"/>
      <c r="L45" s="374"/>
      <c r="M45" s="374"/>
    </row>
    <row r="46" spans="2:13" ht="13.5" customHeight="1" x14ac:dyDescent="0.15">
      <c r="C46" s="375" t="s">
        <v>731</v>
      </c>
      <c r="D46" s="375"/>
      <c r="E46" s="375"/>
      <c r="F46" s="375"/>
      <c r="G46" s="375"/>
      <c r="H46" s="375"/>
      <c r="I46" s="375"/>
      <c r="J46" s="375"/>
      <c r="K46" s="375"/>
      <c r="L46" s="375"/>
      <c r="M46" s="375"/>
    </row>
    <row r="47" spans="2:13" ht="30" customHeight="1" x14ac:dyDescent="0.15">
      <c r="C47" s="375"/>
      <c r="D47" s="375"/>
      <c r="E47" s="375"/>
      <c r="F47" s="375"/>
      <c r="G47" s="375"/>
      <c r="H47" s="375"/>
      <c r="I47" s="375"/>
      <c r="J47" s="375"/>
      <c r="K47" s="375"/>
      <c r="L47" s="375"/>
      <c r="M47" s="375"/>
    </row>
    <row r="49" spans="2:13" s="4" customFormat="1" ht="14.25" customHeight="1" x14ac:dyDescent="0.15">
      <c r="B49" s="4" t="s">
        <v>140</v>
      </c>
    </row>
    <row r="50" spans="2:13" ht="13.5" customHeight="1" x14ac:dyDescent="0.15">
      <c r="C50" s="374" t="s">
        <v>173</v>
      </c>
      <c r="D50" s="374"/>
      <c r="E50" s="374"/>
      <c r="F50" s="374"/>
      <c r="G50" s="374"/>
      <c r="H50" s="374"/>
      <c r="I50" s="374"/>
      <c r="J50" s="374"/>
      <c r="K50" s="374"/>
      <c r="L50" s="374"/>
      <c r="M50" s="374"/>
    </row>
    <row r="51" spans="2:13" ht="13.5" customHeight="1" x14ac:dyDescent="0.15">
      <c r="C51" s="374"/>
      <c r="D51" s="374"/>
      <c r="E51" s="374"/>
      <c r="F51" s="374"/>
      <c r="G51" s="374"/>
      <c r="H51" s="374"/>
      <c r="I51" s="374"/>
      <c r="J51" s="374"/>
      <c r="K51" s="374"/>
      <c r="L51" s="374"/>
      <c r="M51" s="374"/>
    </row>
    <row r="52" spans="2:13" ht="13.5" customHeight="1" x14ac:dyDescent="0.15">
      <c r="D52" s="178" t="s">
        <v>665</v>
      </c>
      <c r="E52" s="178"/>
    </row>
    <row r="53" spans="2:13" ht="13.5" customHeight="1" x14ac:dyDescent="0.3">
      <c r="D53" s="31"/>
      <c r="E53" s="31"/>
    </row>
    <row r="54" spans="2:13" ht="13.5" customHeight="1" x14ac:dyDescent="0.15">
      <c r="D54"/>
      <c r="E54"/>
    </row>
    <row r="55" spans="2:13" ht="13.5" customHeight="1" x14ac:dyDescent="0.3">
      <c r="D55" s="31"/>
      <c r="E55" s="31"/>
    </row>
    <row r="56" spans="2:13" ht="13.5" customHeight="1" x14ac:dyDescent="0.3">
      <c r="D56" s="31"/>
      <c r="E56" s="31"/>
    </row>
  </sheetData>
  <mergeCells count="9">
    <mergeCell ref="B1:M2"/>
    <mergeCell ref="C43:M45"/>
    <mergeCell ref="C46:M47"/>
    <mergeCell ref="C50:M51"/>
    <mergeCell ref="D29:F29"/>
    <mergeCell ref="J29:K29"/>
    <mergeCell ref="C7:M8"/>
    <mergeCell ref="D23:F23"/>
    <mergeCell ref="J23:K23"/>
  </mergeCells>
  <phoneticPr fontId="3"/>
  <hyperlinks>
    <hyperlink ref="D52" r:id="rId1" xr:uid="{008FEEA2-0C4C-489E-BFBA-E87078CE0D9A}"/>
  </hyperlinks>
  <pageMargins left="0.78740157480314965" right="0.78740157480314965" top="0.98425196850393704" bottom="0.98425196850393704" header="0.51181102362204722" footer="0.51181102362204722"/>
  <pageSetup paperSize="9" scale="87" orientation="portrait" useFirstPageNumber="1" horizontalDpi="300" verticalDpi="300" r:id="rId2"/>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CC29-396E-4DAB-B8C3-F01ACBF0D753}">
  <sheetPr codeName="Sheet6">
    <tabColor theme="9"/>
    <pageSetUpPr fitToPage="1"/>
  </sheetPr>
  <dimension ref="A1:L57"/>
  <sheetViews>
    <sheetView zoomScaleNormal="100" workbookViewId="0">
      <selection activeCell="Q28" sqref="Q28"/>
    </sheetView>
  </sheetViews>
  <sheetFormatPr defaultRowHeight="13.5" customHeight="1" x14ac:dyDescent="0.15"/>
  <cols>
    <col min="1" max="1" width="2.25" style="2" customWidth="1"/>
    <col min="2" max="2" width="4.5" style="2" customWidth="1"/>
    <col min="3" max="3" width="7.75" style="2" customWidth="1"/>
    <col min="4" max="4" width="1.375" style="2" customWidth="1"/>
    <col min="5" max="10" width="9" style="2" customWidth="1"/>
    <col min="11" max="11" width="17.75" style="2" customWidth="1"/>
    <col min="12" max="12" width="7" style="2" customWidth="1"/>
    <col min="13" max="16384" width="9" style="2"/>
  </cols>
  <sheetData>
    <row r="1" spans="1:12" ht="19.5" customHeight="1" x14ac:dyDescent="0.15">
      <c r="A1" s="395" t="s">
        <v>22</v>
      </c>
      <c r="B1" s="396"/>
      <c r="C1" s="396"/>
      <c r="D1" s="397"/>
    </row>
    <row r="2" spans="1:12" ht="5.0999999999999996" customHeight="1" x14ac:dyDescent="0.15"/>
    <row r="3" spans="1:12" ht="17.25" customHeight="1" x14ac:dyDescent="0.15">
      <c r="B3" s="378" t="s">
        <v>216</v>
      </c>
      <c r="C3" s="378"/>
      <c r="D3" s="378"/>
      <c r="E3" s="378"/>
      <c r="F3" s="378"/>
      <c r="G3" s="378"/>
      <c r="H3" s="378"/>
      <c r="I3" s="378"/>
      <c r="J3" s="378"/>
      <c r="K3" s="378"/>
      <c r="L3" s="378"/>
    </row>
    <row r="4" spans="1:12" ht="17.25" customHeight="1" thickBot="1" x14ac:dyDescent="0.2">
      <c r="B4" s="378"/>
      <c r="C4" s="378"/>
      <c r="D4" s="378"/>
      <c r="E4" s="378"/>
      <c r="F4" s="378"/>
      <c r="G4" s="378"/>
      <c r="H4" s="378"/>
      <c r="I4" s="378"/>
      <c r="J4" s="378"/>
      <c r="K4" s="378"/>
      <c r="L4" s="378"/>
    </row>
    <row r="5" spans="1:12" ht="19.5" customHeight="1" thickTop="1" x14ac:dyDescent="0.15">
      <c r="B5" s="55" t="s">
        <v>84</v>
      </c>
      <c r="C5" s="56" t="s">
        <v>204</v>
      </c>
      <c r="D5" s="56"/>
      <c r="E5" s="56"/>
      <c r="F5" s="56"/>
      <c r="G5" s="56"/>
      <c r="H5" s="56"/>
      <c r="I5" s="56"/>
      <c r="J5" s="56"/>
      <c r="K5" s="56"/>
      <c r="L5" s="61"/>
    </row>
    <row r="6" spans="1:12" ht="17.25" customHeight="1" x14ac:dyDescent="0.15">
      <c r="B6" s="377" t="s">
        <v>205</v>
      </c>
      <c r="C6" s="378"/>
      <c r="D6" s="378"/>
      <c r="E6" s="378"/>
      <c r="F6" s="378"/>
      <c r="G6" s="378"/>
      <c r="H6" s="378"/>
      <c r="I6" s="378"/>
      <c r="J6" s="378"/>
      <c r="K6" s="378"/>
      <c r="L6" s="379"/>
    </row>
    <row r="7" spans="1:12" ht="17.25" customHeight="1" x14ac:dyDescent="0.15">
      <c r="B7" s="377"/>
      <c r="C7" s="378"/>
      <c r="D7" s="378"/>
      <c r="E7" s="378"/>
      <c r="F7" s="378"/>
      <c r="G7" s="378"/>
      <c r="H7" s="378"/>
      <c r="I7" s="378"/>
      <c r="J7" s="378"/>
      <c r="K7" s="378"/>
      <c r="L7" s="379"/>
    </row>
    <row r="8" spans="1:12" ht="18.75" customHeight="1" x14ac:dyDescent="0.15">
      <c r="B8" s="6"/>
      <c r="C8" s="57" t="s">
        <v>23</v>
      </c>
      <c r="D8" s="383" t="s">
        <v>56</v>
      </c>
      <c r="E8" s="384"/>
      <c r="F8" s="384"/>
      <c r="G8" s="384"/>
      <c r="H8" s="384"/>
      <c r="I8" s="384"/>
      <c r="J8" s="384"/>
      <c r="K8" s="384"/>
      <c r="L8" s="122"/>
    </row>
    <row r="9" spans="1:12" ht="18.75" customHeight="1" x14ac:dyDescent="0.15">
      <c r="B9" s="6"/>
      <c r="C9" s="115" t="s">
        <v>55</v>
      </c>
      <c r="D9" s="383" t="s">
        <v>115</v>
      </c>
      <c r="E9" s="384"/>
      <c r="F9" s="384"/>
      <c r="G9" s="384"/>
      <c r="H9" s="384"/>
      <c r="I9" s="384"/>
      <c r="J9" s="384"/>
      <c r="K9" s="384"/>
      <c r="L9" s="387"/>
    </row>
    <row r="10" spans="1:12" ht="18.75" customHeight="1" x14ac:dyDescent="0.15">
      <c r="B10" s="6"/>
      <c r="C10" s="57" t="s">
        <v>181</v>
      </c>
      <c r="D10" s="383" t="s">
        <v>32</v>
      </c>
      <c r="E10" s="384"/>
      <c r="F10" s="384"/>
      <c r="G10" s="384"/>
      <c r="H10" s="384"/>
      <c r="I10" s="384"/>
      <c r="J10" s="384"/>
      <c r="K10" s="384"/>
      <c r="L10" s="122"/>
    </row>
    <row r="11" spans="1:12" ht="18.75" customHeight="1" x14ac:dyDescent="0.15">
      <c r="B11" s="6"/>
      <c r="C11" s="115" t="s">
        <v>728</v>
      </c>
      <c r="D11" s="383" t="s">
        <v>729</v>
      </c>
      <c r="E11" s="384"/>
      <c r="F11" s="384"/>
      <c r="G11" s="384"/>
      <c r="H11" s="384"/>
      <c r="I11" s="384"/>
      <c r="J11" s="384"/>
      <c r="K11" s="384"/>
      <c r="L11" s="387"/>
    </row>
    <row r="12" spans="1:12" ht="18.75" customHeight="1" thickBot="1" x14ac:dyDescent="0.2">
      <c r="B12" s="7"/>
      <c r="C12" s="59" t="s">
        <v>87</v>
      </c>
      <c r="D12" s="403" t="s">
        <v>33</v>
      </c>
      <c r="E12" s="404"/>
      <c r="F12" s="404"/>
      <c r="G12" s="404"/>
      <c r="H12" s="404"/>
      <c r="I12" s="404"/>
      <c r="J12" s="404"/>
      <c r="K12" s="404"/>
      <c r="L12" s="121"/>
    </row>
    <row r="13" spans="1:12" ht="5.0999999999999996" customHeight="1" thickTop="1" thickBot="1" x14ac:dyDescent="0.2">
      <c r="C13" s="347"/>
    </row>
    <row r="14" spans="1:12" ht="17.25" customHeight="1" thickTop="1" x14ac:dyDescent="0.15">
      <c r="B14" s="55" t="s">
        <v>85</v>
      </c>
      <c r="C14" s="56" t="s">
        <v>206</v>
      </c>
      <c r="D14" s="58"/>
      <c r="E14" s="58"/>
      <c r="F14" s="58"/>
      <c r="G14" s="58"/>
      <c r="H14" s="58"/>
      <c r="I14" s="58"/>
      <c r="J14" s="58"/>
      <c r="K14" s="58"/>
      <c r="L14" s="61"/>
    </row>
    <row r="15" spans="1:12" ht="17.25" customHeight="1" x14ac:dyDescent="0.15">
      <c r="B15" s="377" t="s">
        <v>207</v>
      </c>
      <c r="C15" s="378"/>
      <c r="D15" s="378"/>
      <c r="E15" s="378"/>
      <c r="F15" s="378"/>
      <c r="G15" s="378"/>
      <c r="H15" s="378"/>
      <c r="I15" s="378"/>
      <c r="J15" s="378"/>
      <c r="K15" s="378"/>
      <c r="L15" s="379"/>
    </row>
    <row r="16" spans="1:12" ht="17.25" customHeight="1" thickBot="1" x14ac:dyDescent="0.2">
      <c r="B16" s="380"/>
      <c r="C16" s="381"/>
      <c r="D16" s="381"/>
      <c r="E16" s="381"/>
      <c r="F16" s="381"/>
      <c r="G16" s="381"/>
      <c r="H16" s="381"/>
      <c r="I16" s="381"/>
      <c r="J16" s="381"/>
      <c r="K16" s="381"/>
      <c r="L16" s="382"/>
    </row>
    <row r="17" spans="2:12" ht="5.0999999999999996" customHeight="1" thickTop="1" thickBot="1" x14ac:dyDescent="0.2">
      <c r="B17" s="147"/>
      <c r="C17" s="145"/>
      <c r="D17" s="147"/>
      <c r="E17" s="147"/>
      <c r="F17" s="147"/>
      <c r="G17" s="147"/>
      <c r="H17" s="147"/>
      <c r="I17" s="147"/>
      <c r="J17" s="147"/>
      <c r="K17" s="147"/>
      <c r="L17" s="147"/>
    </row>
    <row r="18" spans="2:12" ht="17.25" customHeight="1" thickTop="1" x14ac:dyDescent="0.15">
      <c r="B18" s="146" t="s">
        <v>86</v>
      </c>
      <c r="C18" s="348" t="s">
        <v>208</v>
      </c>
      <c r="L18" s="116"/>
    </row>
    <row r="19" spans="2:12" ht="18.75" customHeight="1" thickBot="1" x14ac:dyDescent="0.2">
      <c r="B19" s="390" t="s">
        <v>233</v>
      </c>
      <c r="C19" s="391"/>
      <c r="D19" s="391"/>
      <c r="E19" s="391"/>
      <c r="F19" s="391"/>
      <c r="G19" s="391"/>
      <c r="H19" s="391"/>
      <c r="I19" s="391"/>
      <c r="J19" s="391"/>
      <c r="K19" s="391"/>
      <c r="L19" s="392"/>
    </row>
    <row r="20" spans="2:12" ht="5.0999999999999996" customHeight="1" thickTop="1" thickBot="1" x14ac:dyDescent="0.2">
      <c r="C20" s="347"/>
    </row>
    <row r="21" spans="2:12" ht="17.25" customHeight="1" thickTop="1" x14ac:dyDescent="0.15">
      <c r="B21" s="55" t="s">
        <v>89</v>
      </c>
      <c r="C21" s="56" t="s">
        <v>209</v>
      </c>
      <c r="D21" s="58"/>
      <c r="E21" s="58"/>
      <c r="F21" s="58"/>
      <c r="G21" s="58"/>
      <c r="H21" s="58"/>
      <c r="I21" s="58"/>
      <c r="J21" s="58"/>
      <c r="K21" s="58"/>
      <c r="L21" s="61"/>
    </row>
    <row r="22" spans="2:12" ht="17.25" customHeight="1" x14ac:dyDescent="0.15">
      <c r="B22" s="377" t="s">
        <v>217</v>
      </c>
      <c r="C22" s="378"/>
      <c r="D22" s="378"/>
      <c r="E22" s="378"/>
      <c r="F22" s="378"/>
      <c r="G22" s="378"/>
      <c r="H22" s="378"/>
      <c r="I22" s="378"/>
      <c r="J22" s="378"/>
      <c r="K22" s="378"/>
      <c r="L22" s="379"/>
    </row>
    <row r="23" spans="2:12" ht="17.25" customHeight="1" x14ac:dyDescent="0.15">
      <c r="B23" s="377"/>
      <c r="C23" s="378"/>
      <c r="D23" s="378"/>
      <c r="E23" s="378"/>
      <c r="F23" s="378"/>
      <c r="G23" s="378"/>
      <c r="H23" s="378"/>
      <c r="I23" s="378"/>
      <c r="J23" s="378"/>
      <c r="K23" s="378"/>
      <c r="L23" s="379"/>
    </row>
    <row r="24" spans="2:12" ht="18.75" customHeight="1" thickBot="1" x14ac:dyDescent="0.2">
      <c r="B24" s="7"/>
      <c r="C24" s="59" t="s">
        <v>88</v>
      </c>
      <c r="D24" s="385" t="s">
        <v>69</v>
      </c>
      <c r="E24" s="386"/>
      <c r="F24" s="386"/>
      <c r="G24" s="386"/>
      <c r="H24" s="386"/>
      <c r="I24" s="386"/>
      <c r="J24" s="386"/>
      <c r="K24" s="386"/>
      <c r="L24" s="123"/>
    </row>
    <row r="25" spans="2:12" ht="5.0999999999999996" customHeight="1" thickTop="1" thickBot="1" x14ac:dyDescent="0.2">
      <c r="C25" s="347"/>
    </row>
    <row r="26" spans="2:12" ht="17.25" customHeight="1" thickTop="1" x14ac:dyDescent="0.15">
      <c r="B26" s="55" t="s">
        <v>92</v>
      </c>
      <c r="C26" s="56" t="s">
        <v>210</v>
      </c>
      <c r="D26" s="60"/>
      <c r="E26" s="60"/>
      <c r="F26" s="60"/>
      <c r="G26" s="60"/>
      <c r="H26" s="60"/>
      <c r="I26" s="60"/>
      <c r="J26" s="60"/>
      <c r="K26" s="60"/>
      <c r="L26" s="61"/>
    </row>
    <row r="27" spans="2:12" ht="17.25" customHeight="1" x14ac:dyDescent="0.15">
      <c r="B27" s="377" t="s">
        <v>218</v>
      </c>
      <c r="C27" s="378"/>
      <c r="D27" s="378"/>
      <c r="E27" s="378"/>
      <c r="F27" s="378"/>
      <c r="G27" s="378"/>
      <c r="H27" s="378"/>
      <c r="I27" s="378"/>
      <c r="J27" s="378"/>
      <c r="K27" s="378"/>
      <c r="L27" s="116"/>
    </row>
    <row r="28" spans="2:12" ht="17.25" customHeight="1" x14ac:dyDescent="0.15">
      <c r="B28" s="377"/>
      <c r="C28" s="378"/>
      <c r="D28" s="378"/>
      <c r="E28" s="378"/>
      <c r="F28" s="378"/>
      <c r="G28" s="378"/>
      <c r="H28" s="378"/>
      <c r="I28" s="378"/>
      <c r="J28" s="378"/>
      <c r="K28" s="378"/>
      <c r="L28" s="116"/>
    </row>
    <row r="29" spans="2:12" ht="18.75" customHeight="1" x14ac:dyDescent="0.15">
      <c r="B29" s="6"/>
      <c r="C29" s="57" t="s">
        <v>211</v>
      </c>
      <c r="D29" s="383" t="s">
        <v>66</v>
      </c>
      <c r="E29" s="384"/>
      <c r="F29" s="384"/>
      <c r="G29" s="384"/>
      <c r="H29" s="384"/>
      <c r="I29" s="384"/>
      <c r="J29" s="384"/>
      <c r="K29" s="384"/>
      <c r="L29" s="122"/>
    </row>
    <row r="30" spans="2:12" ht="18.75" customHeight="1" x14ac:dyDescent="0.15">
      <c r="B30" s="6"/>
      <c r="C30" s="57" t="s">
        <v>212</v>
      </c>
      <c r="D30" s="383" t="s">
        <v>34</v>
      </c>
      <c r="E30" s="384"/>
      <c r="F30" s="384"/>
      <c r="G30" s="384"/>
      <c r="H30" s="384"/>
      <c r="I30" s="384"/>
      <c r="J30" s="384"/>
      <c r="K30" s="384"/>
      <c r="L30" s="387"/>
    </row>
    <row r="31" spans="2:12" ht="18.75" customHeight="1" x14ac:dyDescent="0.15">
      <c r="B31" s="6"/>
      <c r="C31" s="57" t="s">
        <v>90</v>
      </c>
      <c r="D31" s="383" t="s">
        <v>35</v>
      </c>
      <c r="E31" s="384"/>
      <c r="F31" s="384"/>
      <c r="G31" s="384"/>
      <c r="H31" s="384"/>
      <c r="I31" s="384"/>
      <c r="J31" s="384"/>
      <c r="K31" s="384"/>
      <c r="L31" s="122"/>
    </row>
    <row r="32" spans="2:12" ht="18.75" customHeight="1" thickBot="1" x14ac:dyDescent="0.2">
      <c r="B32" s="7"/>
      <c r="C32" s="59" t="s">
        <v>91</v>
      </c>
      <c r="D32" s="403" t="s">
        <v>67</v>
      </c>
      <c r="E32" s="404"/>
      <c r="F32" s="404"/>
      <c r="G32" s="404"/>
      <c r="H32" s="404"/>
      <c r="I32" s="404"/>
      <c r="J32" s="404"/>
      <c r="K32" s="404"/>
      <c r="L32" s="121"/>
    </row>
    <row r="33" spans="2:12" ht="5.0999999999999996" customHeight="1" thickTop="1" thickBot="1" x14ac:dyDescent="0.2"/>
    <row r="34" spans="2:12" ht="17.25" customHeight="1" thickTop="1" x14ac:dyDescent="0.15">
      <c r="B34" s="55" t="s">
        <v>93</v>
      </c>
      <c r="C34" s="56" t="s">
        <v>215</v>
      </c>
      <c r="D34" s="60"/>
      <c r="E34" s="60"/>
      <c r="F34" s="60"/>
      <c r="G34" s="60"/>
      <c r="H34" s="60"/>
      <c r="I34" s="60"/>
      <c r="J34" s="60"/>
      <c r="K34" s="60"/>
      <c r="L34" s="61"/>
    </row>
    <row r="35" spans="2:12" ht="17.25" customHeight="1" x14ac:dyDescent="0.15">
      <c r="B35" s="377" t="s">
        <v>234</v>
      </c>
      <c r="C35" s="378"/>
      <c r="D35" s="378"/>
      <c r="E35" s="378"/>
      <c r="F35" s="378"/>
      <c r="G35" s="378"/>
      <c r="H35" s="378"/>
      <c r="I35" s="378"/>
      <c r="J35" s="378"/>
      <c r="K35" s="378"/>
      <c r="L35" s="379"/>
    </row>
    <row r="36" spans="2:12" ht="17.25" customHeight="1" x14ac:dyDescent="0.15">
      <c r="B36" s="377"/>
      <c r="C36" s="378"/>
      <c r="D36" s="378"/>
      <c r="E36" s="378"/>
      <c r="F36" s="378"/>
      <c r="G36" s="378"/>
      <c r="H36" s="378"/>
      <c r="I36" s="378"/>
      <c r="J36" s="378"/>
      <c r="K36" s="378"/>
      <c r="L36" s="379"/>
    </row>
    <row r="37" spans="2:12" ht="18.75" customHeight="1" x14ac:dyDescent="0.15">
      <c r="B37" s="6"/>
      <c r="C37" s="57" t="s">
        <v>182</v>
      </c>
      <c r="D37" s="388" t="s">
        <v>180</v>
      </c>
      <c r="E37" s="389"/>
      <c r="F37" s="389"/>
      <c r="G37" s="389"/>
      <c r="H37" s="389"/>
      <c r="I37" s="389"/>
      <c r="J37" s="389"/>
      <c r="K37" s="389"/>
      <c r="L37" s="122"/>
    </row>
    <row r="38" spans="2:12" ht="18.75" customHeight="1" thickBot="1" x14ac:dyDescent="0.2">
      <c r="B38" s="7"/>
      <c r="C38" s="59" t="s">
        <v>213</v>
      </c>
      <c r="D38" s="385" t="s">
        <v>214</v>
      </c>
      <c r="E38" s="386"/>
      <c r="F38" s="386"/>
      <c r="G38" s="386"/>
      <c r="H38" s="386"/>
      <c r="I38" s="386"/>
      <c r="J38" s="386"/>
      <c r="K38" s="386"/>
      <c r="L38" s="121"/>
    </row>
    <row r="39" spans="2:12" ht="5.0999999999999996" customHeight="1" thickTop="1" thickBot="1" x14ac:dyDescent="0.2"/>
    <row r="40" spans="2:12" ht="17.25" customHeight="1" thickTop="1" x14ac:dyDescent="0.15">
      <c r="B40" s="55" t="s">
        <v>94</v>
      </c>
      <c r="C40" s="56" t="s">
        <v>220</v>
      </c>
      <c r="D40" s="60"/>
      <c r="E40" s="60"/>
      <c r="F40" s="60"/>
      <c r="G40" s="60"/>
      <c r="H40" s="60"/>
      <c r="I40" s="60"/>
      <c r="J40" s="60"/>
      <c r="K40" s="60"/>
      <c r="L40" s="61"/>
    </row>
    <row r="41" spans="2:12" ht="18.75" customHeight="1" x14ac:dyDescent="0.15">
      <c r="B41" s="398" t="s">
        <v>221</v>
      </c>
      <c r="C41" s="399"/>
      <c r="D41" s="399"/>
      <c r="E41" s="399"/>
      <c r="F41" s="399"/>
      <c r="G41" s="399"/>
      <c r="H41" s="399"/>
      <c r="I41" s="399"/>
      <c r="J41" s="399"/>
      <c r="K41" s="399"/>
      <c r="L41" s="116"/>
    </row>
    <row r="42" spans="2:12" ht="18.75" customHeight="1" thickBot="1" x14ac:dyDescent="0.2">
      <c r="B42" s="6"/>
      <c r="C42" s="57" t="s">
        <v>219</v>
      </c>
      <c r="D42" s="385" t="s">
        <v>37</v>
      </c>
      <c r="E42" s="386"/>
      <c r="F42" s="386"/>
      <c r="G42" s="386"/>
      <c r="H42" s="386"/>
      <c r="I42" s="386"/>
      <c r="J42" s="386"/>
      <c r="K42" s="386"/>
      <c r="L42" s="123"/>
    </row>
    <row r="43" spans="2:12" ht="5.0999999999999996" customHeight="1" thickTop="1" thickBot="1" x14ac:dyDescent="0.2">
      <c r="B43" s="117"/>
      <c r="C43" s="118"/>
      <c r="D43" s="119"/>
      <c r="E43" s="119"/>
      <c r="F43" s="119"/>
      <c r="G43" s="119"/>
      <c r="H43" s="119"/>
      <c r="I43" s="119"/>
      <c r="J43" s="119"/>
      <c r="K43" s="119"/>
    </row>
    <row r="44" spans="2:12" ht="17.25" customHeight="1" thickTop="1" x14ac:dyDescent="0.15">
      <c r="B44" s="55" t="s">
        <v>222</v>
      </c>
      <c r="C44" s="56" t="s">
        <v>223</v>
      </c>
      <c r="D44" s="60"/>
      <c r="E44" s="60"/>
      <c r="F44" s="60"/>
      <c r="G44" s="60"/>
      <c r="H44" s="60"/>
      <c r="I44" s="60"/>
      <c r="J44" s="60"/>
      <c r="K44" s="60"/>
      <c r="L44" s="61"/>
    </row>
    <row r="45" spans="2:12" ht="18.75" customHeight="1" x14ac:dyDescent="0.15">
      <c r="B45" s="400" t="s">
        <v>224</v>
      </c>
      <c r="C45" s="401"/>
      <c r="D45" s="401"/>
      <c r="E45" s="401"/>
      <c r="F45" s="401"/>
      <c r="G45" s="401"/>
      <c r="H45" s="401"/>
      <c r="I45" s="401"/>
      <c r="J45" s="401"/>
      <c r="K45" s="401"/>
      <c r="L45" s="402"/>
    </row>
    <row r="46" spans="2:12" ht="18.75" customHeight="1" x14ac:dyDescent="0.15">
      <c r="B46" s="6"/>
      <c r="C46" s="57" t="s">
        <v>183</v>
      </c>
      <c r="D46" s="383" t="s">
        <v>189</v>
      </c>
      <c r="E46" s="384"/>
      <c r="F46" s="384"/>
      <c r="G46" s="384"/>
      <c r="H46" s="384"/>
      <c r="I46" s="384"/>
      <c r="J46" s="384"/>
      <c r="K46" s="384"/>
      <c r="L46" s="122"/>
    </row>
    <row r="47" spans="2:12" ht="18.75" customHeight="1" x14ac:dyDescent="0.15">
      <c r="B47" s="6"/>
      <c r="C47" s="120" t="s">
        <v>225</v>
      </c>
      <c r="D47" s="383" t="s">
        <v>36</v>
      </c>
      <c r="E47" s="384"/>
      <c r="F47" s="384"/>
      <c r="G47" s="384"/>
      <c r="H47" s="384"/>
      <c r="I47" s="384"/>
      <c r="J47" s="384"/>
      <c r="K47" s="384"/>
      <c r="L47" s="122"/>
    </row>
    <row r="48" spans="2:12" ht="18.75" customHeight="1" thickBot="1" x14ac:dyDescent="0.2">
      <c r="B48" s="7"/>
      <c r="C48" s="59" t="s">
        <v>226</v>
      </c>
      <c r="D48" s="403" t="s">
        <v>57</v>
      </c>
      <c r="E48" s="404"/>
      <c r="F48" s="404"/>
      <c r="G48" s="404"/>
      <c r="H48" s="404"/>
      <c r="I48" s="404"/>
      <c r="J48" s="404"/>
      <c r="K48" s="404"/>
      <c r="L48" s="121"/>
    </row>
    <row r="49" spans="2:12" ht="5.0999999999999996" customHeight="1" thickTop="1" thickBot="1" x14ac:dyDescent="0.2"/>
    <row r="50" spans="2:12" ht="17.25" customHeight="1" thickTop="1" x14ac:dyDescent="0.15">
      <c r="B50" s="55" t="s">
        <v>227</v>
      </c>
      <c r="C50" s="56" t="s">
        <v>228</v>
      </c>
      <c r="D50" s="60"/>
      <c r="E50" s="60"/>
      <c r="F50" s="60"/>
      <c r="G50" s="60"/>
      <c r="H50" s="60"/>
      <c r="I50" s="60"/>
      <c r="J50" s="60"/>
      <c r="K50" s="60"/>
      <c r="L50" s="61"/>
    </row>
    <row r="51" spans="2:12" ht="18.75" customHeight="1" thickBot="1" x14ac:dyDescent="0.2">
      <c r="B51" s="393" t="s">
        <v>229</v>
      </c>
      <c r="C51" s="394"/>
      <c r="D51" s="394"/>
      <c r="E51" s="394"/>
      <c r="F51" s="394"/>
      <c r="G51" s="394"/>
      <c r="H51" s="394"/>
      <c r="I51" s="394"/>
      <c r="J51" s="394"/>
      <c r="K51" s="394"/>
      <c r="L51" s="121"/>
    </row>
    <row r="52" spans="2:12" ht="5.0999999999999996" customHeight="1" thickTop="1" thickBot="1" x14ac:dyDescent="0.2">
      <c r="B52" s="117"/>
      <c r="C52" s="118"/>
      <c r="D52" s="119"/>
      <c r="E52" s="119"/>
      <c r="F52" s="119"/>
      <c r="G52" s="119"/>
      <c r="H52" s="119"/>
      <c r="I52" s="119"/>
      <c r="J52" s="119"/>
      <c r="K52" s="119"/>
    </row>
    <row r="53" spans="2:12" ht="17.25" customHeight="1" thickTop="1" x14ac:dyDescent="0.15">
      <c r="B53" s="55" t="s">
        <v>230</v>
      </c>
      <c r="C53" s="56" t="s">
        <v>231</v>
      </c>
      <c r="D53" s="60"/>
      <c r="E53" s="60"/>
      <c r="F53" s="60"/>
      <c r="G53" s="60"/>
      <c r="H53" s="60"/>
      <c r="I53" s="60"/>
      <c r="J53" s="60"/>
      <c r="K53" s="60"/>
      <c r="L53" s="61"/>
    </row>
    <row r="54" spans="2:12" ht="17.25" customHeight="1" x14ac:dyDescent="0.15">
      <c r="B54" s="377" t="s">
        <v>232</v>
      </c>
      <c r="C54" s="378"/>
      <c r="D54" s="378"/>
      <c r="E54" s="378"/>
      <c r="F54" s="378"/>
      <c r="G54" s="378"/>
      <c r="H54" s="378"/>
      <c r="I54" s="378"/>
      <c r="J54" s="378"/>
      <c r="K54" s="378"/>
      <c r="L54" s="116"/>
    </row>
    <row r="55" spans="2:12" ht="17.25" customHeight="1" x14ac:dyDescent="0.15">
      <c r="B55" s="377"/>
      <c r="C55" s="378"/>
      <c r="D55" s="378"/>
      <c r="E55" s="378"/>
      <c r="F55" s="378"/>
      <c r="G55" s="378"/>
      <c r="H55" s="378"/>
      <c r="I55" s="378"/>
      <c r="J55" s="378"/>
      <c r="K55" s="378"/>
      <c r="L55" s="116"/>
    </row>
    <row r="56" spans="2:12" ht="18.75" customHeight="1" thickBot="1" x14ac:dyDescent="0.2">
      <c r="B56" s="7"/>
      <c r="C56" s="59" t="s">
        <v>730</v>
      </c>
      <c r="D56" s="385" t="s">
        <v>68</v>
      </c>
      <c r="E56" s="386"/>
      <c r="F56" s="386"/>
      <c r="G56" s="386"/>
      <c r="H56" s="386"/>
      <c r="I56" s="386"/>
      <c r="J56" s="386"/>
      <c r="K56" s="386"/>
      <c r="L56" s="123"/>
    </row>
    <row r="57" spans="2:12" ht="14.25" thickTop="1" x14ac:dyDescent="0.15"/>
  </sheetData>
  <mergeCells count="29">
    <mergeCell ref="D56:K56"/>
    <mergeCell ref="B51:K51"/>
    <mergeCell ref="B54:K55"/>
    <mergeCell ref="A1:D1"/>
    <mergeCell ref="B41:K41"/>
    <mergeCell ref="B45:L45"/>
    <mergeCell ref="D8:K8"/>
    <mergeCell ref="D12:K12"/>
    <mergeCell ref="D10:K10"/>
    <mergeCell ref="B3:L4"/>
    <mergeCell ref="D42:K42"/>
    <mergeCell ref="B27:K28"/>
    <mergeCell ref="B35:L36"/>
    <mergeCell ref="D48:K48"/>
    <mergeCell ref="D31:K31"/>
    <mergeCell ref="D32:K32"/>
    <mergeCell ref="D37:K37"/>
    <mergeCell ref="D46:K46"/>
    <mergeCell ref="D38:K38"/>
    <mergeCell ref="D47:K47"/>
    <mergeCell ref="D11:L11"/>
    <mergeCell ref="D30:L30"/>
    <mergeCell ref="B19:L19"/>
    <mergeCell ref="B22:L23"/>
    <mergeCell ref="B6:L7"/>
    <mergeCell ref="B15:L16"/>
    <mergeCell ref="D29:K29"/>
    <mergeCell ref="D24:K24"/>
    <mergeCell ref="D9:L9"/>
  </mergeCells>
  <phoneticPr fontId="3"/>
  <pageMargins left="0.78740157480314965" right="0.78740157480314965" top="0.98425196850393704" bottom="0.98425196850393704" header="0.51181102362204722" footer="0.51181102362204722"/>
  <pageSetup paperSize="9" scale="86" orientation="portrait" useFirstPageNumber="1"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E3D42-C133-4905-90DF-3FB664754A91}">
  <sheetPr codeName="Sheet39">
    <tabColor theme="9"/>
    <pageSetUpPr fitToPage="1"/>
  </sheetPr>
  <dimension ref="A1:K53"/>
  <sheetViews>
    <sheetView view="pageBreakPreview" zoomScaleNormal="100" zoomScaleSheetLayoutView="100" workbookViewId="0">
      <selection activeCell="J2" sqref="J2"/>
    </sheetView>
  </sheetViews>
  <sheetFormatPr defaultRowHeight="13.5" customHeight="1" x14ac:dyDescent="0.15"/>
  <cols>
    <col min="1" max="1" width="2.75" style="8" customWidth="1"/>
    <col min="2" max="2" width="20.875" style="8" customWidth="1"/>
    <col min="3" max="3" width="4.25" style="8" customWidth="1"/>
    <col min="4" max="4" width="5" style="8" customWidth="1"/>
    <col min="5" max="10" width="9" style="8" customWidth="1"/>
    <col min="11" max="11" width="1.125" style="8" customWidth="1"/>
    <col min="12" max="16384" width="9" style="8"/>
  </cols>
  <sheetData>
    <row r="1" spans="1:11" ht="6.75" customHeight="1" x14ac:dyDescent="0.15"/>
    <row r="2" spans="1:11" ht="17.25" customHeight="1" x14ac:dyDescent="0.15">
      <c r="A2" s="62" t="s">
        <v>17</v>
      </c>
    </row>
    <row r="4" spans="1:11" ht="9" customHeight="1" x14ac:dyDescent="0.15">
      <c r="A4" s="3"/>
      <c r="B4" s="9"/>
      <c r="C4" s="9"/>
      <c r="D4" s="9"/>
      <c r="E4" s="9"/>
      <c r="F4" s="9"/>
      <c r="G4" s="9"/>
      <c r="H4" s="9"/>
      <c r="I4" s="9"/>
      <c r="K4" s="4"/>
    </row>
    <row r="5" spans="1:11" ht="19.5" customHeight="1" x14ac:dyDescent="0.15">
      <c r="A5" s="4"/>
      <c r="B5" s="63" t="s">
        <v>155</v>
      </c>
      <c r="C5" s="3"/>
      <c r="D5" s="3"/>
      <c r="E5" s="3"/>
      <c r="K5" s="4"/>
    </row>
    <row r="6" spans="1:11" ht="13.5" customHeight="1" x14ac:dyDescent="0.15">
      <c r="A6" s="4"/>
      <c r="B6" s="9"/>
      <c r="C6" s="9"/>
      <c r="D6" s="9"/>
      <c r="E6" s="9"/>
      <c r="F6" s="9"/>
      <c r="G6" s="9"/>
      <c r="H6" s="9"/>
      <c r="I6" s="9"/>
      <c r="K6" s="4"/>
    </row>
    <row r="7" spans="1:11" ht="13.5" customHeight="1" x14ac:dyDescent="0.15">
      <c r="A7" s="64" t="s">
        <v>21</v>
      </c>
      <c r="B7" s="409" t="str">
        <f>CONCATENATE("「行動している人の割合」が最も高いのは、「",'基礎データ （行動率順）'!B2,"」の",INT(グラフデータ!C3),".",ROUND(グラフデータ!C3,1)*10-INT(グラフデータ!C3)*10,"％となっている。")</f>
        <v>「行動している人の割合」が最も高いのは、「地球温暖化防止への対応」の81.1％となっている。</v>
      </c>
      <c r="C7" s="409"/>
      <c r="D7" s="409"/>
      <c r="E7" s="409"/>
      <c r="F7" s="409"/>
      <c r="G7" s="409"/>
      <c r="H7" s="409"/>
      <c r="I7" s="409"/>
      <c r="J7" s="409"/>
      <c r="K7" s="4"/>
    </row>
    <row r="8" spans="1:11" ht="13.5" customHeight="1" x14ac:dyDescent="0.15">
      <c r="A8" s="4"/>
      <c r="B8" s="409"/>
      <c r="C8" s="409"/>
      <c r="D8" s="409"/>
      <c r="E8" s="409"/>
      <c r="F8" s="409"/>
      <c r="G8" s="409"/>
      <c r="H8" s="409"/>
      <c r="I8" s="409"/>
      <c r="J8" s="409"/>
      <c r="K8" s="4"/>
    </row>
    <row r="9" spans="1:11" ht="13.5" customHeight="1" x14ac:dyDescent="0.15">
      <c r="A9" s="4"/>
      <c r="B9" s="10"/>
      <c r="C9" s="10"/>
      <c r="D9" s="10"/>
      <c r="E9" s="10"/>
      <c r="F9" s="10"/>
      <c r="G9" s="10"/>
      <c r="H9" s="10"/>
      <c r="I9" s="10"/>
      <c r="J9" s="10"/>
      <c r="K9" s="4"/>
    </row>
    <row r="10" spans="1:11" ht="13.5" customHeight="1" x14ac:dyDescent="0.15">
      <c r="A10" s="64" t="s">
        <v>21</v>
      </c>
      <c r="B10" s="409" t="str">
        <f>CONCATENATE("次いで「行動している人の割合」が高いのは、「",グラフデータ!B4,"」の",INT(グラフデータ!C4),".",ROUND(グラフデータ!C4,1)*10-INT(グラフデータ!C4)*10,"％、「",グラフデータ!B5,"」の",INT(グラフデータ!C5),".",ROUND(グラフデータ!C5,1)*10-INT(グラフデータ!C5)*10,"％、「",グラフデータ!B6,"」の",INT(グラフデータ!C6),".",ROUND(グラフデータ!C6,1)*10-INT(グラフデータ!C6)*10,"％、「",グラフデータ!B7,"」の",INT(グラフデータ!C7),".",ROUND(グラフデータ!C7,1)*10-INT(グラフデータ!C7)*10,"％であり、日常生活に密着した項目が上位を占めている。")</f>
        <v>次いで「行動している人の割合」が高いのは、「食品の表示の確認」の80.4％、「県内産農林水産物の利用」の80.3％、「生活習慣病の罹患認知度」の78.1％、「健康に留意した生活」の77.2％であり、日常生活に密着した項目が上位を占めている。</v>
      </c>
      <c r="C10" s="409"/>
      <c r="D10" s="409"/>
      <c r="E10" s="409"/>
      <c r="F10" s="409"/>
      <c r="G10" s="409"/>
      <c r="H10" s="409"/>
      <c r="I10" s="409"/>
      <c r="J10" s="409"/>
      <c r="K10" s="4"/>
    </row>
    <row r="11" spans="1:11" ht="13.5" customHeight="1" x14ac:dyDescent="0.15">
      <c r="A11" s="4"/>
      <c r="B11" s="409"/>
      <c r="C11" s="409"/>
      <c r="D11" s="409"/>
      <c r="E11" s="409"/>
      <c r="F11" s="409"/>
      <c r="G11" s="409"/>
      <c r="H11" s="409"/>
      <c r="I11" s="409"/>
      <c r="J11" s="409"/>
      <c r="K11" s="4"/>
    </row>
    <row r="12" spans="1:11" ht="13.5" customHeight="1" x14ac:dyDescent="0.15">
      <c r="A12" s="4"/>
      <c r="B12" s="409"/>
      <c r="C12" s="409"/>
      <c r="D12" s="409"/>
      <c r="E12" s="409"/>
      <c r="F12" s="409"/>
      <c r="G12" s="409"/>
      <c r="H12" s="409"/>
      <c r="I12" s="409"/>
      <c r="J12" s="409"/>
      <c r="K12" s="4"/>
    </row>
    <row r="13" spans="1:11" ht="13.5" customHeight="1" x14ac:dyDescent="0.15">
      <c r="A13" s="4"/>
      <c r="B13" s="10"/>
      <c r="C13" s="10"/>
      <c r="D13" s="10"/>
      <c r="E13" s="10"/>
      <c r="F13" s="10"/>
      <c r="G13" s="10"/>
      <c r="H13" s="10"/>
      <c r="I13" s="10"/>
      <c r="J13" s="10"/>
      <c r="K13" s="4"/>
    </row>
    <row r="14" spans="1:11" ht="13.5" customHeight="1" x14ac:dyDescent="0.15">
      <c r="A14" s="64" t="s">
        <v>21</v>
      </c>
      <c r="B14" s="409" t="str">
        <f>CONCATENATE("逆に「行動している人の割合」が低い項目は、「",'基礎データ （行動率順）'!B18,"」の",INT('基礎データ （行動率順）'!C18),".",ROUND('基礎データ （行動率順）'!C18,1)*10-INT('基礎データ （行動率順）'!C18)*10,"％、「",'基礎データ （行動率順）'!B17,"」の",INT('基礎データ （行動率順）'!C17),".",ROUND('基礎データ （行動率順）'!C17,1)*10-INT('基礎データ （行動率順）'!C17)*10,"％となっている。")</f>
        <v>逆に「行動している人の割合」が低い項目は、「伝統芸能への参加」の10.8％、「公共交通機関の利用」の14.7％となっている。</v>
      </c>
      <c r="C14" s="409"/>
      <c r="D14" s="409"/>
      <c r="E14" s="409"/>
      <c r="F14" s="409"/>
      <c r="G14" s="409"/>
      <c r="H14" s="409"/>
      <c r="I14" s="409"/>
      <c r="J14" s="409"/>
      <c r="K14" s="4"/>
    </row>
    <row r="15" spans="1:11" ht="13.5" customHeight="1" x14ac:dyDescent="0.15">
      <c r="A15" s="4"/>
      <c r="B15" s="409"/>
      <c r="C15" s="409"/>
      <c r="D15" s="409"/>
      <c r="E15" s="409"/>
      <c r="F15" s="409"/>
      <c r="G15" s="409"/>
      <c r="H15" s="409"/>
      <c r="I15" s="409"/>
      <c r="J15" s="409"/>
      <c r="K15" s="4"/>
    </row>
    <row r="16" spans="1:11" ht="13.5" customHeight="1" x14ac:dyDescent="0.15">
      <c r="A16" s="4"/>
      <c r="B16" s="10"/>
      <c r="C16" s="10"/>
      <c r="D16" s="10"/>
      <c r="E16" s="10"/>
      <c r="F16" s="10"/>
      <c r="G16" s="10"/>
      <c r="H16" s="10"/>
      <c r="I16" s="10"/>
      <c r="K16" s="4"/>
    </row>
    <row r="17" spans="1:11" ht="12" customHeight="1" x14ac:dyDescent="0.15">
      <c r="A17" s="12"/>
      <c r="B17" s="410"/>
      <c r="C17" s="410"/>
      <c r="D17" s="410"/>
      <c r="E17" s="410"/>
      <c r="F17" s="410"/>
      <c r="G17" s="410"/>
      <c r="H17" s="410"/>
      <c r="I17" s="410"/>
      <c r="J17" s="410"/>
      <c r="K17" s="4"/>
    </row>
    <row r="18" spans="1:11" ht="6.75" customHeight="1" x14ac:dyDescent="0.15">
      <c r="A18" s="4"/>
      <c r="B18" s="10"/>
      <c r="C18" s="10"/>
      <c r="D18" s="10"/>
      <c r="E18" s="10"/>
      <c r="F18" s="10"/>
      <c r="G18" s="10"/>
      <c r="H18" s="10"/>
      <c r="I18" s="10"/>
      <c r="K18" s="4"/>
    </row>
    <row r="19" spans="1:11" ht="6.75" customHeight="1" x14ac:dyDescent="0.15">
      <c r="A19" s="4"/>
      <c r="B19" s="9"/>
      <c r="C19" s="9"/>
      <c r="D19" s="9"/>
      <c r="E19" s="9"/>
      <c r="F19" s="9"/>
      <c r="G19" s="9"/>
      <c r="H19" s="9"/>
      <c r="I19" s="9"/>
      <c r="K19" s="4"/>
    </row>
    <row r="20" spans="1:11" ht="6.75" customHeight="1" x14ac:dyDescent="0.15">
      <c r="A20" s="4"/>
      <c r="B20" s="9"/>
      <c r="C20" s="9"/>
      <c r="D20" s="9"/>
      <c r="E20" s="9"/>
      <c r="F20" s="9"/>
      <c r="G20" s="9"/>
      <c r="H20" s="9"/>
      <c r="I20" s="9"/>
      <c r="K20" s="4"/>
    </row>
    <row r="21" spans="1:11" ht="6.75" customHeight="1" x14ac:dyDescent="0.15">
      <c r="A21" s="52"/>
      <c r="B21" s="22"/>
      <c r="C21" s="411" t="s">
        <v>132</v>
      </c>
      <c r="D21" s="411"/>
      <c r="E21" s="9"/>
      <c r="F21" s="9"/>
      <c r="G21" s="9"/>
      <c r="H21" s="9"/>
      <c r="I21" s="9"/>
      <c r="K21" s="4"/>
    </row>
    <row r="22" spans="1:11" ht="6.75" customHeight="1" x14ac:dyDescent="0.15">
      <c r="A22" s="52"/>
      <c r="B22" s="22"/>
      <c r="C22" s="411"/>
      <c r="D22" s="411"/>
      <c r="E22" s="9"/>
      <c r="F22" s="9"/>
      <c r="G22" s="9"/>
      <c r="H22" s="9"/>
      <c r="I22" s="9"/>
      <c r="K22" s="4"/>
    </row>
    <row r="23" spans="1:11" ht="6.75" customHeight="1" x14ac:dyDescent="0.15">
      <c r="A23" s="52"/>
      <c r="B23" s="408" t="s">
        <v>199</v>
      </c>
      <c r="C23" s="360"/>
      <c r="D23" s="360"/>
      <c r="E23" s="9"/>
      <c r="F23" s="9"/>
      <c r="G23" s="9"/>
      <c r="H23" s="9"/>
      <c r="I23" s="9"/>
      <c r="K23" s="4"/>
    </row>
    <row r="24" spans="1:11" ht="6.75" customHeight="1" x14ac:dyDescent="0.15">
      <c r="A24" s="52"/>
      <c r="B24" s="360"/>
      <c r="C24" s="360"/>
      <c r="D24" s="360"/>
      <c r="E24" s="9"/>
      <c r="F24" s="9"/>
      <c r="G24" s="9"/>
      <c r="H24" s="9"/>
      <c r="I24" s="9"/>
      <c r="K24" s="4"/>
    </row>
    <row r="25" spans="1:11" ht="25.5" customHeight="1" x14ac:dyDescent="0.15">
      <c r="A25" s="23">
        <v>1</v>
      </c>
      <c r="B25" s="72" t="str">
        <f>'基礎データ （行動率順）'!B2</f>
        <v>地球温暖化防止への対応</v>
      </c>
      <c r="C25" s="406">
        <f>'基礎データ （行動率順）'!G2</f>
        <v>77.599999999999994</v>
      </c>
      <c r="D25" s="407"/>
      <c r="E25" s="9"/>
      <c r="F25" s="9"/>
      <c r="G25" s="9"/>
      <c r="H25" s="9"/>
      <c r="I25" s="9"/>
      <c r="K25" s="4"/>
    </row>
    <row r="26" spans="1:11" ht="25.5" customHeight="1" x14ac:dyDescent="0.15">
      <c r="A26" s="23" t="s">
        <v>97</v>
      </c>
      <c r="B26" s="72" t="str">
        <f>'基礎データ （行動率順）'!B3</f>
        <v>食品の表示の確認</v>
      </c>
      <c r="C26" s="406">
        <f>'基礎データ （行動率順）'!G3</f>
        <v>82.6</v>
      </c>
      <c r="D26" s="407"/>
      <c r="E26" s="9"/>
      <c r="F26" s="9"/>
      <c r="G26" s="9"/>
      <c r="H26" s="9"/>
      <c r="I26" s="9"/>
      <c r="K26" s="4"/>
    </row>
    <row r="27" spans="1:11" ht="25.5" customHeight="1" x14ac:dyDescent="0.15">
      <c r="A27" s="23" t="s">
        <v>98</v>
      </c>
      <c r="B27" s="72" t="str">
        <f>'基礎データ （行動率順）'!B4</f>
        <v>県内産農林水産物の利用</v>
      </c>
      <c r="C27" s="406">
        <f>'基礎データ （行動率順）'!G4</f>
        <v>82.9</v>
      </c>
      <c r="D27" s="407"/>
      <c r="E27" s="9"/>
      <c r="F27" s="9"/>
      <c r="G27" s="9"/>
      <c r="H27" s="9"/>
      <c r="I27" s="9"/>
      <c r="K27" s="4"/>
    </row>
    <row r="28" spans="1:11" ht="25.5" customHeight="1" x14ac:dyDescent="0.15">
      <c r="A28" s="23" t="s">
        <v>118</v>
      </c>
      <c r="B28" s="72" t="str">
        <f>'基礎データ （行動率順）'!B5</f>
        <v>生活習慣病の罹患認知度</v>
      </c>
      <c r="C28" s="406" t="str">
        <f>'基礎データ （行動率順）'!G5</f>
        <v>(-)</v>
      </c>
      <c r="D28" s="407"/>
      <c r="E28" s="9"/>
      <c r="F28" s="9"/>
      <c r="G28" s="9"/>
      <c r="H28" s="9"/>
      <c r="I28" s="9"/>
      <c r="K28" s="4"/>
    </row>
    <row r="29" spans="1:11" ht="25.5" customHeight="1" x14ac:dyDescent="0.15">
      <c r="A29" s="23" t="s">
        <v>100</v>
      </c>
      <c r="B29" s="72" t="str">
        <f>'基礎データ （行動率順）'!B6</f>
        <v>健康に留意した生活</v>
      </c>
      <c r="C29" s="406">
        <f>'基礎データ （行動率順）'!G6</f>
        <v>80.8</v>
      </c>
      <c r="D29" s="407"/>
      <c r="E29" s="9"/>
      <c r="F29" s="9"/>
      <c r="G29" s="9"/>
      <c r="H29" s="9"/>
      <c r="I29" s="9"/>
      <c r="K29" s="4"/>
    </row>
    <row r="30" spans="1:11" ht="25.5" customHeight="1" x14ac:dyDescent="0.15">
      <c r="A30" s="23" t="s">
        <v>119</v>
      </c>
      <c r="B30" s="72" t="str">
        <f>'基礎データ （行動率順）'!B7</f>
        <v>ごみの減量化への対応</v>
      </c>
      <c r="C30" s="406">
        <f>'基礎データ （行動率順）'!G7</f>
        <v>75.900000000000006</v>
      </c>
      <c r="D30" s="407"/>
      <c r="E30" s="13"/>
      <c r="F30" s="14"/>
      <c r="G30" s="14"/>
      <c r="H30" s="14"/>
      <c r="I30" s="14"/>
      <c r="J30" s="14"/>
      <c r="K30" s="4"/>
    </row>
    <row r="31" spans="1:11" ht="25.5" customHeight="1" x14ac:dyDescent="0.15">
      <c r="A31" s="23" t="s">
        <v>120</v>
      </c>
      <c r="B31" s="72" t="str">
        <f>'基礎データ （行動率順）'!B8</f>
        <v>交通安全への対応</v>
      </c>
      <c r="C31" s="406">
        <f>'基礎データ （行動率順）'!G8</f>
        <v>71.400000000000006</v>
      </c>
      <c r="D31" s="407"/>
    </row>
    <row r="32" spans="1:11" ht="25.5" customHeight="1" x14ac:dyDescent="0.15">
      <c r="A32" s="23" t="s">
        <v>103</v>
      </c>
      <c r="B32" s="72" t="str">
        <f>'基礎データ （行動率順）'!B9</f>
        <v>病院と診療所の役割分担</v>
      </c>
      <c r="C32" s="406">
        <f>'基礎データ （行動率順）'!G9</f>
        <v>59.2</v>
      </c>
      <c r="D32" s="407"/>
    </row>
    <row r="33" spans="1:11" ht="25.5" customHeight="1" x14ac:dyDescent="0.15">
      <c r="A33" s="23" t="s">
        <v>121</v>
      </c>
      <c r="B33" s="72" t="str">
        <f>'基礎データ （行動率順）'!B10</f>
        <v>防犯への対応</v>
      </c>
      <c r="C33" s="406">
        <f>'基礎データ （行動率順）'!G10</f>
        <v>48.6</v>
      </c>
      <c r="D33" s="407"/>
    </row>
    <row r="34" spans="1:11" ht="25.5" customHeight="1" x14ac:dyDescent="0.15">
      <c r="A34" s="23">
        <v>10</v>
      </c>
      <c r="B34" s="72" t="str">
        <f>'基礎データ （行動率順）'!B11</f>
        <v>災害への対応</v>
      </c>
      <c r="C34" s="406">
        <f>'基礎データ （行動率順）'!G11</f>
        <v>39.200000000000003</v>
      </c>
      <c r="D34" s="407"/>
      <c r="E34" s="9"/>
      <c r="F34" s="9"/>
      <c r="G34" s="9"/>
      <c r="H34" s="9"/>
      <c r="I34" s="9"/>
      <c r="K34" s="4"/>
    </row>
    <row r="35" spans="1:11" ht="25.5" customHeight="1" x14ac:dyDescent="0.15">
      <c r="A35" s="23">
        <v>11</v>
      </c>
      <c r="B35" s="72" t="str">
        <f>'基礎データ （行動率順）'!B12</f>
        <v>生涯学習の取組</v>
      </c>
      <c r="C35" s="406">
        <f>'基礎データ （行動率順）'!G12</f>
        <v>44.7</v>
      </c>
      <c r="D35" s="407"/>
      <c r="E35" s="9"/>
      <c r="F35" s="9"/>
      <c r="G35" s="9"/>
      <c r="H35" s="9"/>
      <c r="I35" s="9"/>
      <c r="K35" s="4"/>
    </row>
    <row r="36" spans="1:11" ht="25.5" customHeight="1" x14ac:dyDescent="0.15">
      <c r="A36" s="23">
        <v>12</v>
      </c>
      <c r="B36" s="72" t="str">
        <f>'基礎データ （行動率順）'!B13</f>
        <v>生物多様性保全への対応</v>
      </c>
      <c r="C36" s="406">
        <f>'基礎データ （行動率順）'!G13</f>
        <v>39.1</v>
      </c>
      <c r="D36" s="407"/>
      <c r="E36" s="9"/>
      <c r="F36" s="9"/>
      <c r="G36" s="9"/>
      <c r="H36" s="9"/>
      <c r="I36" s="9"/>
      <c r="K36" s="4"/>
    </row>
    <row r="37" spans="1:11" ht="25.5" customHeight="1" x14ac:dyDescent="0.15">
      <c r="A37" s="23">
        <v>13</v>
      </c>
      <c r="B37" s="72" t="str">
        <f>'基礎データ （行動率順）'!B14</f>
        <v>県内産工芸品の利用</v>
      </c>
      <c r="C37" s="406">
        <f>'基礎データ （行動率順）'!G14</f>
        <v>28.8</v>
      </c>
      <c r="D37" s="407"/>
      <c r="E37" s="9"/>
      <c r="F37" s="9"/>
      <c r="G37" s="9"/>
      <c r="H37" s="9"/>
      <c r="I37" s="9"/>
      <c r="K37" s="4"/>
    </row>
    <row r="38" spans="1:11" ht="25.5" customHeight="1" x14ac:dyDescent="0.15">
      <c r="A38" s="23">
        <v>14</v>
      </c>
      <c r="B38" s="72" t="str">
        <f>'基礎データ （行動率順）'!B15</f>
        <v>市民活動への参加</v>
      </c>
      <c r="C38" s="406">
        <f>'基礎データ （行動率順）'!G15</f>
        <v>21.299999999999997</v>
      </c>
      <c r="D38" s="407"/>
      <c r="E38" s="9"/>
      <c r="F38" s="9"/>
      <c r="G38" s="9"/>
      <c r="H38" s="9"/>
      <c r="I38" s="9"/>
      <c r="K38" s="4"/>
    </row>
    <row r="39" spans="1:11" ht="25.5" customHeight="1" x14ac:dyDescent="0.15">
      <c r="A39" s="23">
        <v>15</v>
      </c>
      <c r="B39" s="72" t="str">
        <f>'基礎データ （行動率順）'!B16</f>
        <v>地域一体となった子育て</v>
      </c>
      <c r="C39" s="406">
        <f>'基礎データ （行動率順）'!G16</f>
        <v>19.100000000000001</v>
      </c>
      <c r="D39" s="407"/>
      <c r="E39" s="9"/>
      <c r="F39" s="9"/>
      <c r="G39" s="9"/>
      <c r="H39" s="9"/>
      <c r="I39" s="9"/>
      <c r="K39" s="4"/>
    </row>
    <row r="40" spans="1:11" ht="25.5" customHeight="1" x14ac:dyDescent="0.15">
      <c r="A40" s="23">
        <v>16</v>
      </c>
      <c r="B40" s="72" t="str">
        <f>'基礎データ （行動率順）'!B17</f>
        <v>公共交通機関の利用</v>
      </c>
      <c r="C40" s="406">
        <f>'基礎データ （行動率順）'!G17</f>
        <v>13.8</v>
      </c>
      <c r="D40" s="407"/>
      <c r="E40" s="9"/>
      <c r="F40" s="9"/>
      <c r="G40" s="9"/>
      <c r="H40" s="9"/>
      <c r="I40" s="9"/>
      <c r="K40" s="4"/>
    </row>
    <row r="41" spans="1:11" ht="25.5" customHeight="1" x14ac:dyDescent="0.15">
      <c r="A41" s="23">
        <v>17</v>
      </c>
      <c r="B41" s="72" t="str">
        <f>'基礎データ （行動率順）'!B18</f>
        <v>伝統芸能への参加</v>
      </c>
      <c r="C41" s="406">
        <f>'基礎データ （行動率順）'!G18</f>
        <v>13.4</v>
      </c>
      <c r="D41" s="407"/>
      <c r="E41" s="9"/>
      <c r="F41" s="9"/>
      <c r="G41" s="9"/>
      <c r="H41" s="9"/>
      <c r="I41" s="9"/>
      <c r="K41" s="4"/>
    </row>
    <row r="42" spans="1:11" ht="6.75" customHeight="1" x14ac:dyDescent="0.15">
      <c r="A42" s="12"/>
      <c r="B42" s="22"/>
      <c r="C42" s="22"/>
      <c r="D42" s="22"/>
    </row>
    <row r="43" spans="1:11" ht="6.75" customHeight="1" x14ac:dyDescent="0.15">
      <c r="A43" s="12"/>
      <c r="B43" s="22"/>
      <c r="C43" s="22"/>
      <c r="D43" s="22"/>
    </row>
    <row r="44" spans="1:11" ht="6.75" customHeight="1" x14ac:dyDescent="0.15">
      <c r="A44" s="12"/>
      <c r="B44" s="22"/>
      <c r="C44" s="22"/>
      <c r="D44" s="22"/>
    </row>
    <row r="45" spans="1:11" ht="6.75" customHeight="1" x14ac:dyDescent="0.15">
      <c r="A45" s="12"/>
      <c r="B45" s="22"/>
      <c r="C45" s="22"/>
      <c r="D45" s="22"/>
    </row>
    <row r="46" spans="1:11" ht="6.75" customHeight="1" x14ac:dyDescent="0.15">
      <c r="A46" s="12"/>
      <c r="B46" s="22"/>
      <c r="C46" s="22"/>
    </row>
    <row r="47" spans="1:11" ht="6.75" customHeight="1" x14ac:dyDescent="0.15">
      <c r="A47" s="12"/>
      <c r="B47" s="22"/>
      <c r="C47" s="22"/>
      <c r="D47" s="11"/>
    </row>
    <row r="48" spans="1:11" ht="6.75" customHeight="1" x14ac:dyDescent="0.15">
      <c r="A48" s="22"/>
      <c r="B48" s="22"/>
      <c r="C48" s="22"/>
    </row>
    <row r="49" spans="1:10" s="14" customFormat="1" ht="12" customHeight="1" x14ac:dyDescent="0.15">
      <c r="A49" s="65" t="s">
        <v>95</v>
      </c>
      <c r="B49" s="405" t="s">
        <v>763</v>
      </c>
      <c r="C49" s="405"/>
      <c r="D49" s="405"/>
      <c r="E49" s="405"/>
      <c r="F49" s="405"/>
      <c r="G49" s="405"/>
      <c r="H49" s="405"/>
      <c r="I49" s="405"/>
      <c r="J49" s="405"/>
    </row>
    <row r="50" spans="1:10" s="14" customFormat="1" ht="12" customHeight="1" x14ac:dyDescent="0.15">
      <c r="A50" s="66"/>
      <c r="B50" s="405"/>
      <c r="C50" s="405"/>
      <c r="D50" s="405"/>
      <c r="E50" s="405"/>
      <c r="F50" s="405"/>
      <c r="G50" s="405"/>
      <c r="H50" s="405"/>
      <c r="I50" s="405"/>
      <c r="J50" s="405"/>
    </row>
    <row r="51" spans="1:10" ht="12" customHeight="1" x14ac:dyDescent="0.15">
      <c r="B51" s="352"/>
      <c r="C51" s="352"/>
      <c r="D51" s="352"/>
      <c r="E51" s="352"/>
      <c r="F51" s="352"/>
      <c r="G51" s="352"/>
      <c r="H51" s="352"/>
      <c r="I51" s="352"/>
      <c r="J51" s="352"/>
    </row>
    <row r="52" spans="1:10" ht="12" customHeight="1" x14ac:dyDescent="0.15">
      <c r="A52" s="65" t="s">
        <v>95</v>
      </c>
      <c r="B52" s="405" t="s">
        <v>757</v>
      </c>
      <c r="C52" s="362"/>
      <c r="D52" s="362"/>
      <c r="E52" s="362"/>
      <c r="F52" s="362"/>
      <c r="G52" s="362"/>
      <c r="H52" s="362"/>
      <c r="I52" s="362"/>
      <c r="J52" s="362"/>
    </row>
    <row r="53" spans="1:10" ht="12" customHeight="1" x14ac:dyDescent="0.15">
      <c r="A53" s="67"/>
      <c r="B53" s="362"/>
      <c r="C53" s="362"/>
      <c r="D53" s="362"/>
      <c r="E53" s="362"/>
      <c r="F53" s="362"/>
      <c r="G53" s="362"/>
      <c r="H53" s="362"/>
      <c r="I53" s="362"/>
      <c r="J53" s="362"/>
    </row>
  </sheetData>
  <mergeCells count="25">
    <mergeCell ref="B7:J8"/>
    <mergeCell ref="B10:J12"/>
    <mergeCell ref="B14:J15"/>
    <mergeCell ref="B17:J17"/>
    <mergeCell ref="C25:D25"/>
    <mergeCell ref="C21:D22"/>
    <mergeCell ref="C36:D36"/>
    <mergeCell ref="B23:D24"/>
    <mergeCell ref="C33:D33"/>
    <mergeCell ref="C34:D34"/>
    <mergeCell ref="C35:D35"/>
    <mergeCell ref="C26:D26"/>
    <mergeCell ref="C31:D31"/>
    <mergeCell ref="C32:D32"/>
    <mergeCell ref="C27:D27"/>
    <mergeCell ref="C28:D28"/>
    <mergeCell ref="C29:D29"/>
    <mergeCell ref="C30:D30"/>
    <mergeCell ref="B52:J53"/>
    <mergeCell ref="B49:J51"/>
    <mergeCell ref="C37:D37"/>
    <mergeCell ref="C38:D38"/>
    <mergeCell ref="C39:D39"/>
    <mergeCell ref="C40:D40"/>
    <mergeCell ref="C41:D41"/>
  </mergeCells>
  <phoneticPr fontId="3"/>
  <pageMargins left="0.78740157480314965" right="0.78740157480314965" top="0.98425196850393704" bottom="0.98425196850393704" header="0.51181102362204722" footer="0.51181102362204722"/>
  <pageSetup paperSize="9" scale="93" orientation="portrait" useFirstPageNumber="1" horizontalDpi="300" verticalDpi="300" r:id="rId1"/>
  <headerFooter alignWithMargins="0">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91E3C-BC96-4680-B469-CFD3B9A26F63}">
  <sheetPr codeName="Sheet7">
    <tabColor theme="9"/>
    <pageSetUpPr fitToPage="1"/>
  </sheetPr>
  <dimension ref="A1:U50"/>
  <sheetViews>
    <sheetView view="pageBreakPreview" zoomScaleNormal="100" zoomScaleSheetLayoutView="100" workbookViewId="0"/>
  </sheetViews>
  <sheetFormatPr defaultRowHeight="13.5" customHeight="1" x14ac:dyDescent="0.15"/>
  <cols>
    <col min="1" max="1" width="4.5" style="8" customWidth="1"/>
    <col min="2" max="2" width="15.75" style="8" customWidth="1"/>
    <col min="3" max="3" width="5.25" style="8" customWidth="1"/>
    <col min="4" max="4" width="15.75" style="8" customWidth="1"/>
    <col min="5" max="5" width="5.25" style="8" customWidth="1"/>
    <col min="6" max="6" width="15.75" style="8" customWidth="1"/>
    <col min="7" max="7" width="5.25" style="8" customWidth="1"/>
    <col min="8" max="8" width="15.75" style="8" customWidth="1"/>
    <col min="9" max="9" width="5.25" style="8" customWidth="1"/>
    <col min="10" max="14" width="9" style="8"/>
    <col min="15" max="15" width="27.125" style="8" customWidth="1"/>
    <col min="16" max="16384" width="9" style="8"/>
  </cols>
  <sheetData>
    <row r="1" spans="1:21" ht="12.75" customHeight="1" x14ac:dyDescent="0.15"/>
    <row r="4" spans="1:21" ht="25.5" customHeight="1" x14ac:dyDescent="0.15">
      <c r="B4" s="63" t="s">
        <v>157</v>
      </c>
    </row>
    <row r="7" spans="1:21" ht="26.25" customHeight="1" x14ac:dyDescent="0.15">
      <c r="A7" s="64" t="s">
        <v>21</v>
      </c>
      <c r="B7" s="423" t="s">
        <v>733</v>
      </c>
      <c r="C7" s="423"/>
      <c r="D7" s="423"/>
      <c r="E7" s="423"/>
      <c r="F7" s="423"/>
      <c r="G7" s="423"/>
      <c r="H7" s="423"/>
      <c r="I7" s="423"/>
      <c r="L7" s="429"/>
      <c r="M7" s="429"/>
      <c r="N7" s="429"/>
      <c r="O7" s="429"/>
      <c r="P7" s="429"/>
      <c r="Q7" s="429"/>
      <c r="R7" s="429"/>
      <c r="S7" s="429"/>
      <c r="T7" s="429"/>
      <c r="U7" s="429"/>
    </row>
    <row r="8" spans="1:21" ht="25.5" customHeight="1" x14ac:dyDescent="0.15">
      <c r="A8" s="15"/>
      <c r="B8" s="423"/>
      <c r="C8" s="423"/>
      <c r="D8" s="423"/>
      <c r="E8" s="423"/>
      <c r="F8" s="423"/>
      <c r="G8" s="423"/>
      <c r="H8" s="423"/>
      <c r="I8" s="423"/>
      <c r="L8" s="429"/>
      <c r="M8" s="429"/>
      <c r="N8" s="429"/>
      <c r="O8" s="429"/>
      <c r="P8" s="429"/>
      <c r="Q8" s="429"/>
      <c r="R8" s="429"/>
      <c r="S8" s="429"/>
      <c r="T8" s="429"/>
      <c r="U8" s="429"/>
    </row>
    <row r="9" spans="1:21" ht="13.5" customHeight="1" x14ac:dyDescent="0.15">
      <c r="A9" s="15"/>
      <c r="L9" s="429"/>
      <c r="M9" s="429"/>
      <c r="N9" s="429"/>
      <c r="O9" s="429"/>
      <c r="P9" s="429"/>
      <c r="Q9" s="429"/>
      <c r="R9" s="429"/>
      <c r="S9" s="429"/>
      <c r="T9" s="429"/>
      <c r="U9" s="429"/>
    </row>
    <row r="10" spans="1:21" ht="13.5" customHeight="1" x14ac:dyDescent="0.15">
      <c r="A10" s="15"/>
    </row>
    <row r="11" spans="1:21" ht="13.5" customHeight="1" x14ac:dyDescent="0.15">
      <c r="A11" s="17" t="s">
        <v>130</v>
      </c>
    </row>
    <row r="12" spans="1:21" ht="18" customHeight="1" x14ac:dyDescent="0.15">
      <c r="A12" s="433"/>
      <c r="B12" s="424" t="s">
        <v>42</v>
      </c>
      <c r="C12" s="425"/>
      <c r="D12" s="427" t="s">
        <v>43</v>
      </c>
      <c r="E12" s="425"/>
      <c r="F12" s="427" t="s">
        <v>44</v>
      </c>
      <c r="G12" s="425"/>
      <c r="H12" s="427" t="s">
        <v>45</v>
      </c>
      <c r="I12" s="425"/>
    </row>
    <row r="13" spans="1:21" ht="18" customHeight="1" x14ac:dyDescent="0.15">
      <c r="A13" s="434"/>
      <c r="B13" s="407"/>
      <c r="C13" s="426"/>
      <c r="D13" s="428"/>
      <c r="E13" s="426"/>
      <c r="F13" s="428"/>
      <c r="G13" s="426"/>
      <c r="H13" s="428"/>
      <c r="I13" s="426"/>
      <c r="L13" s="429"/>
      <c r="M13" s="429"/>
      <c r="N13" s="429"/>
      <c r="O13" s="429"/>
      <c r="P13" s="429"/>
      <c r="Q13" s="429"/>
      <c r="R13" s="429"/>
      <c r="S13" s="429"/>
      <c r="T13" s="429"/>
      <c r="U13" s="429"/>
    </row>
    <row r="14" spans="1:21" ht="18" customHeight="1" x14ac:dyDescent="0.15">
      <c r="A14" s="435" t="s">
        <v>96</v>
      </c>
      <c r="B14" s="422" t="str">
        <f>'基礎データ （行動率順）'!$B20</f>
        <v>地球温暖化防止への対応</v>
      </c>
      <c r="C14" s="127">
        <f>'基礎データ （行動率順）'!$C20</f>
        <v>83.2</v>
      </c>
      <c r="D14" s="422" t="str">
        <f>'基礎データ （行動率順）'!$I20</f>
        <v>地球温暖化防止への対応</v>
      </c>
      <c r="E14" s="127">
        <f>'基礎データ （行動率順）'!$J20</f>
        <v>80</v>
      </c>
      <c r="F14" s="422" t="str">
        <f>'基礎データ （行動率順）'!$P20</f>
        <v>県内産農林水産物の利用</v>
      </c>
      <c r="G14" s="127">
        <f>'基礎データ （行動率順）'!$Q20</f>
        <v>82.100000000000009</v>
      </c>
      <c r="H14" s="422" t="str">
        <f>'基礎データ （行動率順）'!$W20</f>
        <v>地球温暖化防止への対応</v>
      </c>
      <c r="I14" s="112">
        <f>'基礎データ （行動率順）'!$X20</f>
        <v>79.3</v>
      </c>
      <c r="L14" s="429"/>
      <c r="M14" s="429"/>
      <c r="N14" s="429"/>
      <c r="O14" s="429"/>
      <c r="P14" s="429"/>
      <c r="Q14" s="429"/>
      <c r="R14" s="429"/>
      <c r="S14" s="429"/>
      <c r="T14" s="429"/>
      <c r="U14" s="429"/>
    </row>
    <row r="15" spans="1:21" ht="18" customHeight="1" x14ac:dyDescent="0.15">
      <c r="A15" s="431"/>
      <c r="B15" s="418"/>
      <c r="C15" s="125">
        <f>'基礎データ （行動率順）'!$E20</f>
        <v>79.099999999999994</v>
      </c>
      <c r="D15" s="418"/>
      <c r="E15" s="125">
        <f>'基礎データ （行動率順）'!$L20</f>
        <v>77.2</v>
      </c>
      <c r="F15" s="418"/>
      <c r="G15" s="125">
        <f>'基礎データ （行動率順）'!$S20</f>
        <v>83.399999999999991</v>
      </c>
      <c r="H15" s="418"/>
      <c r="I15" s="68">
        <f>'基礎データ （行動率順）'!$Z20</f>
        <v>76.8</v>
      </c>
    </row>
    <row r="16" spans="1:21" ht="18" customHeight="1" x14ac:dyDescent="0.15">
      <c r="A16" s="430" t="s">
        <v>97</v>
      </c>
      <c r="B16" s="414" t="str">
        <f>'基礎データ （行動率順）'!$B21</f>
        <v>県内産農林水産物の利用</v>
      </c>
      <c r="C16" s="124">
        <f>'基礎データ （行動率順）'!$C21</f>
        <v>82.399999999999991</v>
      </c>
      <c r="D16" s="416" t="str">
        <f>'基礎データ （行動率順）'!$I21</f>
        <v>食品の表示の確認</v>
      </c>
      <c r="E16" s="124">
        <f>'基礎データ （行動率順）'!$J21</f>
        <v>79.300000000000011</v>
      </c>
      <c r="F16" s="414" t="str">
        <f>'基礎データ （行動率順）'!$P21</f>
        <v>食品の表示の確認</v>
      </c>
      <c r="G16" s="124">
        <f>'基礎データ （行動率順）'!$Q21</f>
        <v>81.3</v>
      </c>
      <c r="H16" s="414" t="str">
        <f>'基礎データ （行動率順）'!$W21</f>
        <v>食品の表示の確認</v>
      </c>
      <c r="I16" s="113">
        <f>'基礎データ （行動率順）'!$X21</f>
        <v>77.8</v>
      </c>
    </row>
    <row r="17" spans="1:12" ht="18" customHeight="1" x14ac:dyDescent="0.15">
      <c r="A17" s="431"/>
      <c r="B17" s="418"/>
      <c r="C17" s="125">
        <f>'基礎データ （行動率順）'!$E21</f>
        <v>82.4</v>
      </c>
      <c r="D17" s="420"/>
      <c r="E17" s="125">
        <f>'基礎データ （行動率順）'!$L21</f>
        <v>83.7</v>
      </c>
      <c r="F17" s="418"/>
      <c r="G17" s="125">
        <f>'基礎データ （行動率順）'!$S21</f>
        <v>84.5</v>
      </c>
      <c r="H17" s="418"/>
      <c r="I17" s="68">
        <f>'基礎データ （行動率順）'!$Z21</f>
        <v>77.800000000000011</v>
      </c>
    </row>
    <row r="18" spans="1:12" ht="18" customHeight="1" x14ac:dyDescent="0.15">
      <c r="A18" s="430" t="s">
        <v>98</v>
      </c>
      <c r="B18" s="414" t="str">
        <f>'基礎データ （行動率順）'!$B22</f>
        <v>生活習慣病の罹患認知度</v>
      </c>
      <c r="C18" s="124">
        <f>'基礎データ （行動率順）'!$C22</f>
        <v>81.900000000000006</v>
      </c>
      <c r="D18" s="416" t="str">
        <f>'基礎データ （行動率順）'!$I22</f>
        <v>県内産農林水産物の利用</v>
      </c>
      <c r="E18" s="124">
        <f>'基礎データ （行動率順）'!$J22</f>
        <v>78.5</v>
      </c>
      <c r="F18" s="414" t="str">
        <f>'基礎データ （行動率順）'!$P22</f>
        <v>地球温暖化防止への対応</v>
      </c>
      <c r="G18" s="124">
        <f>'基礎データ （行動率順）'!$Q22</f>
        <v>80.2</v>
      </c>
      <c r="H18" s="414" t="str">
        <f>'基礎データ （行動率順）'!$W22</f>
        <v>県内産農林水産物の利用</v>
      </c>
      <c r="I18" s="113">
        <f>'基礎データ （行動率順）'!$X22</f>
        <v>75.8</v>
      </c>
    </row>
    <row r="19" spans="1:12" ht="18" customHeight="1" x14ac:dyDescent="0.15">
      <c r="A19" s="431"/>
      <c r="B19" s="418"/>
      <c r="C19" s="125" t="str">
        <f>'基礎データ （行動率順）'!$E22</f>
        <v>(-)</v>
      </c>
      <c r="D19" s="420"/>
      <c r="E19" s="125">
        <f>'基礎データ （行動率順）'!$L22</f>
        <v>83.9</v>
      </c>
      <c r="F19" s="418"/>
      <c r="G19" s="125">
        <f>'基礎データ （行動率順）'!$S22</f>
        <v>75.400000000000006</v>
      </c>
      <c r="H19" s="418"/>
      <c r="I19" s="68">
        <f>'基礎データ （行動率順）'!$Z22</f>
        <v>80.7</v>
      </c>
    </row>
    <row r="20" spans="1:12" ht="18" customHeight="1" x14ac:dyDescent="0.15">
      <c r="A20" s="430" t="s">
        <v>99</v>
      </c>
      <c r="B20" s="414" t="str">
        <f>'基礎データ （行動率順）'!$B23</f>
        <v>食品の表示の確認</v>
      </c>
      <c r="C20" s="124">
        <f>'基礎データ （行動率順）'!$C23</f>
        <v>81.7</v>
      </c>
      <c r="D20" s="416" t="str">
        <f>'基礎データ （行動率順）'!$I23</f>
        <v>健康に留意した生活</v>
      </c>
      <c r="E20" s="124">
        <f>'基礎データ （行動率順）'!$J23</f>
        <v>76.3</v>
      </c>
      <c r="F20" s="414" t="str">
        <f>'基礎データ （行動率順）'!$P23</f>
        <v>生活習慣病の罹患認知度</v>
      </c>
      <c r="G20" s="124">
        <f>'基礎データ （行動率順）'!$Q23</f>
        <v>77.300000000000011</v>
      </c>
      <c r="H20" s="414" t="str">
        <f>'基礎データ （行動率順）'!$W23</f>
        <v>ごみの減量化への対応</v>
      </c>
      <c r="I20" s="113">
        <f>'基礎データ （行動率順）'!$X23</f>
        <v>74.599999999999994</v>
      </c>
      <c r="L20" s="151"/>
    </row>
    <row r="21" spans="1:12" ht="18" customHeight="1" x14ac:dyDescent="0.15">
      <c r="A21" s="431"/>
      <c r="B21" s="418"/>
      <c r="C21" s="125">
        <f>'基礎データ （行動率順）'!$E23</f>
        <v>81.800000000000011</v>
      </c>
      <c r="D21" s="420"/>
      <c r="E21" s="125">
        <f>'基礎データ （行動率順）'!$L23</f>
        <v>82.3</v>
      </c>
      <c r="F21" s="418"/>
      <c r="G21" s="125" t="str">
        <f>'基礎データ （行動率順）'!$S23</f>
        <v>(-)</v>
      </c>
      <c r="H21" s="418"/>
      <c r="I21" s="68">
        <f>'基礎データ （行動率順）'!$Z23</f>
        <v>74.400000000000006</v>
      </c>
    </row>
    <row r="22" spans="1:12" ht="18" customHeight="1" x14ac:dyDescent="0.15">
      <c r="A22" s="430" t="s">
        <v>100</v>
      </c>
      <c r="B22" s="414" t="str">
        <f>'基礎データ （行動率順）'!$B24</f>
        <v>健康に留意した生活</v>
      </c>
      <c r="C22" s="124">
        <f>'基礎データ （行動率順）'!$C24</f>
        <v>79.600000000000009</v>
      </c>
      <c r="D22" s="416" t="str">
        <f>'基礎データ （行動率順）'!$I24</f>
        <v>生活習慣病の罹患認知度</v>
      </c>
      <c r="E22" s="124">
        <f>'基礎データ （行動率順）'!$J24</f>
        <v>75.900000000000006</v>
      </c>
      <c r="F22" s="414" t="str">
        <f>'基礎データ （行動率順）'!$P24</f>
        <v>健康に留意した生活</v>
      </c>
      <c r="G22" s="124">
        <f>'基礎データ （行動率順）'!$Q24</f>
        <v>75.800000000000011</v>
      </c>
      <c r="H22" s="414" t="str">
        <f>'基礎データ （行動率順）'!$W24</f>
        <v>生活習慣病の罹患認知度</v>
      </c>
      <c r="I22" s="113">
        <f>'基礎データ （行動率順）'!$X24</f>
        <v>72.8</v>
      </c>
    </row>
    <row r="23" spans="1:12" ht="18" customHeight="1" x14ac:dyDescent="0.15">
      <c r="A23" s="431"/>
      <c r="B23" s="418"/>
      <c r="C23" s="125">
        <f>'基礎データ （行動率順）'!$E24</f>
        <v>81.2</v>
      </c>
      <c r="D23" s="420"/>
      <c r="E23" s="125" t="str">
        <f>'基礎データ （行動率順）'!$L24</f>
        <v>(-)</v>
      </c>
      <c r="F23" s="418"/>
      <c r="G23" s="125">
        <f>'基礎データ （行動率順）'!$S24</f>
        <v>80.3</v>
      </c>
      <c r="H23" s="418"/>
      <c r="I23" s="68" t="str">
        <f>'基礎データ （行動率順）'!$Z24</f>
        <v>(-)</v>
      </c>
    </row>
    <row r="24" spans="1:12" ht="18" customHeight="1" x14ac:dyDescent="0.15">
      <c r="A24" s="430" t="s">
        <v>101</v>
      </c>
      <c r="B24" s="414" t="str">
        <f>'基礎データ （行動率順）'!$B25</f>
        <v>ごみの減量化への対応</v>
      </c>
      <c r="C24" s="124">
        <f>'基礎データ （行動率順）'!$C25</f>
        <v>77.199999999999989</v>
      </c>
      <c r="D24" s="416" t="str">
        <f>'基礎データ （行動率順）'!$I25</f>
        <v>ごみの減量化への対応</v>
      </c>
      <c r="E24" s="124">
        <f>'基礎データ （行動率順）'!$J25</f>
        <v>75.099999999999994</v>
      </c>
      <c r="F24" s="414" t="str">
        <f>'基礎データ （行動率順）'!$P25</f>
        <v>ごみの減量化への対応</v>
      </c>
      <c r="G24" s="124">
        <f>'基礎データ （行動率順）'!$Q25</f>
        <v>75.3</v>
      </c>
      <c r="H24" s="416" t="str">
        <f>'基礎データ （行動率順）'!$W25</f>
        <v>健康に留意した生活</v>
      </c>
      <c r="I24" s="113">
        <f>'基礎データ （行動率順）'!$X25</f>
        <v>71.5</v>
      </c>
    </row>
    <row r="25" spans="1:12" ht="18" customHeight="1" x14ac:dyDescent="0.15">
      <c r="A25" s="431"/>
      <c r="B25" s="418"/>
      <c r="C25" s="125">
        <f>'基礎データ （行動率順）'!$E25</f>
        <v>75.7</v>
      </c>
      <c r="D25" s="420"/>
      <c r="E25" s="125">
        <f>'基礎データ （行動率順）'!$L25</f>
        <v>76.599999999999994</v>
      </c>
      <c r="F25" s="418"/>
      <c r="G25" s="125">
        <f>'基礎データ （行動率順）'!$S25</f>
        <v>75</v>
      </c>
      <c r="H25" s="420"/>
      <c r="I25" s="68">
        <f>'基礎データ （行動率順）'!$Z25</f>
        <v>73.5</v>
      </c>
    </row>
    <row r="26" spans="1:12" ht="18" customHeight="1" x14ac:dyDescent="0.15">
      <c r="A26" s="430" t="s">
        <v>102</v>
      </c>
      <c r="B26" s="414" t="str">
        <f>'基礎データ （行動率順）'!$B26</f>
        <v>交通安全への対応</v>
      </c>
      <c r="C26" s="124">
        <f>'基礎データ （行動率順）'!$C26</f>
        <v>73</v>
      </c>
      <c r="D26" s="416" t="str">
        <f>'基礎データ （行動率順）'!$I26</f>
        <v>交通安全への対応</v>
      </c>
      <c r="E26" s="124">
        <f>'基礎データ （行動率順）'!$J26</f>
        <v>71.900000000000006</v>
      </c>
      <c r="F26" s="414" t="str">
        <f>'基礎データ （行動率順）'!$P26</f>
        <v>交通安全への対応</v>
      </c>
      <c r="G26" s="124">
        <f>'基礎データ （行動率順）'!$Q26</f>
        <v>70.5</v>
      </c>
      <c r="H26" s="414" t="str">
        <f>'基礎データ （行動率順）'!$W26</f>
        <v>交通安全への対応</v>
      </c>
      <c r="I26" s="113">
        <f>'基礎データ （行動率順）'!$X26</f>
        <v>70.7</v>
      </c>
    </row>
    <row r="27" spans="1:12" ht="18" customHeight="1" x14ac:dyDescent="0.15">
      <c r="A27" s="431"/>
      <c r="B27" s="418"/>
      <c r="C27" s="125">
        <f>'基礎データ （行動率順）'!$E26</f>
        <v>72.899999999999991</v>
      </c>
      <c r="D27" s="420"/>
      <c r="E27" s="125">
        <f>'基礎データ （行動率順）'!$L26</f>
        <v>71.400000000000006</v>
      </c>
      <c r="F27" s="418"/>
      <c r="G27" s="125">
        <f>'基礎データ （行動率順）'!$S26</f>
        <v>67.900000000000006</v>
      </c>
      <c r="H27" s="418"/>
      <c r="I27" s="68">
        <f>'基礎データ （行動率順）'!$Z26</f>
        <v>69.2</v>
      </c>
    </row>
    <row r="28" spans="1:12" ht="18" customHeight="1" x14ac:dyDescent="0.15">
      <c r="A28" s="430" t="s">
        <v>103</v>
      </c>
      <c r="B28" s="414" t="str">
        <f>'基礎データ （行動率順）'!$B27</f>
        <v>病院と診療所の役割分担</v>
      </c>
      <c r="C28" s="124">
        <f>'基礎データ （行動率順）'!$C27</f>
        <v>64.699999999999989</v>
      </c>
      <c r="D28" s="416" t="str">
        <f>'基礎データ （行動率順）'!$I27</f>
        <v>病院と診療所の役割分担</v>
      </c>
      <c r="E28" s="124">
        <f>'基礎データ （行動率順）'!$J27</f>
        <v>61.2</v>
      </c>
      <c r="F28" s="414" t="str">
        <f>'基礎データ （行動率順）'!$P27</f>
        <v>災害への対応</v>
      </c>
      <c r="G28" s="124">
        <f>'基礎データ （行動率順）'!$Q27</f>
        <v>58.2</v>
      </c>
      <c r="H28" s="414" t="str">
        <f>'基礎データ （行動率順）'!$W27</f>
        <v>病院と診療所の役割分担</v>
      </c>
      <c r="I28" s="113">
        <f>'基礎データ （行動率順）'!$X27</f>
        <v>51.099999999999987</v>
      </c>
    </row>
    <row r="29" spans="1:12" ht="18" customHeight="1" x14ac:dyDescent="0.15">
      <c r="A29" s="431"/>
      <c r="B29" s="418"/>
      <c r="C29" s="125">
        <f>'基礎データ （行動率順）'!$E27</f>
        <v>63.4</v>
      </c>
      <c r="D29" s="420"/>
      <c r="E29" s="125">
        <f>'基礎データ （行動率順）'!$L27</f>
        <v>59.4</v>
      </c>
      <c r="F29" s="418"/>
      <c r="G29" s="125">
        <f>'基礎データ （行動率順）'!$S27</f>
        <v>46.9</v>
      </c>
      <c r="H29" s="418"/>
      <c r="I29" s="68">
        <f>'基礎データ （行動率順）'!$Z27</f>
        <v>53</v>
      </c>
    </row>
    <row r="30" spans="1:12" ht="18" customHeight="1" x14ac:dyDescent="0.15">
      <c r="A30" s="430" t="s">
        <v>104</v>
      </c>
      <c r="B30" s="414" t="str">
        <f>'基礎データ （行動率順）'!$B28</f>
        <v>防犯への対応</v>
      </c>
      <c r="C30" s="124">
        <f>'基礎データ （行動率順）'!$C28</f>
        <v>51.2</v>
      </c>
      <c r="D30" s="416" t="str">
        <f>'基礎データ （行動率順）'!$I28</f>
        <v>災害への対応</v>
      </c>
      <c r="E30" s="124">
        <f>'基礎データ （行動率順）'!$J28</f>
        <v>45.4</v>
      </c>
      <c r="F30" s="414" t="str">
        <f>'基礎データ （行動率順）'!$P28</f>
        <v>病院と診療所の役割分担</v>
      </c>
      <c r="G30" s="124">
        <f>'基礎データ （行動率順）'!$Q28</f>
        <v>58.199999999999989</v>
      </c>
      <c r="H30" s="414" t="str">
        <f>'基礎データ （行動率順）'!$W28</f>
        <v>防犯への対応</v>
      </c>
      <c r="I30" s="113">
        <f>'基礎データ （行動率順）'!$X28</f>
        <v>46.5</v>
      </c>
    </row>
    <row r="31" spans="1:12" ht="18" customHeight="1" x14ac:dyDescent="0.15">
      <c r="A31" s="431"/>
      <c r="B31" s="418"/>
      <c r="C31" s="125">
        <f>'基礎データ （行動率順）'!$E28</f>
        <v>50</v>
      </c>
      <c r="D31" s="420"/>
      <c r="E31" s="125">
        <f>'基礎データ （行動率順）'!$L28</f>
        <v>39.200000000000003</v>
      </c>
      <c r="F31" s="418"/>
      <c r="G31" s="125">
        <f>'基礎データ （行動率順）'!$S28</f>
        <v>51.6</v>
      </c>
      <c r="H31" s="418"/>
      <c r="I31" s="68">
        <f>'基礎データ （行動率順）'!$Z28</f>
        <v>45.1</v>
      </c>
    </row>
    <row r="32" spans="1:12" ht="18" customHeight="1" x14ac:dyDescent="0.15">
      <c r="A32" s="430">
        <v>10</v>
      </c>
      <c r="B32" s="414" t="str">
        <f>'基礎データ （行動率順）'!$B29</f>
        <v>生涯学習の取組</v>
      </c>
      <c r="C32" s="124">
        <f>'基礎データ （行動率順）'!$C29</f>
        <v>50.499999999999993</v>
      </c>
      <c r="D32" s="416" t="str">
        <f>'基礎データ （行動率順）'!$I29</f>
        <v>生涯学習の取組</v>
      </c>
      <c r="E32" s="124">
        <f>'基礎データ （行動率順）'!$J29</f>
        <v>43.6</v>
      </c>
      <c r="F32" s="414" t="str">
        <f>'基礎データ （行動率順）'!$P29</f>
        <v>防犯への対応</v>
      </c>
      <c r="G32" s="124">
        <f>'基礎データ （行動率順）'!$Q29</f>
        <v>48.9</v>
      </c>
      <c r="H32" s="414" t="str">
        <f>'基礎データ （行動率順）'!$W29</f>
        <v>生物多様性保全への対応</v>
      </c>
      <c r="I32" s="113">
        <f>'基礎データ （行動率順）'!$X29</f>
        <v>40</v>
      </c>
    </row>
    <row r="33" spans="1:9" ht="18" customHeight="1" x14ac:dyDescent="0.15">
      <c r="A33" s="431"/>
      <c r="B33" s="418"/>
      <c r="C33" s="125">
        <f>'基礎データ （行動率順）'!$E29</f>
        <v>48.5</v>
      </c>
      <c r="D33" s="420"/>
      <c r="E33" s="125">
        <f>'基礎データ （行動率順）'!$L29</f>
        <v>44.1</v>
      </c>
      <c r="F33" s="418"/>
      <c r="G33" s="125">
        <f>'基礎データ （行動率順）'!$S29</f>
        <v>48.4</v>
      </c>
      <c r="H33" s="418"/>
      <c r="I33" s="68">
        <f>'基礎データ （行動率順）'!$Z29</f>
        <v>40.700000000000003</v>
      </c>
    </row>
    <row r="34" spans="1:9" ht="18" customHeight="1" x14ac:dyDescent="0.15">
      <c r="A34" s="412">
        <v>11</v>
      </c>
      <c r="B34" s="414" t="str">
        <f>'基礎データ （行動率順）'!$B30</f>
        <v>災害への対応</v>
      </c>
      <c r="C34" s="124">
        <f>'基礎データ （行動率順）'!$C30</f>
        <v>48</v>
      </c>
      <c r="D34" s="416" t="str">
        <f>'基礎データ （行動率順）'!$I30</f>
        <v>防犯への対応</v>
      </c>
      <c r="E34" s="124">
        <f>'基礎データ （行動率順）'!$J30</f>
        <v>40.5</v>
      </c>
      <c r="F34" s="414" t="str">
        <f>'基礎データ （行動率順）'!$P30</f>
        <v>生涯学習の取組</v>
      </c>
      <c r="G34" s="124">
        <f>'基礎データ （行動率順）'!$Q30</f>
        <v>40.1</v>
      </c>
      <c r="H34" s="414" t="str">
        <f>'基礎データ （行動率順）'!$W30</f>
        <v>災害への対応</v>
      </c>
      <c r="I34" s="113">
        <f>'基礎データ （行動率順）'!$X30</f>
        <v>38.4</v>
      </c>
    </row>
    <row r="35" spans="1:9" ht="18" customHeight="1" x14ac:dyDescent="0.15">
      <c r="A35" s="432"/>
      <c r="B35" s="418"/>
      <c r="C35" s="125">
        <f>'基礎データ （行動率順）'!$E30</f>
        <v>38</v>
      </c>
      <c r="D35" s="420"/>
      <c r="E35" s="125">
        <f>'基礎データ （行動率順）'!$L30</f>
        <v>48.099999999999994</v>
      </c>
      <c r="F35" s="418"/>
      <c r="G35" s="125">
        <f>'基礎データ （行動率順）'!$S30</f>
        <v>40.200000000000003</v>
      </c>
      <c r="H35" s="418"/>
      <c r="I35" s="68">
        <f>'基礎データ （行動率順）'!$Z30</f>
        <v>32</v>
      </c>
    </row>
    <row r="36" spans="1:9" ht="18" customHeight="1" x14ac:dyDescent="0.15">
      <c r="A36" s="412">
        <v>12</v>
      </c>
      <c r="B36" s="414" t="str">
        <f>'基礎データ （行動率順）'!$B31</f>
        <v>生物多様性保全への対応</v>
      </c>
      <c r="C36" s="124">
        <f>'基礎データ （行動率順）'!$C31</f>
        <v>36.1</v>
      </c>
      <c r="D36" s="416" t="str">
        <f>'基礎データ （行動率順）'!$I31</f>
        <v>生物多様性保全への対応</v>
      </c>
      <c r="E36" s="124">
        <f>'基礎データ （行動率順）'!$J31</f>
        <v>38.1</v>
      </c>
      <c r="F36" s="414" t="str">
        <f>'基礎データ （行動率順）'!$P31</f>
        <v>生物多様性保全への対応</v>
      </c>
      <c r="G36" s="124">
        <f>'基礎データ （行動率順）'!$Q31</f>
        <v>35.700000000000003</v>
      </c>
      <c r="H36" s="414" t="str">
        <f>'基礎データ （行動率順）'!$W31</f>
        <v>生涯学習の取組</v>
      </c>
      <c r="I36" s="113">
        <f>'基礎データ （行動率順）'!$X31</f>
        <v>36.200000000000003</v>
      </c>
    </row>
    <row r="37" spans="1:9" ht="18" customHeight="1" x14ac:dyDescent="0.15">
      <c r="A37" s="432"/>
      <c r="B37" s="418"/>
      <c r="C37" s="125">
        <f>'基礎データ （行動率順）'!$E31</f>
        <v>37.299999999999997</v>
      </c>
      <c r="D37" s="420"/>
      <c r="E37" s="125">
        <f>'基礎データ （行動率順）'!$L31</f>
        <v>41.5</v>
      </c>
      <c r="F37" s="418"/>
      <c r="G37" s="125">
        <f>'基礎データ （行動率順）'!$S31</f>
        <v>37</v>
      </c>
      <c r="H37" s="418"/>
      <c r="I37" s="68">
        <f>'基礎データ （行動率順）'!$Z31</f>
        <v>37.5</v>
      </c>
    </row>
    <row r="38" spans="1:9" ht="18" customHeight="1" x14ac:dyDescent="0.15">
      <c r="A38" s="412">
        <v>13</v>
      </c>
      <c r="B38" s="414" t="str">
        <f>'基礎データ （行動率順）'!$B32</f>
        <v>県内産工芸品の利用</v>
      </c>
      <c r="C38" s="124">
        <f>'基礎データ （行動率順）'!$C32</f>
        <v>31.1</v>
      </c>
      <c r="D38" s="416" t="str">
        <f>'基礎データ （行動率順）'!$I32</f>
        <v>県内産工芸品の利用</v>
      </c>
      <c r="E38" s="124">
        <f>'基礎データ （行動率順）'!$J32</f>
        <v>23.7</v>
      </c>
      <c r="F38" s="414" t="str">
        <f>'基礎データ （行動率順）'!$P32</f>
        <v>市民活動への参加</v>
      </c>
      <c r="G38" s="124">
        <f>'基礎データ （行動率順）'!$Q32</f>
        <v>20</v>
      </c>
      <c r="H38" s="414" t="str">
        <f>'基礎データ （行動率順）'!$W32</f>
        <v>県内産工芸品の利用</v>
      </c>
      <c r="I38" s="113">
        <f>'基礎データ （行動率順）'!$X32</f>
        <v>28.7</v>
      </c>
    </row>
    <row r="39" spans="1:9" ht="18" customHeight="1" x14ac:dyDescent="0.15">
      <c r="A39" s="432"/>
      <c r="B39" s="418"/>
      <c r="C39" s="125">
        <f>'基礎データ （行動率順）'!$E32</f>
        <v>30.3</v>
      </c>
      <c r="D39" s="420"/>
      <c r="E39" s="125">
        <f>'基礎データ （行動率順）'!$L32</f>
        <v>29.6</v>
      </c>
      <c r="F39" s="418"/>
      <c r="G39" s="125">
        <f>'基礎データ （行動率順）'!$S32</f>
        <v>19.899999999999999</v>
      </c>
      <c r="H39" s="418"/>
      <c r="I39" s="68">
        <f>'基礎データ （行動率順）'!$Z32</f>
        <v>27.7</v>
      </c>
    </row>
    <row r="40" spans="1:9" ht="18" customHeight="1" x14ac:dyDescent="0.15">
      <c r="A40" s="412">
        <v>14</v>
      </c>
      <c r="B40" s="414" t="str">
        <f>'基礎データ （行動率順）'!$B33</f>
        <v>公共交通機関の利用</v>
      </c>
      <c r="C40" s="124">
        <f>'基礎データ （行動率順）'!$C33</f>
        <v>23.7</v>
      </c>
      <c r="D40" s="416" t="str">
        <f>'基礎データ （行動率順）'!$I33</f>
        <v>市民活動への参加</v>
      </c>
      <c r="E40" s="124">
        <f>'基礎データ （行動率順）'!$J33</f>
        <v>23.3</v>
      </c>
      <c r="F40" s="414" t="str">
        <f>'基礎データ （行動率順）'!$P33</f>
        <v>県内産工芸品の利用</v>
      </c>
      <c r="G40" s="124">
        <f>'基礎データ （行動率順）'!$Q33</f>
        <v>19.899999999999999</v>
      </c>
      <c r="H40" s="414" t="str">
        <f>'基礎データ （行動率順）'!$W33</f>
        <v>市民活動への参加</v>
      </c>
      <c r="I40" s="113">
        <f>'基礎データ （行動率順）'!$X33</f>
        <v>20.700000000000003</v>
      </c>
    </row>
    <row r="41" spans="1:9" ht="18" customHeight="1" x14ac:dyDescent="0.15">
      <c r="A41" s="432"/>
      <c r="B41" s="418"/>
      <c r="C41" s="125">
        <f>'基礎データ （行動率順）'!$E33</f>
        <v>19.399999999999999</v>
      </c>
      <c r="D41" s="420"/>
      <c r="E41" s="125">
        <f>'基礎データ （行動率順）'!$L33</f>
        <v>24.8</v>
      </c>
      <c r="F41" s="418"/>
      <c r="G41" s="125">
        <f>'基礎データ （行動率順）'!$S33</f>
        <v>23.6</v>
      </c>
      <c r="H41" s="418"/>
      <c r="I41" s="68">
        <f>'基礎データ （行動率順）'!$Z33</f>
        <v>21.3</v>
      </c>
    </row>
    <row r="42" spans="1:9" ht="18" customHeight="1" x14ac:dyDescent="0.15">
      <c r="A42" s="412">
        <v>15</v>
      </c>
      <c r="B42" s="414" t="str">
        <f>'基礎データ （行動率順）'!$B34</f>
        <v>市民活動への参加</v>
      </c>
      <c r="C42" s="124">
        <f>'基礎データ （行動率順）'!$C34</f>
        <v>15.8</v>
      </c>
      <c r="D42" s="416" t="str">
        <f>'基礎データ （行動率順）'!$I34</f>
        <v>地域一体となった子育て</v>
      </c>
      <c r="E42" s="124">
        <f>'基礎データ （行動率順）'!$J34</f>
        <v>18.399999999999999</v>
      </c>
      <c r="F42" s="414" t="str">
        <f>'基礎データ （行動率順）'!$P34</f>
        <v>伝統芸能への参加</v>
      </c>
      <c r="G42" s="124">
        <f>'基礎データ （行動率順）'!$Q34</f>
        <v>15.1</v>
      </c>
      <c r="H42" s="414" t="str">
        <f>'基礎データ （行動率順）'!$W34</f>
        <v>地域一体となった子育て</v>
      </c>
      <c r="I42" s="113">
        <f>'基礎データ （行動率順）'!$X34</f>
        <v>12.7</v>
      </c>
    </row>
    <row r="43" spans="1:9" ht="18" customHeight="1" x14ac:dyDescent="0.15">
      <c r="A43" s="432"/>
      <c r="B43" s="418"/>
      <c r="C43" s="125">
        <f>'基礎データ （行動率順）'!$E34</f>
        <v>18.2</v>
      </c>
      <c r="D43" s="420"/>
      <c r="E43" s="125">
        <f>'基礎データ （行動率順）'!$L34</f>
        <v>19.399999999999999</v>
      </c>
      <c r="F43" s="418"/>
      <c r="G43" s="125">
        <f>'基礎データ （行動率順）'!$S34</f>
        <v>15.2</v>
      </c>
      <c r="H43" s="418"/>
      <c r="I43" s="68">
        <f>'基礎データ （行動率順）'!$Z34</f>
        <v>17.3</v>
      </c>
    </row>
    <row r="44" spans="1:9" ht="18" customHeight="1" x14ac:dyDescent="0.15">
      <c r="A44" s="412">
        <v>16</v>
      </c>
      <c r="B44" s="414" t="str">
        <f>'基礎データ （行動率順）'!$B35</f>
        <v>地域一体となった子育て</v>
      </c>
      <c r="C44" s="124">
        <f>'基礎データ （行動率順）'!$C35</f>
        <v>15.4</v>
      </c>
      <c r="D44" s="416" t="str">
        <f>'基礎データ （行動率順）'!$I35</f>
        <v>伝統芸能への参加</v>
      </c>
      <c r="E44" s="124">
        <f>'基礎データ （行動率順）'!$J35</f>
        <v>11.7</v>
      </c>
      <c r="F44" s="414" t="str">
        <f>'基礎データ （行動率順）'!$P35</f>
        <v>地域一体となった子育て</v>
      </c>
      <c r="G44" s="124">
        <f>'基礎データ （行動率順）'!$Q35</f>
        <v>14.2</v>
      </c>
      <c r="H44" s="414" t="str">
        <f>'基礎データ （行動率順）'!$W35</f>
        <v>伝統芸能への参加</v>
      </c>
      <c r="I44" s="113">
        <f>'基礎データ （行動率順）'!$X35</f>
        <v>11.8</v>
      </c>
    </row>
    <row r="45" spans="1:9" ht="18" customHeight="1" x14ac:dyDescent="0.15">
      <c r="A45" s="436"/>
      <c r="B45" s="419"/>
      <c r="C45" s="200">
        <f>'基礎データ （行動率順）'!$E35</f>
        <v>20.8</v>
      </c>
      <c r="D45" s="421"/>
      <c r="E45" s="200">
        <f>'基礎データ （行動率順）'!$L35</f>
        <v>16</v>
      </c>
      <c r="F45" s="419"/>
      <c r="G45" s="200">
        <f>'基礎データ （行動率順）'!$S35</f>
        <v>14.6</v>
      </c>
      <c r="H45" s="419"/>
      <c r="I45" s="201">
        <f>'基礎データ （行動率順）'!$Z35</f>
        <v>13.6</v>
      </c>
    </row>
    <row r="46" spans="1:9" ht="18" customHeight="1" x14ac:dyDescent="0.15">
      <c r="A46" s="412">
        <v>17</v>
      </c>
      <c r="B46" s="414" t="str">
        <f>'基礎データ （行動率順）'!$B36</f>
        <v>伝統芸能への参加</v>
      </c>
      <c r="C46" s="124">
        <f>'基礎データ （行動率順）'!$C36</f>
        <v>8</v>
      </c>
      <c r="D46" s="416" t="str">
        <f>'基礎データ （行動率順）'!$I36</f>
        <v>公共交通機関の利用</v>
      </c>
      <c r="E46" s="124">
        <f>'基礎データ （行動率順）'!$J36</f>
        <v>7.8</v>
      </c>
      <c r="F46" s="414" t="str">
        <f>'基礎データ （行動率順）'!$P36</f>
        <v>公共交通機関の利用</v>
      </c>
      <c r="G46" s="124">
        <f>'基礎データ （行動率順）'!$Q36</f>
        <v>12.7</v>
      </c>
      <c r="H46" s="414" t="str">
        <f>'基礎データ （行動率順）'!$W36</f>
        <v>公共交通機関の利用</v>
      </c>
      <c r="I46" s="113">
        <f>'基礎データ （行動率順）'!$X36</f>
        <v>9.1</v>
      </c>
    </row>
    <row r="47" spans="1:9" ht="18" customHeight="1" x14ac:dyDescent="0.15">
      <c r="A47" s="413"/>
      <c r="B47" s="415"/>
      <c r="C47" s="126">
        <f>'基礎データ （行動率順）'!$E36</f>
        <v>10</v>
      </c>
      <c r="D47" s="417"/>
      <c r="E47" s="126">
        <f>'基礎データ （行動率順）'!$L36</f>
        <v>9.9</v>
      </c>
      <c r="F47" s="415"/>
      <c r="G47" s="126">
        <f>'基礎データ （行動率順）'!$S36</f>
        <v>11.8</v>
      </c>
      <c r="H47" s="415"/>
      <c r="I47" s="69">
        <f>'基礎データ （行動率順）'!$Z36</f>
        <v>9.6999999999999993</v>
      </c>
    </row>
    <row r="48" spans="1:9" ht="15.75" customHeight="1" x14ac:dyDescent="0.15">
      <c r="A48" s="22" t="s">
        <v>758</v>
      </c>
      <c r="H48" s="16"/>
      <c r="I48" s="16"/>
    </row>
    <row r="49" spans="1:1" ht="13.5" customHeight="1" x14ac:dyDescent="0.15">
      <c r="A49" s="22" t="s">
        <v>760</v>
      </c>
    </row>
    <row r="50" spans="1:1" ht="13.5" customHeight="1" x14ac:dyDescent="0.15">
      <c r="A50" s="22" t="s">
        <v>762</v>
      </c>
    </row>
  </sheetData>
  <mergeCells count="93">
    <mergeCell ref="A44:A45"/>
    <mergeCell ref="A26:A27"/>
    <mergeCell ref="A28:A29"/>
    <mergeCell ref="A30:A31"/>
    <mergeCell ref="A24:A25"/>
    <mergeCell ref="A38:A39"/>
    <mergeCell ref="A40:A41"/>
    <mergeCell ref="A12:A13"/>
    <mergeCell ref="A14:A15"/>
    <mergeCell ref="A16:A17"/>
    <mergeCell ref="A18:A19"/>
    <mergeCell ref="A20:A21"/>
    <mergeCell ref="B36:B37"/>
    <mergeCell ref="B38:B39"/>
    <mergeCell ref="A42:A43"/>
    <mergeCell ref="A34:A35"/>
    <mergeCell ref="A36:A37"/>
    <mergeCell ref="B28:B29"/>
    <mergeCell ref="A22:A23"/>
    <mergeCell ref="B14:B15"/>
    <mergeCell ref="B16:B17"/>
    <mergeCell ref="B34:B35"/>
    <mergeCell ref="B30:B31"/>
    <mergeCell ref="A32:A33"/>
    <mergeCell ref="B18:B19"/>
    <mergeCell ref="D36:D37"/>
    <mergeCell ref="D38:D39"/>
    <mergeCell ref="D40:D41"/>
    <mergeCell ref="B44:B45"/>
    <mergeCell ref="D14:D15"/>
    <mergeCell ref="D16:D17"/>
    <mergeCell ref="D18:D19"/>
    <mergeCell ref="D20:D21"/>
    <mergeCell ref="D22:D23"/>
    <mergeCell ref="B32:B33"/>
    <mergeCell ref="B40:B41"/>
    <mergeCell ref="B42:B43"/>
    <mergeCell ref="B20:B21"/>
    <mergeCell ref="B22:B23"/>
    <mergeCell ref="B24:B25"/>
    <mergeCell ref="B26:B27"/>
    <mergeCell ref="D26:D27"/>
    <mergeCell ref="D28:D29"/>
    <mergeCell ref="D30:D31"/>
    <mergeCell ref="D32:D33"/>
    <mergeCell ref="D34:D35"/>
    <mergeCell ref="H36:H37"/>
    <mergeCell ref="F28:F29"/>
    <mergeCell ref="F16:F17"/>
    <mergeCell ref="F18:F19"/>
    <mergeCell ref="F20:F21"/>
    <mergeCell ref="F22:F23"/>
    <mergeCell ref="F24:F25"/>
    <mergeCell ref="F26:F27"/>
    <mergeCell ref="F30:F31"/>
    <mergeCell ref="F32:F33"/>
    <mergeCell ref="F34:F35"/>
    <mergeCell ref="F36:F37"/>
    <mergeCell ref="H16:H17"/>
    <mergeCell ref="H18:H19"/>
    <mergeCell ref="H20:H21"/>
    <mergeCell ref="H26:H27"/>
    <mergeCell ref="H28:H29"/>
    <mergeCell ref="H34:H35"/>
    <mergeCell ref="L7:U9"/>
    <mergeCell ref="L13:U14"/>
    <mergeCell ref="H30:H31"/>
    <mergeCell ref="H32:H33"/>
    <mergeCell ref="H24:H25"/>
    <mergeCell ref="H12:I13"/>
    <mergeCell ref="F14:F15"/>
    <mergeCell ref="H14:H15"/>
    <mergeCell ref="D24:D25"/>
    <mergeCell ref="B7:I8"/>
    <mergeCell ref="B12:C13"/>
    <mergeCell ref="D12:E13"/>
    <mergeCell ref="F12:G13"/>
    <mergeCell ref="H22:H23"/>
    <mergeCell ref="H38:H39"/>
    <mergeCell ref="F40:F41"/>
    <mergeCell ref="F42:F43"/>
    <mergeCell ref="F44:F45"/>
    <mergeCell ref="D42:D43"/>
    <mergeCell ref="H44:H45"/>
    <mergeCell ref="H42:H43"/>
    <mergeCell ref="H40:H41"/>
    <mergeCell ref="F38:F39"/>
    <mergeCell ref="D44:D45"/>
    <mergeCell ref="A46:A47"/>
    <mergeCell ref="B46:B47"/>
    <mergeCell ref="D46:D47"/>
    <mergeCell ref="F46:F47"/>
    <mergeCell ref="H46:H47"/>
  </mergeCells>
  <phoneticPr fontId="3"/>
  <conditionalFormatting sqref="C14:C47 E14:E47 G14:G47">
    <cfRule type="containsText" dxfId="177" priority="1" stopIfTrue="1" operator="containsText" text="地球温暖化防止への対応">
      <formula>NOT(ISERROR(SEARCH("地球温暖化防止への対応",C14)))</formula>
    </cfRule>
    <cfRule type="containsText" dxfId="176" priority="2" stopIfTrue="1" operator="containsText" text="食品の表示の確認">
      <formula>NOT(ISERROR(SEARCH("食品の表示の確認",C14)))</formula>
    </cfRule>
    <cfRule type="containsText" dxfId="175" priority="3" stopIfTrue="1" operator="containsText" text="県内産農林水産物の利用">
      <formula>NOT(ISERROR(SEARCH("県内産農林水産物の利用",C14)))</formula>
    </cfRule>
    <cfRule type="containsText" dxfId="174" priority="4" stopIfTrue="1" operator="containsText" text="生活習慣病の罹患認知度">
      <formula>NOT(ISERROR(SEARCH("生活習慣病の罹患認知度",C14)))</formula>
    </cfRule>
    <cfRule type="containsText" dxfId="173" priority="5" stopIfTrue="1" operator="containsText" text="健康に留意した生活">
      <formula>NOT(ISERROR(SEARCH("健康に留意した生活",C14)))</formula>
    </cfRule>
  </conditionalFormatting>
  <conditionalFormatting sqref="I14:I47">
    <cfRule type="containsText" dxfId="172" priority="34" stopIfTrue="1" operator="containsText" text="地域の商店街の利用">
      <formula>NOT(ISERROR(SEARCH("地域の商店街の利用",I14)))</formula>
    </cfRule>
    <cfRule type="containsText" dxfId="171" priority="35" stopIfTrue="1" operator="containsText" text="インターネットの利用">
      <formula>NOT(ISERROR(SEARCH("インターネットの利用",I14)))</formula>
    </cfRule>
    <cfRule type="containsText" dxfId="170" priority="37" stopIfTrue="1" operator="containsText" text="隣近所との付き合い">
      <formula>NOT(ISERROR(SEARCH("隣近所との付き合い",I14)))</formula>
    </cfRule>
    <cfRule type="containsText" dxfId="169" priority="38" stopIfTrue="1" operator="containsText" text="日帰り観光への参加">
      <formula>NOT(ISERROR(SEARCH("日帰り観光への参加",I14)))</formula>
    </cfRule>
    <cfRule type="containsText" dxfId="168" priority="40" stopIfTrue="1" operator="containsText" text="健康に留意した生活">
      <formula>NOT(ISERROR(SEARCH("健康に留意した生活",I14)))</formula>
    </cfRule>
    <cfRule type="containsText" dxfId="167" priority="41" stopIfTrue="1" operator="containsText" text="地球温暖化防止への対応">
      <formula>NOT(ISERROR(SEARCH("地球温暖化防止への対応",I14)))</formula>
    </cfRule>
    <cfRule type="containsText" dxfId="166" priority="42" stopIfTrue="1" operator="containsText" text="交通安全への対応">
      <formula>NOT(ISERROR(SEARCH("交通安全への対応",I14)))</formula>
    </cfRule>
    <cfRule type="containsText" dxfId="165" priority="43" stopIfTrue="1" operator="containsText" text="県内産農林水産物の利用">
      <formula>NOT(ISERROR(SEARCH("県内産農林水産物の利用",I14)))</formula>
    </cfRule>
    <cfRule type="containsText" dxfId="164" priority="44" stopIfTrue="1" operator="containsText" text="食品の表示の確認">
      <formula>NOT(ISERROR(SEARCH("食品の表示の確認",I14)))</formula>
    </cfRule>
  </conditionalFormatting>
  <pageMargins left="0.78740157480314965" right="0.78740157480314965" top="0.98425196850393704" bottom="0.98425196850393704" header="0.51181102362204722" footer="0.51181102362204722"/>
  <pageSetup paperSize="9" scale="87" orientation="portrait" useFirstPageNumber="1" horizontalDpi="300" verticalDpi="300" r:id="rId1"/>
  <headerFooter alignWithMargins="0">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33DC4-6E53-41F9-BEA5-E69341503A24}">
  <sheetPr codeName="Sheet8">
    <tabColor theme="9"/>
    <pageSetUpPr fitToPage="1"/>
  </sheetPr>
  <dimension ref="A3:O58"/>
  <sheetViews>
    <sheetView view="pageBreakPreview" zoomScaleNormal="100" zoomScaleSheetLayoutView="100" workbookViewId="0">
      <selection activeCell="B10" sqref="B10"/>
    </sheetView>
  </sheetViews>
  <sheetFormatPr defaultRowHeight="13.5" customHeight="1" x14ac:dyDescent="0.15"/>
  <cols>
    <col min="1" max="1" width="2.75" style="8" customWidth="1"/>
    <col min="2" max="2" width="20.25" style="8" customWidth="1"/>
    <col min="3" max="3" width="4.5" style="8" customWidth="1"/>
    <col min="4" max="4" width="6.75" style="8" customWidth="1"/>
    <col min="5" max="14" width="9" style="8" customWidth="1"/>
    <col min="15" max="16384" width="9" style="8"/>
  </cols>
  <sheetData>
    <row r="3" spans="1:15" ht="17.25" customHeight="1" x14ac:dyDescent="0.15">
      <c r="B3" s="18" t="s">
        <v>131</v>
      </c>
    </row>
    <row r="4" spans="1:15" ht="13.5" customHeight="1" x14ac:dyDescent="0.15">
      <c r="A4" s="15" t="s">
        <v>21</v>
      </c>
      <c r="B4" s="409" t="str">
        <f>CONCATENATE("最も地域差（最大値と最小値の差）が大きい項目は、「",'基礎データ （行動率順）'!AD20,"」で沿岸が",INT('基礎データ （行動率順）'!AI20),".",ROUND('基礎データ （行動率順）'!AI20,1)*10-INT('基礎データ （行動率順）'!AI20)*10,"%であるのに対し、県北が",INT('基礎データ （行動率順）'!AJ20),".",ROUND('基礎データ （行動率順）'!AJ20,1)*10-INT('基礎データ （行動率順）'!AJ20)*10,"%となっており、その差は",INT('基礎データ （行動率順）'!AK20),".",ROUND('基礎データ （行動率順）'!AK20,1)*10-INT('基礎データ （行動率順）'!AK20)*10,"ポイントに達している。")</f>
        <v>最も地域差（最大値と最小値の差）が大きい項目は、「災害への対応」で沿岸が58.2%であるのに対し、県北が38.4%となっており、その差は19.8ポイントに達している。</v>
      </c>
      <c r="C4" s="409"/>
      <c r="D4" s="409"/>
      <c r="E4" s="409"/>
      <c r="F4" s="409"/>
      <c r="G4" s="409"/>
      <c r="H4" s="409"/>
      <c r="I4" s="409"/>
      <c r="J4" s="409"/>
      <c r="K4" s="10"/>
      <c r="L4" s="10"/>
      <c r="M4" s="10"/>
      <c r="N4" s="10"/>
    </row>
    <row r="5" spans="1:15" ht="13.5" customHeight="1" x14ac:dyDescent="0.15">
      <c r="A5" s="19"/>
      <c r="B5" s="409"/>
      <c r="C5" s="409"/>
      <c r="D5" s="409"/>
      <c r="E5" s="409"/>
      <c r="F5" s="409"/>
      <c r="G5" s="409"/>
      <c r="H5" s="409"/>
      <c r="I5" s="409"/>
      <c r="J5" s="409"/>
      <c r="K5" s="10"/>
      <c r="L5" s="10"/>
      <c r="M5" s="10"/>
      <c r="N5" s="10"/>
    </row>
    <row r="6" spans="1:15" ht="13.5" customHeight="1" x14ac:dyDescent="0.15">
      <c r="A6" s="19"/>
      <c r="B6" s="10"/>
      <c r="D6" s="10"/>
      <c r="E6" s="10"/>
      <c r="F6" s="10"/>
      <c r="G6" s="10"/>
      <c r="H6" s="10"/>
      <c r="I6" s="10"/>
      <c r="J6" s="10"/>
      <c r="K6" s="10"/>
      <c r="L6" s="10"/>
      <c r="M6" s="10"/>
      <c r="N6" s="10"/>
    </row>
    <row r="7" spans="1:15" ht="13.5" customHeight="1" x14ac:dyDescent="0.15">
      <c r="A7" s="32" t="s">
        <v>21</v>
      </c>
      <c r="B7" s="437" t="str">
        <f>CONCATENATE("次に地域差が大きい項目は、「",'基礎データ （行動率順）'!AD21,"」で県央が",INT('基礎データ （行動率順）'!AI21),".",ROUND('基礎データ （行動率順）'!AI21,1)*10-INT('基礎データ （行動率順）'!AI21)*10,"％であるのに対し、県南が",INT('基礎データ （行動率順）'!AJ21),".",ROUND('基礎データ （行動率順）'!AJ21,1)*10-INT('基礎データ （行動率順）'!AJ21)*10,"％となっており、その差は",INT('基礎データ （行動率順）'!AK21),".",ROUND('基礎データ （行動率順）'!AK21,1)*10-INT('基礎データ （行動率順）'!AK21)*10,"ポイントとなっている。")</f>
        <v>次に地域差が大きい項目は、「公共交通機関の利用」で県央が23.7％であるのに対し、県南が7.8％となっており、その差は15.9ポイントとなっている。</v>
      </c>
      <c r="C7" s="437"/>
      <c r="D7" s="437"/>
      <c r="E7" s="437"/>
      <c r="F7" s="437"/>
      <c r="G7" s="437"/>
      <c r="H7" s="437"/>
      <c r="I7" s="437"/>
      <c r="J7" s="437"/>
      <c r="K7" s="10"/>
      <c r="L7" s="10"/>
      <c r="M7" s="10"/>
      <c r="N7" s="10"/>
    </row>
    <row r="8" spans="1:15" ht="13.5" customHeight="1" x14ac:dyDescent="0.15">
      <c r="A8" s="15"/>
      <c r="B8" s="437"/>
      <c r="C8" s="437"/>
      <c r="D8" s="437"/>
      <c r="E8" s="437"/>
      <c r="F8" s="437"/>
      <c r="G8" s="437"/>
      <c r="H8" s="437"/>
      <c r="I8" s="437"/>
      <c r="J8" s="437"/>
      <c r="K8" s="10"/>
      <c r="L8" s="10"/>
      <c r="M8" s="10"/>
      <c r="N8" s="10"/>
    </row>
    <row r="9" spans="1:15" ht="13.5" customHeight="1" x14ac:dyDescent="0.15">
      <c r="B9" s="17"/>
    </row>
    <row r="11" spans="1:15" ht="13.5" customHeight="1" x14ac:dyDescent="0.15">
      <c r="A11" s="438"/>
      <c r="B11" s="440"/>
      <c r="C11" s="438"/>
    </row>
    <row r="12" spans="1:15" ht="13.5" customHeight="1" x14ac:dyDescent="0.15">
      <c r="A12" s="439"/>
      <c r="B12" s="440"/>
      <c r="C12" s="439"/>
    </row>
    <row r="14" spans="1:15" ht="13.5" customHeight="1" x14ac:dyDescent="0.15">
      <c r="A14" s="70" t="s">
        <v>117</v>
      </c>
      <c r="B14" s="152" t="str">
        <f>'基礎データ （行動率順）'!AD20</f>
        <v>災害への対応</v>
      </c>
      <c r="C14" s="27"/>
      <c r="N14" s="1"/>
      <c r="O14" s="1"/>
    </row>
    <row r="15" spans="1:15" ht="13.5" customHeight="1" x14ac:dyDescent="0.15">
      <c r="A15" s="23"/>
      <c r="B15" s="71" t="str">
        <f>CONCATENATE("差",INT('基礎データ （行動率順）'!AK20),".",ROUND('基礎データ （行動率順）'!AK20,1)*10-INT('基礎データ （行動率順）'!AK20)*10,"(",INT('基礎データ （行動率順）'!AM20),".",ROUND('基礎データ （行動率順）'!AM20,1)*10-INT('基礎データ （行動率順）'!AM20)*10,")")</f>
        <v>差19.8(14.9)</v>
      </c>
      <c r="C15" s="27"/>
      <c r="N15" s="1"/>
      <c r="O15" s="1"/>
    </row>
    <row r="16" spans="1:15" ht="13.5" customHeight="1" x14ac:dyDescent="0.15">
      <c r="A16" s="23"/>
      <c r="B16" s="21"/>
      <c r="C16" s="27"/>
      <c r="N16" s="1"/>
      <c r="O16" s="1"/>
    </row>
    <row r="17" spans="1:15" ht="13.5" customHeight="1" x14ac:dyDescent="0.15">
      <c r="A17" s="70" t="s">
        <v>122</v>
      </c>
      <c r="B17" s="152" t="str">
        <f>'基礎データ （行動率順）'!AD21</f>
        <v>公共交通機関の利用</v>
      </c>
      <c r="C17" s="27"/>
      <c r="N17" s="1"/>
      <c r="O17" s="1"/>
    </row>
    <row r="18" spans="1:15" ht="13.5" customHeight="1" x14ac:dyDescent="0.15">
      <c r="A18" s="23"/>
      <c r="B18" s="71" t="str">
        <f>CONCATENATE("差",INT('基礎データ （行動率順）'!AK21),".",ROUND('基礎データ （行動率順）'!AK21,1)*10-INT('基礎データ （行動率順）'!AK21)*10,"(",INT('基礎データ （行動率順）'!AM21),".",ROUND('基礎データ （行動率順）'!AM21,1)*10-INT('基礎データ （行動率順）'!AM21)*10,")")</f>
        <v>差15.9(9.7)</v>
      </c>
      <c r="C18" s="27"/>
      <c r="N18" s="1"/>
      <c r="O18" s="1"/>
    </row>
    <row r="19" spans="1:15" ht="13.5" customHeight="1" x14ac:dyDescent="0.15">
      <c r="A19" s="23"/>
      <c r="B19" s="21"/>
      <c r="C19" s="27"/>
      <c r="N19" s="1"/>
      <c r="O19" s="1"/>
    </row>
    <row r="20" spans="1:15" ht="13.5" customHeight="1" x14ac:dyDescent="0.15">
      <c r="A20" s="70" t="s">
        <v>123</v>
      </c>
      <c r="B20" s="152" t="str">
        <f>'基礎データ （行動率順）'!AD22</f>
        <v>生涯学習の取組</v>
      </c>
      <c r="C20" s="27"/>
      <c r="N20" s="1"/>
      <c r="O20" s="1"/>
    </row>
    <row r="21" spans="1:15" ht="13.5" customHeight="1" x14ac:dyDescent="0.15">
      <c r="A21" s="23"/>
      <c r="B21" s="71" t="str">
        <f>CONCATENATE("差",INT('基礎データ （行動率順）'!AK22),".",ROUND('基礎データ （行動率順）'!AK22,1)*10-INT('基礎データ （行動率順）'!AK22)*10,"(",INT('基礎データ （行動率順）'!AM22),".",ROUND('基礎データ （行動率順）'!AM22,1)*10-INT('基礎データ （行動率順）'!AM22)*10,")")</f>
        <v>差14.3(11.0)</v>
      </c>
      <c r="C21" s="27"/>
      <c r="N21" s="1"/>
      <c r="O21" s="1"/>
    </row>
    <row r="22" spans="1:15" ht="13.5" customHeight="1" x14ac:dyDescent="0.15">
      <c r="A22" s="23"/>
      <c r="B22" s="21"/>
      <c r="C22" s="27"/>
    </row>
    <row r="23" spans="1:15" ht="13.5" customHeight="1" x14ac:dyDescent="0.15">
      <c r="A23" s="70" t="s">
        <v>124</v>
      </c>
      <c r="B23" s="152" t="str">
        <f>'基礎データ （行動率順）'!AD23</f>
        <v>病院と診療所の役割分担</v>
      </c>
      <c r="C23" s="27"/>
    </row>
    <row r="24" spans="1:15" ht="13.5" customHeight="1" x14ac:dyDescent="0.15">
      <c r="A24" s="23"/>
      <c r="B24" s="71" t="str">
        <f>CONCATENATE("差",INT('基礎データ （行動率順）'!AK23),".",ROUND('基礎データ （行動率順）'!AK23,1)*10-INT('基礎データ （行動率順）'!AK23)*10,"(",INT('基礎データ （行動率順）'!AM23),".",ROUND('基礎データ （行動率順）'!AM23,1)*10-INT('基礎データ （行動率順）'!AM23)*10,")")</f>
        <v>差13.6(11.8)</v>
      </c>
      <c r="C24" s="27"/>
    </row>
    <row r="25" spans="1:15" ht="13.5" customHeight="1" x14ac:dyDescent="0.15">
      <c r="A25" s="23"/>
      <c r="B25" s="21"/>
      <c r="C25" s="27"/>
    </row>
    <row r="26" spans="1:15" ht="13.5" customHeight="1" x14ac:dyDescent="0.15">
      <c r="A26" s="70" t="s">
        <v>200</v>
      </c>
      <c r="B26" s="152" t="str">
        <f>'基礎データ （行動率順）'!AD24</f>
        <v>県内産工芸品の利用</v>
      </c>
      <c r="C26" s="27"/>
    </row>
    <row r="27" spans="1:15" ht="13.5" customHeight="1" x14ac:dyDescent="0.15">
      <c r="A27" s="23"/>
      <c r="B27" s="71" t="str">
        <f>CONCATENATE("差",INT('基礎データ （行動率順）'!AK24),".",ROUND('基礎データ （行動率順）'!AK24,1)*10-INT('基礎データ （行動率順）'!AK24)*10,"(",INT('基礎データ （行動率順）'!AM24),".",ROUND('基礎データ （行動率順）'!AM24,1)*10-INT('基礎データ （行動率順）'!AM24)*10,")")</f>
        <v>差11.2(6.7)</v>
      </c>
      <c r="C27" s="27"/>
    </row>
    <row r="28" spans="1:15" ht="13.5" customHeight="1" x14ac:dyDescent="0.15">
      <c r="A28" s="23"/>
      <c r="B28" s="21"/>
      <c r="C28" s="27"/>
    </row>
    <row r="29" spans="1:15" ht="13.5" customHeight="1" x14ac:dyDescent="0.15">
      <c r="A29" s="70" t="s">
        <v>126</v>
      </c>
      <c r="B29" s="21" t="str">
        <f>'基礎データ （行動率順）'!AD25</f>
        <v>防犯への対応</v>
      </c>
      <c r="C29" s="27"/>
    </row>
    <row r="30" spans="1:15" ht="13.5" customHeight="1" x14ac:dyDescent="0.15">
      <c r="A30" s="23"/>
      <c r="B30" s="71" t="str">
        <f>CONCATENATE("差",INT('基礎データ （行動率順）'!AK25),".",ROUND('基礎データ （行動率順）'!AK25,1)*10-INT('基礎データ （行動率順）'!AK25)*10,"(",INT('基礎データ （行動率順）'!AM25),".",ROUND('基礎データ （行動率順）'!AM25,1)*10-INT('基礎データ （行動率順）'!AM25)*10,")")</f>
        <v>差10.7(4.9)</v>
      </c>
      <c r="C30" s="27"/>
    </row>
    <row r="31" spans="1:15" ht="13.5" customHeight="1" x14ac:dyDescent="0.15">
      <c r="A31" s="23"/>
      <c r="B31" s="21"/>
      <c r="C31" s="27"/>
    </row>
    <row r="32" spans="1:15" ht="13.5" customHeight="1" x14ac:dyDescent="0.15">
      <c r="A32" s="70" t="s">
        <v>127</v>
      </c>
      <c r="B32" s="21" t="str">
        <f>'基礎データ （行動率順）'!AD26</f>
        <v>生活習慣病の罹患認知度</v>
      </c>
      <c r="C32" s="27"/>
    </row>
    <row r="33" spans="1:4" ht="13.5" customHeight="1" x14ac:dyDescent="0.15">
      <c r="A33" s="23"/>
      <c r="B33" s="71" t="s">
        <v>739</v>
      </c>
      <c r="C33" s="27"/>
    </row>
    <row r="34" spans="1:4" ht="13.5" customHeight="1" x14ac:dyDescent="0.15">
      <c r="A34" s="23"/>
      <c r="B34" s="21"/>
      <c r="C34" s="27"/>
    </row>
    <row r="35" spans="1:4" ht="13.5" customHeight="1" x14ac:dyDescent="0.15">
      <c r="A35" s="70" t="s">
        <v>128</v>
      </c>
      <c r="B35" s="21" t="str">
        <f>'基礎データ （行動率順）'!AD27</f>
        <v>健康に留意した生活</v>
      </c>
      <c r="C35" s="27"/>
    </row>
    <row r="36" spans="1:4" ht="13.5" customHeight="1" x14ac:dyDescent="0.15">
      <c r="A36" s="23"/>
      <c r="B36" s="71" t="str">
        <f>CONCATENATE("差",INT('基礎データ （行動率順）'!AK27),".",ROUND('基礎データ （行動率順）'!AK27,1)*10-INT('基礎データ （行動率順）'!AK27)*10,"(",INT('基礎データ （行動率順）'!AM27),".",ROUND('基礎データ （行動率順）'!AM27,1)*10-INT('基礎データ （行動率順）'!AM27)*10,")")</f>
        <v>差8.1(8.8)</v>
      </c>
      <c r="C36" s="27"/>
    </row>
    <row r="37" spans="1:4" ht="13.5" customHeight="1" x14ac:dyDescent="0.15">
      <c r="A37" s="23"/>
      <c r="B37" s="21"/>
      <c r="C37" s="27"/>
    </row>
    <row r="38" spans="1:4" ht="13.5" customHeight="1" x14ac:dyDescent="0.15">
      <c r="A38" s="70" t="s">
        <v>129</v>
      </c>
      <c r="B38" s="152" t="str">
        <f>'基礎データ （行動率順）'!AD28</f>
        <v>市民活動への参加</v>
      </c>
      <c r="C38" s="27"/>
    </row>
    <row r="39" spans="1:4" ht="13.5" customHeight="1" x14ac:dyDescent="0.15">
      <c r="A39" s="23"/>
      <c r="B39" s="71" t="str">
        <f>CONCATENATE("差",INT('基礎データ （行動率順）'!AK28),".",ROUND('基礎データ （行動率順）'!AK28,1)*10-INT('基礎データ （行動率順）'!AK28)*10,"(",INT('基礎データ （行動率順）'!AM28),".",ROUND('基礎データ （行動率順）'!AM28,1)*10-INT('基礎データ （行動率順）'!AM28)*10,")")</f>
        <v>差7.5(6.6)</v>
      </c>
      <c r="C39" s="27"/>
    </row>
    <row r="40" spans="1:4" ht="13.5" customHeight="1" x14ac:dyDescent="0.15">
      <c r="A40" s="23"/>
      <c r="B40" s="21"/>
      <c r="C40" s="27"/>
    </row>
    <row r="41" spans="1:4" ht="13.5" customHeight="1" x14ac:dyDescent="0.15">
      <c r="A41" s="23">
        <v>10</v>
      </c>
      <c r="B41" s="152" t="str">
        <f>'基礎データ （行動率順）'!AD29</f>
        <v>伝統芸能への参加</v>
      </c>
      <c r="C41" s="27"/>
    </row>
    <row r="42" spans="1:4" ht="13.5" customHeight="1" x14ac:dyDescent="0.15">
      <c r="B42" s="71" t="str">
        <f>CONCATENATE("差",INT('基礎データ （行動率順）'!AK29),".",ROUND('基礎データ （行動率順）'!AK29,1)*10-INT('基礎データ （行動率順）'!AK29)*10,"(",INT('基礎データ （行動率順）'!AM29),".",ROUND('基礎データ （行動率順）'!AM29,1)*10-INT('基礎データ （行動率順）'!AM29)*10,")")</f>
        <v>差7.1(6.0)</v>
      </c>
    </row>
    <row r="43" spans="1:4" ht="13.5" customHeight="1" x14ac:dyDescent="0.15">
      <c r="B43" s="22"/>
      <c r="C43" s="24"/>
    </row>
    <row r="47" spans="1:4" ht="13.5" customHeight="1" x14ac:dyDescent="0.15">
      <c r="A47" s="8" t="s">
        <v>253</v>
      </c>
      <c r="D47" s="22"/>
    </row>
    <row r="56" spans="1:10" ht="13.5" customHeight="1" x14ac:dyDescent="0.15">
      <c r="A56" s="14" t="s">
        <v>740</v>
      </c>
      <c r="J56" s="15"/>
    </row>
    <row r="57" spans="1:10" ht="13.5" customHeight="1" x14ac:dyDescent="0.15">
      <c r="A57" s="14" t="s">
        <v>741</v>
      </c>
    </row>
    <row r="58" spans="1:10" ht="13.5" customHeight="1" x14ac:dyDescent="0.15">
      <c r="A58" s="14" t="s">
        <v>742</v>
      </c>
    </row>
  </sheetData>
  <mergeCells count="5">
    <mergeCell ref="B4:J5"/>
    <mergeCell ref="B7:J8"/>
    <mergeCell ref="A11:A12"/>
    <mergeCell ref="C11:C12"/>
    <mergeCell ref="B11:B12"/>
  </mergeCells>
  <phoneticPr fontId="3"/>
  <pageMargins left="0.78740157480314965" right="0.78740157480314965" top="0.98425196850393704" bottom="0.98425196850393704" header="0.51181102362204722" footer="0.51181102362204722"/>
  <pageSetup paperSize="9" scale="95" orientation="portrait" useFirstPageNumber="1" horizontalDpi="300" verticalDpi="300" r:id="rId1"/>
  <headerFooter alignWithMargins="0">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表紙</vt:lpstr>
      <vt:lpstr>はじめに</vt:lpstr>
      <vt:lpstr>1</vt:lpstr>
      <vt:lpstr>2</vt:lpstr>
      <vt:lpstr>3</vt:lpstr>
      <vt:lpstr>4</vt:lpstr>
      <vt:lpstr>5</vt:lpstr>
      <vt:lpstr>6</vt:lpstr>
      <vt:lpstr>7</vt:lpstr>
      <vt:lpstr>8</vt:lpstr>
      <vt:lpstr>9</vt:lpstr>
      <vt:lpstr>10</vt:lpstr>
      <vt:lpstr>11</vt:lpstr>
      <vt:lpstr>12</vt:lpstr>
      <vt:lpstr>統計表 (コピペ)</vt:lpstr>
      <vt:lpstr>基礎データ （行動率順）</vt:lpstr>
      <vt:lpstr>グラフデータ</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lpstr>グラフデータ!Print_Area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H12岩手県</dc:creator>
  <cp:lastModifiedBy>千葉 美保</cp:lastModifiedBy>
  <cp:lastPrinted>2026-06-25T01:34:28Z</cp:lastPrinted>
  <dcterms:created xsi:type="dcterms:W3CDTF">2003-05-11T03:20:25Z</dcterms:created>
  <dcterms:modified xsi:type="dcterms:W3CDTF">2026-07-13T04:32:48Z</dcterms:modified>
</cp:coreProperties>
</file>