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1 令和07年度\0401 月別供給電力量公表\"/>
    </mc:Choice>
  </mc:AlternateContent>
  <xr:revisionPtr revIDLastSave="0" documentId="13_ncr:1_{455E0970-868B-4772-843E-6970C82A4ECA}" xr6:coauthVersionLast="47" xr6:coauthVersionMax="47" xr10:uidLastSave="{00000000-0000-0000-0000-000000000000}"/>
  <bookViews>
    <workbookView xWindow="-120" yWindow="-120" windowWidth="29040" windowHeight="15720" xr2:uid="{1C02F318-51F1-4C9D-AB34-F32AFCC68621}"/>
  </bookViews>
  <sheets>
    <sheet name="太陽光発電所月別供給電力量" sheetId="2" r:id="rId1"/>
    <sheet name="Sheet1" sheetId="3" r:id="rId2"/>
  </sheets>
  <definedNames>
    <definedName name="_xlnm.Print_Area" localSheetId="0">太陽光発電所月別供給電力量!$A$1:$N$49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2" l="1"/>
  <c r="N8" i="2" s="1"/>
  <c r="N12" i="2"/>
  <c r="F8" i="2"/>
  <c r="E8" i="2"/>
  <c r="D8" i="2"/>
  <c r="B7" i="2"/>
  <c r="C7" i="2"/>
  <c r="D7" i="2"/>
  <c r="E7" i="2"/>
  <c r="F7" i="2"/>
  <c r="N11" i="2"/>
  <c r="B8" i="2"/>
  <c r="B5" i="2"/>
  <c r="C5" i="2"/>
  <c r="D5" i="2"/>
  <c r="E5" i="2"/>
  <c r="F5" i="2"/>
  <c r="G5" i="2"/>
  <c r="H5" i="2"/>
  <c r="I5" i="2"/>
  <c r="J5" i="2"/>
  <c r="K5" i="2"/>
  <c r="L5" i="2"/>
  <c r="M5" i="2"/>
  <c r="M8" i="2"/>
  <c r="C8" i="2"/>
  <c r="H8" i="2"/>
  <c r="L8" i="2"/>
  <c r="K8" i="2"/>
  <c r="N4" i="2"/>
  <c r="I8" i="2"/>
  <c r="J8" i="2"/>
  <c r="G8" i="2"/>
  <c r="G7" i="2"/>
  <c r="H7" i="2"/>
  <c r="I7" i="2" s="1"/>
  <c r="J7" i="2" s="1"/>
  <c r="K7" i="2" s="1"/>
  <c r="L7" i="2" s="1"/>
  <c r="M7" i="2" s="1"/>
</calcChain>
</file>

<file path=xl/sharedStrings.xml><?xml version="1.0" encoding="utf-8"?>
<sst xmlns="http://schemas.openxmlformats.org/spreadsheetml/2006/main" count="39" uniqueCount="38">
  <si>
    <t>-</t>
  </si>
  <si>
    <t>単位 （ｋＷｈ）</t>
    <phoneticPr fontId="2"/>
  </si>
  <si>
    <t>5月</t>
    <rPh sb="0" eb="2">
      <t>５ガツ</t>
    </rPh>
    <phoneticPr fontId="1"/>
  </si>
  <si>
    <t>6月</t>
    <rPh sb="0" eb="2">
      <t>６ガツ</t>
    </rPh>
    <phoneticPr fontId="1"/>
  </si>
  <si>
    <t>7月</t>
    <rPh sb="0" eb="2">
      <t>７ガツ</t>
    </rPh>
    <phoneticPr fontId="1"/>
  </si>
  <si>
    <t>8月</t>
    <rPh sb="0" eb="2">
      <t>８ガツ</t>
    </rPh>
    <phoneticPr fontId="1"/>
  </si>
  <si>
    <t>9月</t>
    <rPh sb="0" eb="2">
      <t>９ガツ</t>
    </rPh>
    <phoneticPr fontId="1"/>
  </si>
  <si>
    <t>10月</t>
    <rPh sb="0" eb="3">
      <t>１０ガツ</t>
    </rPh>
    <phoneticPr fontId="1"/>
  </si>
  <si>
    <t>11月</t>
    <rPh sb="0" eb="3">
      <t>１１ガツ</t>
    </rPh>
    <phoneticPr fontId="1"/>
  </si>
  <si>
    <t>12月</t>
    <rPh sb="0" eb="3">
      <t>１２ガツ</t>
    </rPh>
    <phoneticPr fontId="1"/>
  </si>
  <si>
    <t>1月</t>
    <rPh sb="0" eb="2">
      <t>１ガツ</t>
    </rPh>
    <phoneticPr fontId="1"/>
  </si>
  <si>
    <t>2月</t>
    <rPh sb="0" eb="2">
      <t>２ガツ</t>
    </rPh>
    <phoneticPr fontId="1"/>
  </si>
  <si>
    <t>3月</t>
    <rPh sb="0" eb="2">
      <t>３ガツ</t>
    </rPh>
    <phoneticPr fontId="1"/>
  </si>
  <si>
    <t>年度計</t>
    <rPh sb="0" eb="2">
      <t>ネンド</t>
    </rPh>
    <rPh sb="2" eb="3">
      <t>ケイ</t>
    </rPh>
    <phoneticPr fontId="1"/>
  </si>
  <si>
    <t>目標電力量</t>
    <rPh sb="0" eb="2">
      <t>モクヒョウ</t>
    </rPh>
    <rPh sb="2" eb="5">
      <t>デンリョクリョウ</t>
    </rPh>
    <phoneticPr fontId="2"/>
  </si>
  <si>
    <t>目標電力量（累計）</t>
    <rPh sb="0" eb="2">
      <t>モクヒョウ</t>
    </rPh>
    <rPh sb="2" eb="5">
      <t>デンリョクリョウ</t>
    </rPh>
    <rPh sb="6" eb="8">
      <t>ルイケイ</t>
    </rPh>
    <phoneticPr fontId="2"/>
  </si>
  <si>
    <t>実績電力量</t>
    <rPh sb="0" eb="2">
      <t>ジッセキ</t>
    </rPh>
    <rPh sb="2" eb="5">
      <t>デンリョクリョウ</t>
    </rPh>
    <phoneticPr fontId="2"/>
  </si>
  <si>
    <t>実績電力量（累計）</t>
    <rPh sb="0" eb="2">
      <t>ジッセキ</t>
    </rPh>
    <rPh sb="2" eb="5">
      <t>デンリョクリョウ</t>
    </rPh>
    <rPh sb="6" eb="8">
      <t>ルイケイ</t>
    </rPh>
    <phoneticPr fontId="2"/>
  </si>
  <si>
    <t>達成率（％）</t>
    <rPh sb="0" eb="3">
      <t>タッセイリツ</t>
    </rPh>
    <phoneticPr fontId="2"/>
  </si>
  <si>
    <t>（参考）平均斜面日射量</t>
    <rPh sb="1" eb="3">
      <t>サンコウ</t>
    </rPh>
    <rPh sb="4" eb="6">
      <t>ヘイキン</t>
    </rPh>
    <rPh sb="6" eb="8">
      <t>シャメン</t>
    </rPh>
    <rPh sb="8" eb="10">
      <t>ニッシャ</t>
    </rPh>
    <rPh sb="10" eb="11">
      <t>リョウ</t>
    </rPh>
    <phoneticPr fontId="2"/>
  </si>
  <si>
    <t>計画値（kWh/m2）</t>
    <rPh sb="0" eb="3">
      <t>ケイカクチ</t>
    </rPh>
    <phoneticPr fontId="2"/>
  </si>
  <si>
    <t>実績値（kWh/m2）</t>
    <rPh sb="0" eb="3">
      <t>ジッセキチ</t>
    </rPh>
    <phoneticPr fontId="2"/>
  </si>
  <si>
    <t>4月</t>
    <rPh sb="1" eb="2">
      <t>ガツ</t>
    </rPh>
    <phoneticPr fontId="2"/>
  </si>
  <si>
    <t>令和７年度　相去太陽光発電所月別供給電力量</t>
    <rPh sb="0" eb="1">
      <t>レイ</t>
    </rPh>
    <rPh sb="1" eb="2">
      <t>カズ</t>
    </rPh>
    <rPh sb="3" eb="5">
      <t>ネンド</t>
    </rPh>
    <phoneticPr fontId="2"/>
  </si>
  <si>
    <t>【公開用】R7太陽光発電所月別供給電力量.xls の互換性レポート</t>
  </si>
  <si>
    <t>2025/10/16 9:27 に実行</t>
  </si>
  <si>
    <t>このブックを以前のファイル形式で保存した場合、または以前のバージョンの Microsoft Excel で開いた場合、一覧表示されている機能は利用できなくなります。</t>
  </si>
  <si>
    <t>再現性の低下</t>
  </si>
  <si>
    <t>出現数</t>
  </si>
  <si>
    <t>バージョン</t>
  </si>
  <si>
    <t>このブックには、ファイルを以前のバージョンの Excel 形式で保存した場合に、失われるブック リンク情報または表示されないブック リンク情報が含まれています。</t>
  </si>
  <si>
    <t>Excel 97-2003</t>
  </si>
  <si>
    <t>Excel 2007</t>
  </si>
  <si>
    <t>Excel 2010</t>
  </si>
  <si>
    <t>Excel 2013</t>
  </si>
  <si>
    <t>Excel 2016</t>
  </si>
  <si>
    <t>Excel 2019</t>
  </si>
  <si>
    <t>Excel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</si>
</sst>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5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5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/>
    <xf numFmtId="0" fontId="26" fillId="0" borderId="0"/>
    <xf numFmtId="37" fontId="6" fillId="0" borderId="0"/>
    <xf numFmtId="0" fontId="4" fillId="0" borderId="0">
      <alignment vertical="center"/>
    </xf>
    <xf numFmtId="0" fontId="26" fillId="0" borderId="0"/>
    <xf numFmtId="0" fontId="5" fillId="0" borderId="0">
      <alignment vertical="center"/>
    </xf>
    <xf numFmtId="0" fontId="24" fillId="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10" xfId="51" applyFont="1" applyBorder="1" applyAlignment="1">
      <alignment horizontal="center" vertical="center"/>
    </xf>
    <xf numFmtId="0" fontId="4" fillId="0" borderId="10" xfId="51" applyFont="1" applyBorder="1" applyAlignment="1">
      <alignment vertical="center"/>
    </xf>
    <xf numFmtId="0" fontId="4" fillId="0" borderId="0" xfId="51" applyFont="1" applyAlignment="1">
      <alignment vertical="center"/>
    </xf>
    <xf numFmtId="38" fontId="4" fillId="0" borderId="0" xfId="34" applyFont="1" applyBorder="1">
      <alignment vertical="center"/>
    </xf>
    <xf numFmtId="38" fontId="4" fillId="0" borderId="0" xfId="51" applyNumberFormat="1" applyFont="1" applyAlignment="1">
      <alignment vertical="center"/>
    </xf>
    <xf numFmtId="38" fontId="4" fillId="0" borderId="0" xfId="34" applyFont="1">
      <alignment vertical="center"/>
    </xf>
    <xf numFmtId="0" fontId="5" fillId="0" borderId="0" xfId="51" applyAlignment="1">
      <alignment vertical="center"/>
    </xf>
    <xf numFmtId="38" fontId="4" fillId="0" borderId="10" xfId="34" applyFont="1" applyBorder="1">
      <alignment vertical="center"/>
    </xf>
    <xf numFmtId="38" fontId="4" fillId="0" borderId="10" xfId="34" applyFont="1" applyBorder="1" applyAlignment="1">
      <alignment vertical="center"/>
    </xf>
    <xf numFmtId="38" fontId="4" fillId="0" borderId="10" xfId="34" applyFont="1" applyBorder="1" applyAlignment="1">
      <alignment horizontal="center" vertical="center"/>
    </xf>
    <xf numFmtId="40" fontId="4" fillId="0" borderId="10" xfId="34" applyNumberFormat="1" applyFont="1" applyBorder="1">
      <alignment vertical="center"/>
    </xf>
    <xf numFmtId="40" fontId="4" fillId="0" borderId="10" xfId="34" applyNumberFormat="1" applyFont="1" applyBorder="1" applyAlignment="1">
      <alignment vertical="center"/>
    </xf>
    <xf numFmtId="38" fontId="4" fillId="0" borderId="10" xfId="34" applyFont="1" applyBorder="1" applyAlignment="1">
      <alignment horizontal="right" vertical="center"/>
    </xf>
    <xf numFmtId="176" fontId="4" fillId="0" borderId="10" xfId="34" applyNumberFormat="1" applyFont="1" applyBorder="1">
      <alignment vertical="center"/>
    </xf>
    <xf numFmtId="0" fontId="2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4" fillId="0" borderId="11" xfId="51" applyFont="1" applyBorder="1" applyAlignment="1">
      <alignment horizontal="right" vertical="center"/>
    </xf>
    <xf numFmtId="0" fontId="3" fillId="0" borderId="0" xfId="51" applyFont="1" applyAlignment="1">
      <alignment vertical="center"/>
    </xf>
  </cellXfs>
  <cellStyles count="58">
    <cellStyle name="20% - アクセント 1 2" xfId="1" xr:uid="{3AA2B60E-6CD4-4C79-B980-6D53D1554BC2}"/>
    <cellStyle name="20% - アクセント 2 2" xfId="2" xr:uid="{3C58758F-A505-4605-8496-92D1E9369936}"/>
    <cellStyle name="20% - アクセント 3 2" xfId="3" xr:uid="{AFF95957-EAE8-490F-85DF-B7CC6DC55C30}"/>
    <cellStyle name="20% - アクセント 4 2" xfId="4" xr:uid="{250BF4A0-9BEA-4965-9493-166C89A5553B}"/>
    <cellStyle name="20% - アクセント 5 2" xfId="5" xr:uid="{B927C7FE-AB02-4B3F-8F17-3645583A8A6F}"/>
    <cellStyle name="20% - アクセント 6 2" xfId="6" xr:uid="{08E953A3-3431-45EB-887B-7F948F96616F}"/>
    <cellStyle name="40% - アクセント 1 2" xfId="7" xr:uid="{6A48FDCC-EA87-4E8F-BB94-5DDE50E07BAA}"/>
    <cellStyle name="40% - アクセント 2 2" xfId="8" xr:uid="{35C11934-00CA-477D-A225-ACD02E5FA62F}"/>
    <cellStyle name="40% - アクセント 3 2" xfId="9" xr:uid="{0F98BACC-B2D2-4E08-9F42-A265BAA36B2E}"/>
    <cellStyle name="40% - アクセント 4 2" xfId="10" xr:uid="{D26C32FA-9F14-48A6-ACA0-8F07C9780A94}"/>
    <cellStyle name="40% - アクセント 5 2" xfId="11" xr:uid="{24EDFBC8-F6D1-4963-A27B-0ED58A9882D9}"/>
    <cellStyle name="40% - アクセント 6 2" xfId="12" xr:uid="{FAC06939-EDCE-409E-A428-A79CA46C41BE}"/>
    <cellStyle name="60% - アクセント 1 2" xfId="13" xr:uid="{D763ACA4-2785-421F-A1BE-493D5DF99DC4}"/>
    <cellStyle name="60% - アクセント 2 2" xfId="14" xr:uid="{FC25D819-103E-462C-8758-41EA483F3C57}"/>
    <cellStyle name="60% - アクセント 3 2" xfId="15" xr:uid="{9D002674-A924-4D41-9916-23E74DF8C6D6}"/>
    <cellStyle name="60% - アクセント 4 2" xfId="16" xr:uid="{8C7A7B03-4D1B-4F9A-976E-94E98C5FCFCC}"/>
    <cellStyle name="60% - アクセント 5 2" xfId="17" xr:uid="{CBBF8362-D2EF-4572-8CFF-B2064E3BC154}"/>
    <cellStyle name="60% - アクセント 6 2" xfId="18" xr:uid="{3D15EC76-3E39-4526-99E9-8303C733F728}"/>
    <cellStyle name="アクセント 1 2" xfId="19" xr:uid="{3DFB6263-7F6B-4B95-A5DF-7821F0DDBE98}"/>
    <cellStyle name="アクセント 2 2" xfId="20" xr:uid="{DB2292C3-5B10-4D0A-9AAC-3E48322C5125}"/>
    <cellStyle name="アクセント 3 2" xfId="21" xr:uid="{9864C643-14C8-40A6-B82E-9E065B7E0870}"/>
    <cellStyle name="アクセント 4 2" xfId="22" xr:uid="{F57F97B7-D4C7-4888-8EE9-8993A4547008}"/>
    <cellStyle name="アクセント 5 2" xfId="23" xr:uid="{3733EC75-90C4-4757-9996-6B8415847964}"/>
    <cellStyle name="アクセント 6 2" xfId="24" xr:uid="{1D678D20-2225-4747-AC66-3248CF2CDCB4}"/>
    <cellStyle name="タイトル 2" xfId="25" xr:uid="{5867CABA-B95F-4FB1-AADC-B060B1C7C7BA}"/>
    <cellStyle name="チェック セル 2" xfId="26" xr:uid="{5BA95C4A-CD24-4183-8F72-9730514ED7B0}"/>
    <cellStyle name="どちらでもない 2" xfId="27" xr:uid="{0D3DAA73-8D28-419E-9E8C-AC3930C726E3}"/>
    <cellStyle name="パーセント 2 2" xfId="28" xr:uid="{5F3C32A7-B6BB-4D1A-8787-FB5E356A8ACF}"/>
    <cellStyle name="メモ 2" xfId="29" xr:uid="{D45CC3A8-2960-4BE8-AAED-F435F457B0A2}"/>
    <cellStyle name="リンク セル 2" xfId="30" xr:uid="{2F6959DD-F94B-4CF5-AA9D-6C22D0C530C2}"/>
    <cellStyle name="悪い 2" xfId="31" xr:uid="{033EC723-9A8B-41D8-BE3C-6DFDDE07D3D7}"/>
    <cellStyle name="計算 2" xfId="32" xr:uid="{2C76D153-0D43-4E83-A321-9BA44FCDAA3F}"/>
    <cellStyle name="警告文 2" xfId="33" xr:uid="{055EB20F-5D20-4A91-993C-84FD4D23D1B0}"/>
    <cellStyle name="桁区切り 2" xfId="34" xr:uid="{3811C1EA-5255-459A-82CE-B2397A1B5D3A}"/>
    <cellStyle name="桁区切り 2 2" xfId="35" xr:uid="{003F042B-7E5A-4214-A56D-2E67A0E36A9E}"/>
    <cellStyle name="桁区切り 2 2 2" xfId="36" xr:uid="{CB457506-47BD-441C-A678-DE7823E3BCB1}"/>
    <cellStyle name="桁区切り 2 3" xfId="37" xr:uid="{64C344D6-A013-45EF-B05F-947E4EDCF159}"/>
    <cellStyle name="桁区切り 3" xfId="38" xr:uid="{B97294E9-ECC9-4901-B249-090EA5D45DE1}"/>
    <cellStyle name="見出し 1 2" xfId="39" xr:uid="{8BCF1DD0-C5FA-4D13-B253-EE757D13E2AF}"/>
    <cellStyle name="見出し 2 2" xfId="40" xr:uid="{6A4EDCFB-0D32-4F66-B82E-68B28397776E}"/>
    <cellStyle name="見出し 3 2" xfId="41" xr:uid="{6A60D8E7-FF2E-40C2-9D26-DA137761C26F}"/>
    <cellStyle name="見出し 4 2" xfId="42" xr:uid="{41E74FD4-390C-48C7-B0D6-ED813CB13CC6}"/>
    <cellStyle name="集計 2" xfId="43" xr:uid="{CE27FFF9-267C-4A59-9B59-DBA5CB5C0549}"/>
    <cellStyle name="出力 2" xfId="44" xr:uid="{645EEADD-867A-4658-BD6F-883F2B4287DF}"/>
    <cellStyle name="説明文 2" xfId="45" xr:uid="{43C3EFE8-ED24-4297-898E-96D8E6E8C8A3}"/>
    <cellStyle name="入力 2" xfId="46" xr:uid="{4C0CADF0-9EE5-42FC-BDDE-4DECC7533A36}"/>
    <cellStyle name="標準" xfId="0" builtinId="0"/>
    <cellStyle name="標準 2" xfId="47" xr:uid="{4B665242-0870-449C-80AA-72DAD3DB23B7}"/>
    <cellStyle name="標準 2 2" xfId="48" xr:uid="{F862E6BB-8F34-47F5-BA06-92A9EBFF98B8}"/>
    <cellStyle name="標準 2 2 2" xfId="49" xr:uid="{EBB3731D-0559-4998-9B71-F1A383DDBB3E}"/>
    <cellStyle name="標準 2 3" xfId="50" xr:uid="{478B8659-A425-4446-BF55-61C172262B3F}"/>
    <cellStyle name="標準 3" xfId="51" xr:uid="{2815E691-4348-43FB-9AA0-8A211C8C79E2}"/>
    <cellStyle name="標準 4" xfId="52" xr:uid="{5FB267B6-F899-4EF3-A4F8-0FA06B86748B}"/>
    <cellStyle name="標準 4 2" xfId="53" xr:uid="{A0CD28B5-68B1-4A22-BACD-5C1FA835D5A1}"/>
    <cellStyle name="標準 5" xfId="54" xr:uid="{8253A7EB-8071-4F5F-8DA0-D359199AA221}"/>
    <cellStyle name="標準 5 2" xfId="55" xr:uid="{2EF4A0AA-9AB5-45B9-96DC-B9652EA23938}"/>
    <cellStyle name="標準 6" xfId="56" xr:uid="{3708CF3C-13B4-46BF-9039-6AFA0D8400F3}"/>
    <cellStyle name="良い 2" xfId="57" xr:uid="{576EB76E-038B-4FC4-A1A4-11DED346C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令和７年度　相去太陽光発電所供給電力量</a:t>
            </a:r>
          </a:p>
        </c:rich>
      </c:tx>
      <c:layout>
        <c:manualLayout>
          <c:xMode val="edge"/>
          <c:yMode val="edge"/>
          <c:x val="0.36101096058644844"/>
          <c:y val="2.85713558826148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58122743682317E-2"/>
          <c:y val="0.13750000000000001"/>
          <c:w val="0.8592057761732852"/>
          <c:h val="0.7321428571428571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FFCC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太陽光発電所月別供給電力量!$B$4:$M$4</c:f>
              <c:numCache>
                <c:formatCode>#,##0_);[Red]\(#,##0\)</c:formatCode>
                <c:ptCount val="12"/>
                <c:pt idx="0">
                  <c:v>163000</c:v>
                </c:pt>
                <c:pt idx="1">
                  <c:v>178000</c:v>
                </c:pt>
                <c:pt idx="2">
                  <c:v>178000</c:v>
                </c:pt>
                <c:pt idx="3">
                  <c:v>160000</c:v>
                </c:pt>
                <c:pt idx="4">
                  <c:v>151000</c:v>
                </c:pt>
                <c:pt idx="5">
                  <c:v>139000</c:v>
                </c:pt>
                <c:pt idx="6">
                  <c:v>116000</c:v>
                </c:pt>
                <c:pt idx="7">
                  <c:v>100000</c:v>
                </c:pt>
                <c:pt idx="8">
                  <c:v>61000</c:v>
                </c:pt>
                <c:pt idx="9">
                  <c:v>38000</c:v>
                </c:pt>
                <c:pt idx="10">
                  <c:v>85000</c:v>
                </c:pt>
                <c:pt idx="11">
                  <c:v>145000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B-4EA9-B4E8-67EDD57F34DB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太陽光発電所月別供給電力量!$B$6:$M$6</c:f>
              <c:numCache>
                <c:formatCode>#,##0_);[Red]\(#,##0\)</c:formatCode>
                <c:ptCount val="12"/>
                <c:pt idx="0">
                  <c:v>99939</c:v>
                </c:pt>
                <c:pt idx="1">
                  <c:v>132070</c:v>
                </c:pt>
                <c:pt idx="2">
                  <c:v>163274</c:v>
                </c:pt>
                <c:pt idx="3">
                  <c:v>199745</c:v>
                </c:pt>
                <c:pt idx="4">
                  <c:v>178970</c:v>
                </c:pt>
                <c:pt idx="5">
                  <c:v>144530</c:v>
                </c:pt>
                <c:pt idx="6">
                  <c:v>127310</c:v>
                </c:pt>
                <c:pt idx="7">
                  <c:v>107510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7B-4EA9-B4E8-67EDD57F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693583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太陽光発電所月別供給電力量!$B$5:$M$5</c:f>
              <c:numCache>
                <c:formatCode>#,##0_);[Red]\(#,##0\)</c:formatCode>
                <c:ptCount val="12"/>
                <c:pt idx="0">
                  <c:v>163000</c:v>
                </c:pt>
                <c:pt idx="1">
                  <c:v>341000</c:v>
                </c:pt>
                <c:pt idx="2">
                  <c:v>519000</c:v>
                </c:pt>
                <c:pt idx="3">
                  <c:v>679000</c:v>
                </c:pt>
                <c:pt idx="4">
                  <c:v>830000</c:v>
                </c:pt>
                <c:pt idx="5">
                  <c:v>969000</c:v>
                </c:pt>
                <c:pt idx="6">
                  <c:v>1085000</c:v>
                </c:pt>
                <c:pt idx="7">
                  <c:v>1185000</c:v>
                </c:pt>
                <c:pt idx="8">
                  <c:v>1246000</c:v>
                </c:pt>
                <c:pt idx="9">
                  <c:v>1284000</c:v>
                </c:pt>
                <c:pt idx="10">
                  <c:v>1369000</c:v>
                </c:pt>
                <c:pt idx="11">
                  <c:v>1514000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7B-4EA9-B4E8-67EDD57F34DB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太陽光発電所月別供給電力量!$B$7:$M$7</c:f>
              <c:numCache>
                <c:formatCode>#,##0_);[Red]\(#,##0\)</c:formatCode>
                <c:ptCount val="12"/>
                <c:pt idx="0">
                  <c:v>99939</c:v>
                </c:pt>
                <c:pt idx="1">
                  <c:v>232009</c:v>
                </c:pt>
                <c:pt idx="2">
                  <c:v>395283</c:v>
                </c:pt>
                <c:pt idx="3">
                  <c:v>595028</c:v>
                </c:pt>
                <c:pt idx="4">
                  <c:v>773998</c:v>
                </c:pt>
                <c:pt idx="5">
                  <c:v>918528</c:v>
                </c:pt>
                <c:pt idx="6">
                  <c:v>1045838</c:v>
                </c:pt>
                <c:pt idx="7">
                  <c:v>1153348</c:v>
                </c:pt>
                <c:pt idx="8">
                  <c:v>1153348</c:v>
                </c:pt>
                <c:pt idx="9">
                  <c:v>1153348</c:v>
                </c:pt>
                <c:pt idx="10">
                  <c:v>1153348</c:v>
                </c:pt>
                <c:pt idx="11">
                  <c:v>1153348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7B-4EA9-B4E8-67EDD57F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676935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1.15523240754326E-2"/>
              <c:y val="0.355357341237030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67693583"/>
        <c:crosses val="autoZero"/>
        <c:crossBetween val="between"/>
        <c:majorUnit val="50000"/>
        <c:minorUnit val="10000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7472924580079656"/>
              <c:y val="0.307142754167037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1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821326681990841"/>
          <c:y val="0.94426825079821397"/>
          <c:w val="0.36082496934260028"/>
          <c:h val="4.14011253439846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133350</xdr:rowOff>
    </xdr:from>
    <xdr:to>
      <xdr:col>13</xdr:col>
      <xdr:colOff>971550</xdr:colOff>
      <xdr:row>47</xdr:row>
      <xdr:rowOff>133350</xdr:rowOff>
    </xdr:to>
    <xdr:graphicFrame macro="">
      <xdr:nvGraphicFramePr>
        <xdr:cNvPr id="3422" name="グラフ 1">
          <a:extLst>
            <a:ext uri="{FF2B5EF4-FFF2-40B4-BE49-F238E27FC236}">
              <a16:creationId xmlns:a16="http://schemas.microsoft.com/office/drawing/2014/main" id="{1F53FA4D-14AB-E59D-1203-14125E51A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0.70797</cdr:x>
      <cdr:y>0.16283</cdr:y>
    </cdr:from>
    <cdr:to>
      <cdr:x>0.7337</cdr:x>
      <cdr:y>0.19569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71815" y="958755"/>
          <a:ext cx="355097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  <cdr:relSizeAnchor xmlns:cdr="http://schemas.openxmlformats.org/drawingml/2006/chartDrawing">
    <cdr:from>
      <cdr:x>0.25694</cdr:x>
      <cdr:y>0.16293</cdr:y>
    </cdr:from>
    <cdr:to>
      <cdr:x>0.28267</cdr:x>
      <cdr:y>0.19579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6456" y="959344"/>
          <a:ext cx="355098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9EDE0-DCAF-49C9-ACFB-5427C33468D8}">
  <sheetPr>
    <pageSetUpPr fitToPage="1"/>
  </sheetPr>
  <dimension ref="A1:N48"/>
  <sheetViews>
    <sheetView tabSelected="1" view="pageBreakPreview" zoomScaleNormal="75" zoomScaleSheetLayoutView="100" workbookViewId="0">
      <selection activeCell="Q16" sqref="Q16"/>
    </sheetView>
  </sheetViews>
  <sheetFormatPr defaultRowHeight="12" x14ac:dyDescent="0.15"/>
  <cols>
    <col min="1" max="1" width="24.85546875" customWidth="1"/>
    <col min="2" max="4" width="13.42578125" customWidth="1"/>
    <col min="5" max="5" width="12.85546875" customWidth="1"/>
    <col min="6" max="8" width="13.5703125" bestFit="1" customWidth="1"/>
    <col min="9" max="14" width="14.85546875" bestFit="1" customWidth="1"/>
  </cols>
  <sheetData>
    <row r="1" spans="1:14" ht="18" customHeight="1" x14ac:dyDescent="0.15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" customHeight="1" x14ac:dyDescent="0.1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8" customHeight="1" x14ac:dyDescent="0.15">
      <c r="A3" s="1"/>
      <c r="B3" s="1" t="s">
        <v>22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ht="18" customHeight="1" x14ac:dyDescent="0.15">
      <c r="A4" s="2" t="s">
        <v>14</v>
      </c>
      <c r="B4" s="9">
        <v>163000</v>
      </c>
      <c r="C4" s="9">
        <v>178000</v>
      </c>
      <c r="D4" s="9">
        <v>178000</v>
      </c>
      <c r="E4" s="9">
        <v>160000</v>
      </c>
      <c r="F4" s="9">
        <v>151000</v>
      </c>
      <c r="G4" s="9">
        <v>139000</v>
      </c>
      <c r="H4" s="9">
        <v>116000</v>
      </c>
      <c r="I4" s="9">
        <v>100000</v>
      </c>
      <c r="J4" s="9">
        <v>61000</v>
      </c>
      <c r="K4" s="13">
        <v>38000</v>
      </c>
      <c r="L4" s="9">
        <v>85000</v>
      </c>
      <c r="M4" s="9">
        <v>145000</v>
      </c>
      <c r="N4" s="9">
        <f>SUM(B4:M4)</f>
        <v>1514000</v>
      </c>
    </row>
    <row r="5" spans="1:14" ht="18" customHeight="1" x14ac:dyDescent="0.15">
      <c r="A5" s="2" t="s">
        <v>15</v>
      </c>
      <c r="B5" s="9">
        <f>B4</f>
        <v>163000</v>
      </c>
      <c r="C5" s="9">
        <f t="shared" ref="C5:M5" si="0">B5+C4</f>
        <v>341000</v>
      </c>
      <c r="D5" s="9">
        <f>C5+D4</f>
        <v>519000</v>
      </c>
      <c r="E5" s="9">
        <f t="shared" si="0"/>
        <v>679000</v>
      </c>
      <c r="F5" s="9">
        <f t="shared" si="0"/>
        <v>830000</v>
      </c>
      <c r="G5" s="9">
        <f t="shared" si="0"/>
        <v>969000</v>
      </c>
      <c r="H5" s="9">
        <f t="shared" si="0"/>
        <v>1085000</v>
      </c>
      <c r="I5" s="9">
        <f t="shared" si="0"/>
        <v>1185000</v>
      </c>
      <c r="J5" s="9">
        <f t="shared" si="0"/>
        <v>1246000</v>
      </c>
      <c r="K5" s="9">
        <f t="shared" si="0"/>
        <v>1284000</v>
      </c>
      <c r="L5" s="9">
        <f t="shared" si="0"/>
        <v>1369000</v>
      </c>
      <c r="M5" s="9">
        <f t="shared" si="0"/>
        <v>1514000</v>
      </c>
      <c r="N5" s="10" t="s">
        <v>0</v>
      </c>
    </row>
    <row r="6" spans="1:14" ht="18" customHeight="1" x14ac:dyDescent="0.15">
      <c r="A6" s="2" t="s">
        <v>16</v>
      </c>
      <c r="B6" s="8">
        <v>99939</v>
      </c>
      <c r="C6" s="8">
        <v>132070</v>
      </c>
      <c r="D6" s="8">
        <v>163274</v>
      </c>
      <c r="E6" s="8">
        <v>199745</v>
      </c>
      <c r="F6" s="8">
        <v>178970</v>
      </c>
      <c r="G6" s="8">
        <v>144530</v>
      </c>
      <c r="H6" s="8">
        <v>127310</v>
      </c>
      <c r="I6" s="8">
        <v>107510</v>
      </c>
      <c r="J6" s="8"/>
      <c r="K6" s="13"/>
      <c r="L6" s="8"/>
      <c r="M6" s="8"/>
      <c r="N6" s="9">
        <f>SUM(B6:M6)</f>
        <v>1153348</v>
      </c>
    </row>
    <row r="7" spans="1:14" ht="18" customHeight="1" x14ac:dyDescent="0.15">
      <c r="A7" s="2" t="s">
        <v>17</v>
      </c>
      <c r="B7" s="9">
        <f>B6</f>
        <v>99939</v>
      </c>
      <c r="C7" s="9">
        <f t="shared" ref="C7:H7" si="1">B7+C6</f>
        <v>232009</v>
      </c>
      <c r="D7" s="9">
        <f t="shared" si="1"/>
        <v>395283</v>
      </c>
      <c r="E7" s="9">
        <f t="shared" si="1"/>
        <v>595028</v>
      </c>
      <c r="F7" s="9">
        <f t="shared" si="1"/>
        <v>773998</v>
      </c>
      <c r="G7" s="9">
        <f t="shared" si="1"/>
        <v>918528</v>
      </c>
      <c r="H7" s="9">
        <f t="shared" si="1"/>
        <v>1045838</v>
      </c>
      <c r="I7" s="9">
        <f>H7+I6</f>
        <v>1153348</v>
      </c>
      <c r="J7" s="9">
        <f>I7+J6</f>
        <v>1153348</v>
      </c>
      <c r="K7" s="9">
        <f>J7+K6</f>
        <v>1153348</v>
      </c>
      <c r="L7" s="9">
        <f>K7+L6</f>
        <v>1153348</v>
      </c>
      <c r="M7" s="9">
        <f>L7+M6</f>
        <v>1153348</v>
      </c>
      <c r="N7" s="10" t="s">
        <v>0</v>
      </c>
    </row>
    <row r="8" spans="1:14" ht="18" customHeight="1" x14ac:dyDescent="0.15">
      <c r="A8" s="2" t="s">
        <v>18</v>
      </c>
      <c r="B8" s="14">
        <f t="shared" ref="B8:L8" si="2">B6/B4</f>
        <v>0.6131226993865031</v>
      </c>
      <c r="C8" s="14">
        <f t="shared" si="2"/>
        <v>0.74196629213483145</v>
      </c>
      <c r="D8" s="14">
        <f>D6/D4</f>
        <v>0.91726966292134826</v>
      </c>
      <c r="E8" s="14">
        <f t="shared" si="2"/>
        <v>1.2484062499999999</v>
      </c>
      <c r="F8" s="14">
        <f>F6/F4</f>
        <v>1.1852317880794703</v>
      </c>
      <c r="G8" s="14">
        <f t="shared" si="2"/>
        <v>1.0397841726618704</v>
      </c>
      <c r="H8" s="14">
        <f t="shared" si="2"/>
        <v>1.0974999999999999</v>
      </c>
      <c r="I8" s="14">
        <f t="shared" si="2"/>
        <v>1.0750999999999999</v>
      </c>
      <c r="J8" s="14">
        <f t="shared" si="2"/>
        <v>0</v>
      </c>
      <c r="K8" s="14">
        <f t="shared" si="2"/>
        <v>0</v>
      </c>
      <c r="L8" s="14">
        <f t="shared" si="2"/>
        <v>0</v>
      </c>
      <c r="M8" s="14">
        <f>M6/M4</f>
        <v>0</v>
      </c>
      <c r="N8" s="14">
        <f>N6/N4</f>
        <v>0.76178863936591812</v>
      </c>
    </row>
    <row r="9" spans="1:14" ht="18" customHeight="1" x14ac:dyDescent="0.1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4" ht="18" customHeight="1" x14ac:dyDescent="0.15">
      <c r="A10" s="3" t="s">
        <v>19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5"/>
    </row>
    <row r="11" spans="1:14" ht="18" customHeight="1" x14ac:dyDescent="0.15">
      <c r="A11" s="2" t="s">
        <v>20</v>
      </c>
      <c r="B11" s="11">
        <v>4.6900000000000004</v>
      </c>
      <c r="C11" s="11">
        <v>4.93</v>
      </c>
      <c r="D11" s="11">
        <v>4.5599999999999996</v>
      </c>
      <c r="E11" s="11">
        <v>4.0999999999999996</v>
      </c>
      <c r="F11" s="11">
        <v>3.88</v>
      </c>
      <c r="G11" s="11">
        <v>3.83</v>
      </c>
      <c r="H11" s="11">
        <v>3.29</v>
      </c>
      <c r="I11" s="11">
        <v>2.72</v>
      </c>
      <c r="J11" s="11">
        <v>2.0499999999999998</v>
      </c>
      <c r="K11" s="11">
        <v>2.4500000000000002</v>
      </c>
      <c r="L11" s="11">
        <v>3.37</v>
      </c>
      <c r="M11" s="11">
        <v>4.2</v>
      </c>
      <c r="N11" s="12">
        <f>AVERAGE(B11:M11)</f>
        <v>3.6724999999999999</v>
      </c>
    </row>
    <row r="12" spans="1:14" ht="18" customHeight="1" x14ac:dyDescent="0.15">
      <c r="A12" s="2" t="s">
        <v>21</v>
      </c>
      <c r="B12" s="11">
        <v>3.73</v>
      </c>
      <c r="C12" s="11">
        <v>4.2699999999999996</v>
      </c>
      <c r="D12" s="11">
        <v>4.74</v>
      </c>
      <c r="E12" s="11">
        <v>4.1900000000000004</v>
      </c>
      <c r="F12" s="11">
        <v>4.72</v>
      </c>
      <c r="G12" s="11">
        <v>4.1870277777777778</v>
      </c>
      <c r="H12" s="11">
        <v>3.24</v>
      </c>
      <c r="I12" s="11">
        <v>2.8003888888888895</v>
      </c>
      <c r="J12" s="11"/>
      <c r="K12" s="11"/>
      <c r="L12" s="11"/>
      <c r="M12" s="11"/>
      <c r="N12" s="12">
        <f>AVERAGE(B12:M12)</f>
        <v>3.9846770833333336</v>
      </c>
    </row>
    <row r="13" spans="1:14" ht="13.5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3.5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3.5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3.5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3.5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3.5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3.5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3.5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3.5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3.5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3.5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3.5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3.5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3.5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3.5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3.5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3.5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3.5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ht="13.5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ht="13.5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ht="13.5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13.5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3.5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3.5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3.5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3.5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3.5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3.5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3.5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3.5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</sheetData>
  <mergeCells count="2">
    <mergeCell ref="A2:N2"/>
    <mergeCell ref="A1:N1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2AAF-407C-465D-9D1F-63BB3907694E}">
  <dimension ref="B1:F16"/>
  <sheetViews>
    <sheetView showGridLines="0" workbookViewId="0"/>
  </sheetViews>
  <sheetFormatPr defaultRowHeight="12" x14ac:dyDescent="0.1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15">
      <c r="B1" s="15" t="s">
        <v>24</v>
      </c>
      <c r="C1" s="15"/>
      <c r="D1" s="22"/>
      <c r="E1" s="22"/>
      <c r="F1" s="22"/>
    </row>
    <row r="2" spans="2:6" x14ac:dyDescent="0.15">
      <c r="B2" s="15" t="s">
        <v>25</v>
      </c>
      <c r="C2" s="15"/>
      <c r="D2" s="22"/>
      <c r="E2" s="22"/>
      <c r="F2" s="22"/>
    </row>
    <row r="3" spans="2:6" x14ac:dyDescent="0.15">
      <c r="B3" s="16"/>
      <c r="C3" s="16"/>
      <c r="D3" s="23"/>
      <c r="E3" s="23"/>
      <c r="F3" s="23"/>
    </row>
    <row r="4" spans="2:6" ht="36" x14ac:dyDescent="0.15">
      <c r="B4" s="16" t="s">
        <v>26</v>
      </c>
      <c r="C4" s="16"/>
      <c r="D4" s="23"/>
      <c r="E4" s="23"/>
      <c r="F4" s="23"/>
    </row>
    <row r="5" spans="2:6" x14ac:dyDescent="0.15">
      <c r="B5" s="16"/>
      <c r="C5" s="16"/>
      <c r="D5" s="23"/>
      <c r="E5" s="23"/>
      <c r="F5" s="23"/>
    </row>
    <row r="6" spans="2:6" x14ac:dyDescent="0.15">
      <c r="B6" s="15" t="s">
        <v>27</v>
      </c>
      <c r="C6" s="15"/>
      <c r="D6" s="22"/>
      <c r="E6" s="22" t="s">
        <v>28</v>
      </c>
      <c r="F6" s="22" t="s">
        <v>29</v>
      </c>
    </row>
    <row r="7" spans="2:6" ht="12.75" thickBot="1" x14ac:dyDescent="0.2">
      <c r="B7" s="16"/>
      <c r="C7" s="16"/>
      <c r="D7" s="23"/>
      <c r="E7" s="23"/>
      <c r="F7" s="23"/>
    </row>
    <row r="8" spans="2:6" ht="36" x14ac:dyDescent="0.15">
      <c r="B8" s="17" t="s">
        <v>30</v>
      </c>
      <c r="C8" s="18"/>
      <c r="D8" s="24"/>
      <c r="E8" s="24">
        <v>1</v>
      </c>
      <c r="F8" s="25" t="s">
        <v>31</v>
      </c>
    </row>
    <row r="9" spans="2:6" x14ac:dyDescent="0.15">
      <c r="B9" s="19"/>
      <c r="C9" s="16"/>
      <c r="D9" s="23"/>
      <c r="E9" s="23"/>
      <c r="F9" s="26" t="s">
        <v>32</v>
      </c>
    </row>
    <row r="10" spans="2:6" x14ac:dyDescent="0.15">
      <c r="B10" s="19"/>
      <c r="C10" s="16"/>
      <c r="D10" s="23"/>
      <c r="E10" s="23"/>
      <c r="F10" s="26" t="s">
        <v>33</v>
      </c>
    </row>
    <row r="11" spans="2:6" x14ac:dyDescent="0.15">
      <c r="B11" s="19"/>
      <c r="C11" s="16"/>
      <c r="D11" s="23"/>
      <c r="E11" s="23"/>
      <c r="F11" s="26" t="s">
        <v>34</v>
      </c>
    </row>
    <row r="12" spans="2:6" x14ac:dyDescent="0.15">
      <c r="B12" s="19"/>
      <c r="C12" s="16"/>
      <c r="D12" s="23"/>
      <c r="E12" s="23"/>
      <c r="F12" s="26" t="s">
        <v>35</v>
      </c>
    </row>
    <row r="13" spans="2:6" x14ac:dyDescent="0.15">
      <c r="B13" s="19"/>
      <c r="C13" s="16"/>
      <c r="D13" s="23"/>
      <c r="E13" s="23"/>
      <c r="F13" s="26" t="s">
        <v>36</v>
      </c>
    </row>
    <row r="14" spans="2:6" ht="12.75" thickBot="1" x14ac:dyDescent="0.2">
      <c r="B14" s="20"/>
      <c r="C14" s="21"/>
      <c r="D14" s="27"/>
      <c r="E14" s="27"/>
      <c r="F14" s="28" t="s">
        <v>37</v>
      </c>
    </row>
    <row r="15" spans="2:6" x14ac:dyDescent="0.15">
      <c r="B15" s="16"/>
      <c r="C15" s="16"/>
      <c r="D15" s="23"/>
      <c r="E15" s="23"/>
      <c r="F15" s="23"/>
    </row>
    <row r="16" spans="2:6" x14ac:dyDescent="0.15">
      <c r="B16" s="16"/>
      <c r="C16" s="16"/>
      <c r="D16" s="23"/>
      <c r="E16" s="23"/>
      <c r="F16" s="2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太陽光発電所月別供給電力量</vt:lpstr>
      <vt:lpstr>Sheet1</vt:lpstr>
      <vt:lpstr>太陽光発電所月別供給電力量!Print_Area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岩手県企業局</dc:creator>
  <cp:lastModifiedBy>榎 充</cp:lastModifiedBy>
  <cp:lastPrinted>2021-12-09T10:20:35Z</cp:lastPrinted>
  <dcterms:created xsi:type="dcterms:W3CDTF">2006-04-18T06:54:49Z</dcterms:created>
  <dcterms:modified xsi:type="dcterms:W3CDTF">2025-12-11T01:17:05Z</dcterms:modified>
</cp:coreProperties>
</file>