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120.64\share\02生活衛生担当\02 水道\05　調査・報告\03_水道概況\R5年度_(2023)\01_原稿（作業中）\"/>
    </mc:Choice>
  </mc:AlternateContent>
  <bookViews>
    <workbookView xWindow="0" yWindow="0" windowWidth="28800" windowHeight="12795"/>
  </bookViews>
  <sheets>
    <sheet name="★上水・簡水 R5" sheetId="23" r:id="rId1"/>
    <sheet name="★交付金 R5" sheetId="25" r:id="rId2"/>
    <sheet name="★水道施設災害 (東日本大震災) R5" sheetId="22" r:id="rId3"/>
  </sheets>
  <definedNames>
    <definedName name="_xlnm.Print_Area" localSheetId="1">'★交付金 R5'!$A$1:$J$30</definedName>
    <definedName name="_xlnm.Print_Area" localSheetId="0">'★上水・簡水 R5'!$A$1:$K$20</definedName>
    <definedName name="_xlnm.Print_Area" localSheetId="2">'★水道施設災害 (東日本大震災) R5'!$A$1:$K$16</definedName>
  </definedNames>
  <calcPr calcId="162913"/>
</workbook>
</file>

<file path=xl/calcChain.xml><?xml version="1.0" encoding="utf-8"?>
<calcChain xmlns="http://schemas.openxmlformats.org/spreadsheetml/2006/main">
  <c r="J12" i="22" l="1"/>
  <c r="H12" i="22"/>
  <c r="G12" i="22"/>
  <c r="B12" i="22"/>
  <c r="I27" i="25"/>
  <c r="G27" i="25"/>
  <c r="F27" i="25"/>
  <c r="B27" i="25"/>
  <c r="I26" i="25"/>
  <c r="I11" i="25"/>
  <c r="I22" i="25" l="1"/>
  <c r="I12" i="25"/>
  <c r="I25" i="25"/>
  <c r="I7" i="25"/>
  <c r="I8" i="25"/>
  <c r="I9" i="25"/>
  <c r="I10" i="25"/>
  <c r="I13" i="25"/>
  <c r="I14" i="25"/>
  <c r="I15" i="25"/>
  <c r="I16" i="25"/>
  <c r="I17" i="25"/>
  <c r="I18" i="25"/>
  <c r="I19" i="25"/>
  <c r="I20" i="25"/>
  <c r="I21" i="25"/>
  <c r="I23" i="25"/>
  <c r="I24" i="25"/>
  <c r="I6" i="25"/>
  <c r="I5" i="25"/>
  <c r="G10" i="23" l="1"/>
  <c r="H10" i="23"/>
  <c r="J10" i="23"/>
  <c r="B6" i="22" l="1"/>
  <c r="J6" i="22"/>
  <c r="H6" i="22"/>
  <c r="G6" i="22"/>
  <c r="B10" i="23" l="1"/>
  <c r="H16" i="23" l="1"/>
  <c r="G16" i="23"/>
  <c r="C16" i="23"/>
  <c r="J15" i="23"/>
  <c r="J16" i="23" s="1"/>
</calcChain>
</file>

<file path=xl/sharedStrings.xml><?xml version="1.0" encoding="utf-8"?>
<sst xmlns="http://schemas.openxmlformats.org/spreadsheetml/2006/main" count="166" uniqueCount="68">
  <si>
    <t>備考</t>
    <rPh sb="0" eb="2">
      <t>ビコウ</t>
    </rPh>
    <phoneticPr fontId="2"/>
  </si>
  <si>
    <t>合計</t>
    <rPh sb="0" eb="2">
      <t>ゴウケイ</t>
    </rPh>
    <phoneticPr fontId="2"/>
  </si>
  <si>
    <t>市町村名</t>
  </si>
  <si>
    <t>地区名</t>
  </si>
  <si>
    <t>事業内訳</t>
  </si>
  <si>
    <t>補助率</t>
    <rPh sb="0" eb="3">
      <t>ホジョリツ</t>
    </rPh>
    <phoneticPr fontId="4"/>
  </si>
  <si>
    <t>工期</t>
    <rPh sb="0" eb="2">
      <t>コウキ</t>
    </rPh>
    <phoneticPr fontId="4"/>
  </si>
  <si>
    <t>事業種別</t>
    <rPh sb="0" eb="2">
      <t>ジギョウ</t>
    </rPh>
    <rPh sb="2" eb="4">
      <t>シュベツ</t>
    </rPh>
    <phoneticPr fontId="2"/>
  </si>
  <si>
    <t>被害原因</t>
    <rPh sb="0" eb="2">
      <t>ヒガイ</t>
    </rPh>
    <rPh sb="2" eb="4">
      <t>ゲンイン</t>
    </rPh>
    <phoneticPr fontId="2"/>
  </si>
  <si>
    <t>一関市</t>
    <rPh sb="0" eb="3">
      <t>イチノセキシ</t>
    </rPh>
    <phoneticPr fontId="2"/>
  </si>
  <si>
    <t>H23.3.11
東日本大震災</t>
    <rPh sb="9" eb="10">
      <t>ヒガシ</t>
    </rPh>
    <rPh sb="10" eb="12">
      <t>ニホン</t>
    </rPh>
    <rPh sb="12" eb="15">
      <t>ダイシンサイ</t>
    </rPh>
    <phoneticPr fontId="2"/>
  </si>
  <si>
    <t>国庫補助額</t>
    <rPh sb="4" eb="5">
      <t>ガク</t>
    </rPh>
    <phoneticPr fontId="4"/>
  </si>
  <si>
    <t>22　補助事業</t>
    <rPh sb="3" eb="5">
      <t>ホジョ</t>
    </rPh>
    <rPh sb="5" eb="7">
      <t>ジギョウ</t>
    </rPh>
    <phoneticPr fontId="2"/>
  </si>
  <si>
    <t>釜石市</t>
    <rPh sb="0" eb="3">
      <t>カマイシシ</t>
    </rPh>
    <phoneticPr fontId="2"/>
  </si>
  <si>
    <t>総事業費</t>
    <phoneticPr fontId="2"/>
  </si>
  <si>
    <t>補助基本額</t>
    <phoneticPr fontId="2"/>
  </si>
  <si>
    <t>※実績ベースで記載。</t>
    <rPh sb="1" eb="3">
      <t>ジッセキ</t>
    </rPh>
    <rPh sb="7" eb="9">
      <t>キサイ</t>
    </rPh>
    <phoneticPr fontId="2"/>
  </si>
  <si>
    <t>※地区名に記載がないもの及び（上）と記載されているものは上水道事業である。</t>
    <rPh sb="1" eb="4">
      <t>チクメイ</t>
    </rPh>
    <rPh sb="5" eb="7">
      <t>キサイ</t>
    </rPh>
    <rPh sb="12" eb="13">
      <t>オヨ</t>
    </rPh>
    <rPh sb="15" eb="16">
      <t>ウエ</t>
    </rPh>
    <rPh sb="18" eb="20">
      <t>キサイ</t>
    </rPh>
    <rPh sb="28" eb="31">
      <t>ジョウスイドウ</t>
    </rPh>
    <rPh sb="31" eb="33">
      <t>ジギョウ</t>
    </rPh>
    <phoneticPr fontId="2"/>
  </si>
  <si>
    <t>※交付額確定報告から転記のこと。</t>
    <rPh sb="1" eb="3">
      <t>コウフ</t>
    </rPh>
    <rPh sb="3" eb="4">
      <t>ガク</t>
    </rPh>
    <rPh sb="4" eb="6">
      <t>カクテイ</t>
    </rPh>
    <rPh sb="6" eb="8">
      <t>ホウコク</t>
    </rPh>
    <rPh sb="10" eb="12">
      <t>テンキ</t>
    </rPh>
    <phoneticPr fontId="2"/>
  </si>
  <si>
    <t>旧 田河津</t>
    <rPh sb="0" eb="1">
      <t>キュウ</t>
    </rPh>
    <rPh sb="2" eb="4">
      <t>タガワ</t>
    </rPh>
    <rPh sb="4" eb="5">
      <t>ツ</t>
    </rPh>
    <phoneticPr fontId="2"/>
  </si>
  <si>
    <t>二戸市</t>
    <rPh sb="0" eb="3">
      <t>ニノヘシ</t>
    </rPh>
    <phoneticPr fontId="2"/>
  </si>
  <si>
    <t>生活基盤近代化事業</t>
    <rPh sb="0" eb="2">
      <t>セイカツ</t>
    </rPh>
    <rPh sb="2" eb="4">
      <t>キバン</t>
    </rPh>
    <rPh sb="4" eb="7">
      <t>キンダイカ</t>
    </rPh>
    <rPh sb="7" eb="9">
      <t>ジギョウ</t>
    </rPh>
    <phoneticPr fontId="2"/>
  </si>
  <si>
    <t>遠野市</t>
    <rPh sb="0" eb="3">
      <t>トオノシ</t>
    </rPh>
    <phoneticPr fontId="2"/>
  </si>
  <si>
    <t>（1）上水道</t>
    <rPh sb="3" eb="6">
      <t>ジョウスイドウ</t>
    </rPh>
    <rPh sb="5" eb="6">
      <t>カンスイ</t>
    </rPh>
    <phoneticPr fontId="2"/>
  </si>
  <si>
    <t>盛岡市</t>
  </si>
  <si>
    <t>緊急時給水拠点確保等事業費（重要給水施設配水管）</t>
  </si>
  <si>
    <t>水道管路耐震化等推進事業費（老朽管更新事業）</t>
  </si>
  <si>
    <t>水道管路耐震化等推進事業費（水道管路緊急改善事業）</t>
  </si>
  <si>
    <t>奥州市</t>
    <rPh sb="0" eb="3">
      <t>オウシュウシ</t>
    </rPh>
    <phoneticPr fontId="2"/>
  </si>
  <si>
    <t>矢巾町</t>
    <rPh sb="0" eb="3">
      <t>ヤハバチョウ</t>
    </rPh>
    <phoneticPr fontId="2"/>
  </si>
  <si>
    <t>（3）交付金事業</t>
    <rPh sb="3" eb="6">
      <t>コウフキン</t>
    </rPh>
    <rPh sb="6" eb="8">
      <t>ジギョウ</t>
    </rPh>
    <phoneticPr fontId="2"/>
  </si>
  <si>
    <t>（4）　水道施設災害復旧（東日本大震災）</t>
    <rPh sb="4" eb="6">
      <t>スイドウ</t>
    </rPh>
    <rPh sb="6" eb="8">
      <t>シセツ</t>
    </rPh>
    <rPh sb="8" eb="10">
      <t>サイガイ</t>
    </rPh>
    <rPh sb="10" eb="12">
      <t>フッキュウ</t>
    </rPh>
    <rPh sb="13" eb="14">
      <t>ヒガシ</t>
    </rPh>
    <rPh sb="14" eb="15">
      <t>ヒ</t>
    </rPh>
    <rPh sb="15" eb="16">
      <t>ホン</t>
    </rPh>
    <rPh sb="16" eb="19">
      <t>ダイシンサイ</t>
    </rPh>
    <phoneticPr fontId="2"/>
  </si>
  <si>
    <t>（2）簡易水道</t>
    <rPh sb="3" eb="5">
      <t>カンイ</t>
    </rPh>
    <rPh sb="5" eb="7">
      <t>スイドウ</t>
    </rPh>
    <phoneticPr fontId="2"/>
  </si>
  <si>
    <t>洋野町</t>
    <rPh sb="0" eb="3">
      <t>ヒロノチョウ</t>
    </rPh>
    <phoneticPr fontId="2"/>
  </si>
  <si>
    <t>高度浄水施設整備費</t>
    <rPh sb="0" eb="9">
      <t>コウドジョウスイシセツセイビヒ</t>
    </rPh>
    <phoneticPr fontId="2"/>
  </si>
  <si>
    <t>88.3/100</t>
    <phoneticPr fontId="2"/>
  </si>
  <si>
    <t>R5</t>
  </si>
  <si>
    <t>R5</t>
    <phoneticPr fontId="2"/>
  </si>
  <si>
    <t>盛岡市</t>
    <rPh sb="0" eb="3">
      <t>モリオカシ</t>
    </rPh>
    <phoneticPr fontId="2"/>
  </si>
  <si>
    <t>水道施設機能維持整備費</t>
    <rPh sb="0" eb="2">
      <t>スイドウ</t>
    </rPh>
    <rPh sb="2" eb="4">
      <t>シセツ</t>
    </rPh>
    <rPh sb="4" eb="6">
      <t>キノウ</t>
    </rPh>
    <rPh sb="6" eb="8">
      <t>イジ</t>
    </rPh>
    <rPh sb="8" eb="10">
      <t>セイビ</t>
    </rPh>
    <rPh sb="10" eb="11">
      <t>ヒ</t>
    </rPh>
    <phoneticPr fontId="2"/>
  </si>
  <si>
    <t>八幡平市</t>
    <rPh sb="0" eb="4">
      <t>ハチマンタイシ</t>
    </rPh>
    <phoneticPr fontId="2"/>
  </si>
  <si>
    <t>大槌町</t>
    <rPh sb="0" eb="3">
      <t>オオヅチチョウ</t>
    </rPh>
    <phoneticPr fontId="2"/>
  </si>
  <si>
    <t>九戸村</t>
    <rPh sb="0" eb="3">
      <t>クノヘムラ</t>
    </rPh>
    <phoneticPr fontId="2"/>
  </si>
  <si>
    <t>R5</t>
    <phoneticPr fontId="2"/>
  </si>
  <si>
    <t>盛岡市</t>
    <phoneticPr fontId="2"/>
  </si>
  <si>
    <t>大船渡市</t>
    <rPh sb="0" eb="4">
      <t>オオフナトシ</t>
    </rPh>
    <phoneticPr fontId="2"/>
  </si>
  <si>
    <t>滝沢市</t>
    <rPh sb="0" eb="3">
      <t>タキザワシ</t>
    </rPh>
    <phoneticPr fontId="2"/>
  </si>
  <si>
    <t>葛巻町</t>
    <rPh sb="0" eb="3">
      <t>クズマキマチ</t>
    </rPh>
    <phoneticPr fontId="2"/>
  </si>
  <si>
    <t>岩手町</t>
    <rPh sb="0" eb="3">
      <t>イワテマチ</t>
    </rPh>
    <phoneticPr fontId="2"/>
  </si>
  <si>
    <t>田野畑村</t>
    <rPh sb="0" eb="4">
      <t>タノハタムラ</t>
    </rPh>
    <phoneticPr fontId="2"/>
  </si>
  <si>
    <t>一戸町</t>
    <rPh sb="0" eb="3">
      <t>イチノヘマチ</t>
    </rPh>
    <phoneticPr fontId="2"/>
  </si>
  <si>
    <t>岩手中部</t>
    <rPh sb="0" eb="4">
      <t>イワテチュウブ</t>
    </rPh>
    <phoneticPr fontId="2"/>
  </si>
  <si>
    <t>緊急時給水拠点確保等事業費（緊急時用連絡管）</t>
    <phoneticPr fontId="2"/>
  </si>
  <si>
    <t>令和５年度</t>
    <rPh sb="0" eb="2">
      <t>レイワ</t>
    </rPh>
    <rPh sb="3" eb="5">
      <t>ネンド</t>
    </rPh>
    <rPh sb="4" eb="5">
      <t>ド</t>
    </rPh>
    <phoneticPr fontId="2"/>
  </si>
  <si>
    <t>生活基盤近代化事業（基幹改良）</t>
    <phoneticPr fontId="2"/>
  </si>
  <si>
    <t>※R5実施事業のうち、R5に完了したもののみ計上。（R6に繰り越したものは記載しない）</t>
    <rPh sb="3" eb="5">
      <t>ジッシ</t>
    </rPh>
    <rPh sb="5" eb="7">
      <t>ジギョウ</t>
    </rPh>
    <rPh sb="14" eb="16">
      <t>カンリョウ</t>
    </rPh>
    <rPh sb="22" eb="24">
      <t>ケイジョウ</t>
    </rPh>
    <rPh sb="29" eb="30">
      <t>ク</t>
    </rPh>
    <rPh sb="31" eb="32">
      <t>コ</t>
    </rPh>
    <rPh sb="37" eb="39">
      <t>キサイ</t>
    </rPh>
    <phoneticPr fontId="2"/>
  </si>
  <si>
    <t>釜石市上水道事業
（4回目）その22</t>
    <rPh sb="0" eb="3">
      <t>カマイシシ</t>
    </rPh>
    <rPh sb="3" eb="5">
      <t>ジョウスイ</t>
    </rPh>
    <rPh sb="5" eb="6">
      <t>ドウ</t>
    </rPh>
    <rPh sb="6" eb="8">
      <t>ジギョウ</t>
    </rPh>
    <rPh sb="11" eb="12">
      <t>カイ</t>
    </rPh>
    <rPh sb="12" eb="13">
      <t>メ</t>
    </rPh>
    <phoneticPr fontId="2"/>
  </si>
  <si>
    <t>軽米町</t>
    <rPh sb="0" eb="2">
      <t>カルマイ</t>
    </rPh>
    <rPh sb="2" eb="3">
      <t>マチ</t>
    </rPh>
    <phoneticPr fontId="2"/>
  </si>
  <si>
    <t>遠野市</t>
    <rPh sb="0" eb="3">
      <t>トオノシ</t>
    </rPh>
    <phoneticPr fontId="2"/>
  </si>
  <si>
    <t>緊急時給水拠点確保等事業費（配水池）</t>
    <rPh sb="14" eb="17">
      <t>ハイスイチ</t>
    </rPh>
    <phoneticPr fontId="2"/>
  </si>
  <si>
    <t>生活基盤近代化事業（基幹改良）</t>
  </si>
  <si>
    <t>（5）　水道施設災害復旧（令和４年８月豪雨）</t>
    <rPh sb="4" eb="6">
      <t>スイドウ</t>
    </rPh>
    <rPh sb="6" eb="8">
      <t>シセツ</t>
    </rPh>
    <rPh sb="8" eb="10">
      <t>サイガイ</t>
    </rPh>
    <rPh sb="10" eb="12">
      <t>フッキュウ</t>
    </rPh>
    <rPh sb="13" eb="15">
      <t>レイワ</t>
    </rPh>
    <rPh sb="16" eb="17">
      <t>ネン</t>
    </rPh>
    <rPh sb="18" eb="21">
      <t>ガツゴウウ</t>
    </rPh>
    <phoneticPr fontId="2"/>
  </si>
  <si>
    <t>宮古市</t>
    <rPh sb="0" eb="3">
      <t>ミヤコシ</t>
    </rPh>
    <phoneticPr fontId="2"/>
  </si>
  <si>
    <t>R4.8.14
大雨による災害</t>
    <rPh sb="8" eb="10">
      <t>オオアメ</t>
    </rPh>
    <rPh sb="13" eb="15">
      <t>サイガイ</t>
    </rPh>
    <phoneticPr fontId="2"/>
  </si>
  <si>
    <t>R4</t>
    <phoneticPr fontId="2"/>
  </si>
  <si>
    <t>～</t>
    <phoneticPr fontId="2"/>
  </si>
  <si>
    <t>R5</t>
    <phoneticPr fontId="2"/>
  </si>
  <si>
    <t>宮古市上水道事業</t>
    <rPh sb="0" eb="3">
      <t>ミヤコシ</t>
    </rPh>
    <rPh sb="3" eb="5">
      <t>ジョウスイ</t>
    </rPh>
    <rPh sb="5" eb="6">
      <t>ドウ</t>
    </rPh>
    <rPh sb="6" eb="8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</si>
</sst>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&quot;件&quot;&quot;数&quot;\ \ #,##0&quot;件&quot;"/>
    <numFmt numFmtId="177" formatCode="#,##0&quot;市町村&quot;"/>
    <numFmt numFmtId="178" formatCode="#,##0&quot;事業&quot;"/>
    <numFmt numFmtId="179" formatCode="#,##0_ "/>
    <numFmt numFmtId="180" formatCode="#\ ?/100"/>
    <numFmt numFmtId="181" formatCode="#\ ?/10"/>
    <numFmt numFmtId="182" formatCode="#\ ?/2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.05"/>
      <color indexed="8"/>
      <name val="ＭＳ Ｐゴシック"/>
      <family val="3"/>
      <charset val="128"/>
    </font>
    <font>
      <sz val="26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5" fillId="0" borderId="0"/>
    <xf numFmtId="0" fontId="8" fillId="0" borderId="0"/>
    <xf numFmtId="0" fontId="5" fillId="0" borderId="0"/>
    <xf numFmtId="0" fontId="5" fillId="0" borderId="0"/>
    <xf numFmtId="38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38" fontId="3" fillId="0" borderId="0" xfId="1" applyFont="1" applyFill="1" applyBorder="1" applyAlignment="1" applyProtection="1">
      <alignment vertical="center" wrapText="1"/>
      <protection locked="0"/>
    </xf>
    <xf numFmtId="0" fontId="3" fillId="0" borderId="0" xfId="6" applyFont="1" applyFill="1" applyBorder="1" applyAlignment="1" applyProtection="1">
      <alignment vertical="center"/>
      <protection locked="0"/>
    </xf>
    <xf numFmtId="0" fontId="3" fillId="0" borderId="0" xfId="6" applyFont="1" applyFill="1" applyBorder="1" applyAlignment="1" applyProtection="1">
      <alignment vertical="center" wrapText="1"/>
      <protection locked="0"/>
    </xf>
    <xf numFmtId="38" fontId="3" fillId="0" borderId="0" xfId="1" applyFont="1" applyFill="1" applyBorder="1" applyAlignment="1" applyProtection="1">
      <alignment vertical="center" wrapText="1"/>
    </xf>
    <xf numFmtId="38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6" applyFont="1" applyFill="1" applyBorder="1" applyAlignment="1" applyProtection="1">
      <alignment horizontal="center" vertical="center"/>
      <protection locked="0"/>
    </xf>
    <xf numFmtId="0" fontId="3" fillId="0" borderId="0" xfId="6" applyFont="1" applyFill="1" applyBorder="1" applyAlignment="1" applyProtection="1">
      <alignment horizontal="center" vertical="center" wrapText="1"/>
      <protection locked="0"/>
    </xf>
    <xf numFmtId="38" fontId="3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Border="1"/>
    <xf numFmtId="38" fontId="3" fillId="0" borderId="0" xfId="2" applyFont="1" applyFill="1" applyBorder="1" applyAlignment="1" applyProtection="1">
      <alignment vertical="center" wrapText="1"/>
      <protection locked="0"/>
    </xf>
    <xf numFmtId="38" fontId="3" fillId="0" borderId="0" xfId="2" applyFont="1" applyFill="1" applyBorder="1" applyAlignment="1" applyProtection="1">
      <alignment horizontal="center" vertical="center" wrapText="1"/>
      <protection locked="0"/>
    </xf>
    <xf numFmtId="38" fontId="6" fillId="0" borderId="0" xfId="2" applyFont="1" applyFill="1" applyBorder="1" applyAlignment="1" applyProtection="1">
      <alignment vertical="center" wrapText="1"/>
      <protection locked="0"/>
    </xf>
    <xf numFmtId="38" fontId="6" fillId="0" borderId="0" xfId="2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/>
    <xf numFmtId="0" fontId="3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6" applyFont="1" applyFill="1" applyBorder="1" applyAlignment="1" applyProtection="1">
      <alignment vertical="center"/>
      <protection locked="0"/>
    </xf>
    <xf numFmtId="0" fontId="10" fillId="0" borderId="0" xfId="6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38" fontId="11" fillId="0" borderId="0" xfId="2" applyFont="1" applyFill="1" applyBorder="1" applyAlignment="1" applyProtection="1">
      <alignment vertical="center" wrapText="1"/>
    </xf>
    <xf numFmtId="38" fontId="11" fillId="0" borderId="0" xfId="2" applyFont="1" applyFill="1" applyBorder="1" applyAlignment="1" applyProtection="1">
      <alignment horizontal="center" vertical="center" wrapText="1"/>
    </xf>
    <xf numFmtId="38" fontId="11" fillId="0" borderId="0" xfId="2" applyFont="1" applyFill="1" applyBorder="1" applyAlignment="1" applyProtection="1">
      <alignment vertical="center" wrapText="1"/>
      <protection locked="0"/>
    </xf>
    <xf numFmtId="38" fontId="11" fillId="0" borderId="0" xfId="2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3" fillId="0" borderId="1" xfId="0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5" fillId="0" borderId="10" xfId="6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Fill="1" applyBorder="1" applyAlignment="1">
      <alignment horizontal="center" vertical="center" wrapText="1"/>
    </xf>
    <xf numFmtId="0" fontId="3" fillId="0" borderId="16" xfId="6" applyFont="1" applyFill="1" applyBorder="1" applyAlignment="1" applyProtection="1">
      <alignment horizontal="center" vertical="center" shrinkToFit="1"/>
      <protection locked="0"/>
    </xf>
    <xf numFmtId="0" fontId="3" fillId="0" borderId="17" xfId="6" applyFont="1" applyFill="1" applyBorder="1" applyAlignment="1" applyProtection="1">
      <alignment horizontal="center" vertical="center" shrinkToFit="1"/>
      <protection locked="0"/>
    </xf>
    <xf numFmtId="38" fontId="16" fillId="0" borderId="9" xfId="0" applyNumberFormat="1" applyFont="1" applyFill="1" applyBorder="1" applyAlignment="1" applyProtection="1">
      <alignment vertical="center"/>
      <protection locked="0"/>
    </xf>
    <xf numFmtId="38" fontId="16" fillId="0" borderId="9" xfId="0" applyNumberFormat="1" applyFont="1" applyFill="1" applyBorder="1" applyAlignment="1" applyProtection="1">
      <alignment vertical="center"/>
    </xf>
    <xf numFmtId="38" fontId="16" fillId="0" borderId="9" xfId="1" applyFont="1" applyFill="1" applyBorder="1" applyAlignment="1">
      <alignment vertical="center"/>
    </xf>
    <xf numFmtId="0" fontId="17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177" fontId="3" fillId="0" borderId="7" xfId="0" applyNumberFormat="1" applyFont="1" applyFill="1" applyBorder="1" applyAlignment="1" applyProtection="1">
      <alignment horizontal="center" vertical="center"/>
    </xf>
    <xf numFmtId="0" fontId="3" fillId="0" borderId="4" xfId="6" applyFont="1" applyFill="1" applyBorder="1" applyAlignment="1" applyProtection="1">
      <alignment vertical="center" shrinkToFit="1"/>
      <protection locked="0"/>
    </xf>
    <xf numFmtId="0" fontId="3" fillId="0" borderId="6" xfId="6" applyFont="1" applyFill="1" applyBorder="1" applyAlignment="1" applyProtection="1">
      <alignment horizontal="center" vertical="center" shrinkToFit="1"/>
      <protection locked="0"/>
    </xf>
    <xf numFmtId="0" fontId="3" fillId="0" borderId="5" xfId="6" applyFont="1" applyFill="1" applyBorder="1" applyAlignment="1" applyProtection="1">
      <alignment vertical="center" shrinkToFit="1"/>
      <protection locked="0"/>
    </xf>
    <xf numFmtId="38" fontId="16" fillId="0" borderId="2" xfId="0" applyNumberFormat="1" applyFont="1" applyFill="1" applyBorder="1" applyAlignment="1" applyProtection="1">
      <alignment vertical="center"/>
    </xf>
    <xf numFmtId="38" fontId="16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18" fillId="0" borderId="18" xfId="6" applyFont="1" applyFill="1" applyBorder="1" applyAlignment="1" applyProtection="1">
      <alignment horizontal="center" vertical="center" shrinkToFit="1"/>
      <protection locked="0"/>
    </xf>
    <xf numFmtId="0" fontId="10" fillId="0" borderId="19" xfId="6" applyFont="1" applyFill="1" applyBorder="1" applyAlignment="1" applyProtection="1">
      <alignment horizontal="center" vertical="center" shrinkToFit="1"/>
      <protection locked="0"/>
    </xf>
    <xf numFmtId="0" fontId="19" fillId="0" borderId="20" xfId="0" applyFont="1" applyFill="1" applyBorder="1" applyAlignment="1">
      <alignment horizontal="center" vertical="center" wrapText="1"/>
    </xf>
    <xf numFmtId="0" fontId="18" fillId="0" borderId="10" xfId="6" applyFont="1" applyFill="1" applyBorder="1" applyAlignment="1" applyProtection="1">
      <alignment horizontal="center" vertical="center" shrinkToFit="1"/>
      <protection locked="0"/>
    </xf>
    <xf numFmtId="0" fontId="10" fillId="0" borderId="17" xfId="6" applyFont="1" applyFill="1" applyBorder="1" applyAlignment="1" applyProtection="1">
      <alignment horizontal="center" vertical="center" shrinkToFit="1"/>
      <protection locked="0"/>
    </xf>
    <xf numFmtId="0" fontId="19" fillId="0" borderId="8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3" fillId="0" borderId="37" xfId="6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Fill="1" applyBorder="1" applyAlignment="1">
      <alignment horizontal="center" vertical="center" wrapText="1"/>
    </xf>
    <xf numFmtId="0" fontId="6" fillId="0" borderId="9" xfId="5" applyFont="1" applyFill="1" applyBorder="1" applyAlignment="1" applyProtection="1">
      <alignment horizontal="left" vertical="center" wrapText="1"/>
    </xf>
    <xf numFmtId="38" fontId="16" fillId="0" borderId="14" xfId="0" applyNumberFormat="1" applyFont="1" applyFill="1" applyBorder="1" applyAlignment="1" applyProtection="1">
      <alignment vertical="center"/>
      <protection locked="0"/>
    </xf>
    <xf numFmtId="38" fontId="16" fillId="0" borderId="14" xfId="0" applyNumberFormat="1" applyFont="1" applyFill="1" applyBorder="1" applyAlignment="1" applyProtection="1">
      <alignment vertical="center"/>
    </xf>
    <xf numFmtId="12" fontId="3" fillId="0" borderId="13" xfId="0" applyNumberFormat="1" applyFont="1" applyFill="1" applyBorder="1" applyAlignment="1" applyProtection="1">
      <alignment horizontal="center" vertical="center"/>
      <protection locked="0"/>
    </xf>
    <xf numFmtId="38" fontId="16" fillId="0" borderId="14" xfId="1" applyFont="1" applyFill="1" applyBorder="1" applyAlignment="1">
      <alignment vertical="center"/>
    </xf>
    <xf numFmtId="12" fontId="3" fillId="0" borderId="9" xfId="0" applyNumberFormat="1" applyFont="1" applyFill="1" applyBorder="1" applyAlignment="1" applyProtection="1">
      <alignment horizontal="center" vertical="center"/>
      <protection locked="0"/>
    </xf>
    <xf numFmtId="38" fontId="16" fillId="0" borderId="13" xfId="0" applyNumberFormat="1" applyFont="1" applyFill="1" applyBorder="1" applyAlignment="1" applyProtection="1">
      <alignment vertical="center"/>
      <protection locked="0"/>
    </xf>
    <xf numFmtId="38" fontId="16" fillId="0" borderId="13" xfId="0" applyNumberFormat="1" applyFont="1" applyFill="1" applyBorder="1" applyAlignment="1" applyProtection="1">
      <alignment vertical="center"/>
    </xf>
    <xf numFmtId="0" fontId="3" fillId="0" borderId="24" xfId="0" applyFont="1" applyBorder="1" applyAlignment="1">
      <alignment horizontal="center" vertical="center" wrapText="1"/>
    </xf>
    <xf numFmtId="38" fontId="16" fillId="0" borderId="11" xfId="0" applyNumberFormat="1" applyFont="1" applyFill="1" applyBorder="1" applyAlignment="1" applyProtection="1">
      <alignment vertical="center"/>
      <protection locked="0"/>
    </xf>
    <xf numFmtId="38" fontId="16" fillId="0" borderId="11" xfId="0" applyNumberFormat="1" applyFont="1" applyFill="1" applyBorder="1" applyAlignment="1" applyProtection="1">
      <alignment vertical="center"/>
    </xf>
    <xf numFmtId="12" fontId="3" fillId="0" borderId="11" xfId="0" applyNumberFormat="1" applyFont="1" applyFill="1" applyBorder="1" applyAlignment="1" applyProtection="1">
      <alignment horizontal="center" vertical="center"/>
      <protection locked="0"/>
    </xf>
    <xf numFmtId="38" fontId="16" fillId="0" borderId="11" xfId="1" applyFont="1" applyFill="1" applyBorder="1" applyAlignment="1">
      <alignment vertical="center"/>
    </xf>
    <xf numFmtId="0" fontId="6" fillId="0" borderId="11" xfId="5" applyFont="1" applyFill="1" applyBorder="1" applyAlignment="1" applyProtection="1">
      <alignment horizontal="left" vertical="center" wrapText="1"/>
    </xf>
    <xf numFmtId="178" fontId="3" fillId="0" borderId="2" xfId="0" applyNumberFormat="1" applyFont="1" applyFill="1" applyBorder="1" applyAlignment="1" applyProtection="1">
      <alignment horizontal="center" vertical="center"/>
    </xf>
    <xf numFmtId="0" fontId="3" fillId="0" borderId="4" xfId="6" applyFont="1" applyFill="1" applyBorder="1" applyAlignment="1" applyProtection="1">
      <alignment vertical="center"/>
      <protection locked="0"/>
    </xf>
    <xf numFmtId="0" fontId="3" fillId="0" borderId="6" xfId="6" applyFont="1" applyFill="1" applyBorder="1" applyAlignment="1" applyProtection="1">
      <alignment horizontal="center" vertical="center"/>
      <protection locked="0"/>
    </xf>
    <xf numFmtId="0" fontId="3" fillId="0" borderId="5" xfId="6" applyFont="1" applyFill="1" applyBorder="1" applyAlignment="1" applyProtection="1">
      <alignment vertical="center"/>
      <protection locked="0"/>
    </xf>
    <xf numFmtId="38" fontId="3" fillId="0" borderId="2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36" xfId="6" applyFont="1" applyFill="1" applyBorder="1" applyAlignment="1" applyProtection="1">
      <alignment horizontal="center" vertical="center" shrinkToFit="1"/>
      <protection locked="0"/>
    </xf>
    <xf numFmtId="12" fontId="3" fillId="0" borderId="40" xfId="0" applyNumberFormat="1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>
      <alignment horizontal="center" vertical="center" wrapText="1"/>
    </xf>
    <xf numFmtId="0" fontId="15" fillId="0" borderId="38" xfId="6" applyFont="1" applyFill="1" applyBorder="1" applyAlignment="1" applyProtection="1">
      <alignment horizontal="center" vertical="center" shrinkToFit="1"/>
      <protection locked="0"/>
    </xf>
    <xf numFmtId="0" fontId="3" fillId="0" borderId="39" xfId="6" applyFont="1" applyFill="1" applyBorder="1" applyAlignment="1" applyProtection="1">
      <alignment horizontal="center" vertical="center" shrinkToFit="1"/>
      <protection locked="0"/>
    </xf>
    <xf numFmtId="0" fontId="3" fillId="0" borderId="32" xfId="0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 shrinkToFit="1"/>
    </xf>
    <xf numFmtId="0" fontId="15" fillId="0" borderId="18" xfId="6" applyFont="1" applyFill="1" applyBorder="1" applyAlignment="1" applyProtection="1">
      <alignment horizontal="center" vertical="center" shrinkToFit="1"/>
      <protection locked="0"/>
    </xf>
    <xf numFmtId="0" fontId="3" fillId="0" borderId="19" xfId="6" applyFont="1" applyFill="1" applyBorder="1" applyAlignment="1" applyProtection="1">
      <alignment horizontal="center" vertical="center" shrinkToFit="1"/>
      <protection locked="0"/>
    </xf>
    <xf numFmtId="181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20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</xf>
    <xf numFmtId="38" fontId="3" fillId="0" borderId="16" xfId="2" applyFont="1" applyFill="1" applyBorder="1" applyAlignment="1" applyProtection="1">
      <alignment horizontal="center" vertical="center" shrinkToFit="1"/>
    </xf>
    <xf numFmtId="38" fontId="3" fillId="0" borderId="17" xfId="2" applyFont="1" applyFill="1" applyBorder="1" applyAlignment="1" applyProtection="1">
      <alignment horizontal="center" vertical="center" shrinkToFit="1"/>
    </xf>
    <xf numFmtId="179" fontId="16" fillId="0" borderId="9" xfId="0" applyNumberFormat="1" applyFont="1" applyFill="1" applyBorder="1" applyAlignment="1" applyProtection="1">
      <alignment vertical="center"/>
      <protection locked="0"/>
    </xf>
    <xf numFmtId="0" fontId="17" fillId="0" borderId="8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180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 shrinkToFit="1"/>
    </xf>
    <xf numFmtId="0" fontId="6" fillId="0" borderId="6" xfId="0" applyFont="1" applyFill="1" applyBorder="1" applyAlignment="1" applyProtection="1">
      <alignment vertical="center" shrinkToFit="1"/>
    </xf>
    <xf numFmtId="0" fontId="6" fillId="0" borderId="5" xfId="0" applyFont="1" applyFill="1" applyBorder="1" applyAlignment="1" applyProtection="1">
      <alignment vertical="center" shrinkToFit="1"/>
    </xf>
    <xf numFmtId="179" fontId="16" fillId="0" borderId="2" xfId="0" applyNumberFormat="1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41" xfId="6" applyFont="1" applyFill="1" applyBorder="1" applyAlignment="1" applyProtection="1">
      <alignment horizontal="center" vertical="center" shrinkToFit="1"/>
      <protection locked="0"/>
    </xf>
    <xf numFmtId="38" fontId="16" fillId="0" borderId="40" xfId="0" applyNumberFormat="1" applyFont="1" applyFill="1" applyBorder="1" applyAlignment="1" applyProtection="1">
      <alignment vertical="center"/>
      <protection locked="0"/>
    </xf>
    <xf numFmtId="38" fontId="16" fillId="0" borderId="40" xfId="0" applyNumberFormat="1" applyFont="1" applyFill="1" applyBorder="1" applyAlignment="1" applyProtection="1">
      <alignment vertical="center"/>
    </xf>
    <xf numFmtId="38" fontId="16" fillId="0" borderId="40" xfId="1" applyFont="1" applyFill="1" applyBorder="1" applyAlignment="1">
      <alignment vertical="center"/>
    </xf>
    <xf numFmtId="12" fontId="3" fillId="0" borderId="14" xfId="0" applyNumberFormat="1" applyFont="1" applyFill="1" applyBorder="1" applyAlignment="1" applyProtection="1">
      <alignment horizontal="center" vertical="center"/>
      <protection locked="0"/>
    </xf>
    <xf numFmtId="0" fontId="17" fillId="0" borderId="25" xfId="0" applyFont="1" applyFill="1" applyBorder="1" applyAlignment="1">
      <alignment horizontal="center" vertical="center" wrapText="1"/>
    </xf>
    <xf numFmtId="0" fontId="3" fillId="0" borderId="44" xfId="6" applyFont="1" applyFill="1" applyBorder="1" applyAlignment="1" applyProtection="1">
      <alignment horizontal="center" vertical="center" shrinkToFit="1"/>
      <protection locked="0"/>
    </xf>
    <xf numFmtId="0" fontId="15" fillId="0" borderId="46" xfId="6" applyFont="1" applyFill="1" applyBorder="1" applyAlignment="1" applyProtection="1">
      <alignment horizontal="center" vertical="center" shrinkToFit="1"/>
      <protection locked="0"/>
    </xf>
    <xf numFmtId="0" fontId="3" fillId="0" borderId="45" xfId="6" applyFont="1" applyFill="1" applyBorder="1" applyAlignment="1" applyProtection="1">
      <alignment horizontal="center" vertical="center" shrinkToFit="1"/>
      <protection locked="0"/>
    </xf>
    <xf numFmtId="38" fontId="16" fillId="0" borderId="1" xfId="0" applyNumberFormat="1" applyFont="1" applyFill="1" applyBorder="1" applyAlignment="1" applyProtection="1">
      <alignment vertical="center"/>
      <protection locked="0"/>
    </xf>
    <xf numFmtId="38" fontId="16" fillId="0" borderId="1" xfId="0" applyNumberFormat="1" applyFont="1" applyFill="1" applyBorder="1" applyAlignment="1" applyProtection="1">
      <alignment vertical="center"/>
    </xf>
    <xf numFmtId="12" fontId="3" fillId="0" borderId="1" xfId="0" applyNumberFormat="1" applyFont="1" applyFill="1" applyBorder="1" applyAlignment="1" applyProtection="1">
      <alignment horizontal="center" vertical="center"/>
      <protection locked="0"/>
    </xf>
    <xf numFmtId="38" fontId="16" fillId="0" borderId="1" xfId="1" applyFont="1" applyFill="1" applyBorder="1" applyAlignment="1">
      <alignment vertical="center"/>
    </xf>
    <xf numFmtId="0" fontId="17" fillId="0" borderId="26" xfId="0" applyFont="1" applyFill="1" applyBorder="1" applyAlignment="1">
      <alignment horizontal="center" vertical="center" wrapText="1"/>
    </xf>
    <xf numFmtId="0" fontId="6" fillId="0" borderId="40" xfId="5" applyFont="1" applyFill="1" applyBorder="1" applyAlignment="1" applyProtection="1">
      <alignment horizontal="left" vertical="center" wrapText="1"/>
    </xf>
    <xf numFmtId="0" fontId="18" fillId="0" borderId="0" xfId="6" applyFont="1" applyFill="1" applyBorder="1" applyAlignment="1" applyProtection="1">
      <alignment horizontal="center" vertical="center" shrinkToFit="1"/>
      <protection locked="0"/>
    </xf>
    <xf numFmtId="0" fontId="10" fillId="0" borderId="42" xfId="6" applyFont="1" applyFill="1" applyBorder="1" applyAlignment="1" applyProtection="1">
      <alignment horizontal="center" vertical="center" shrinkToFit="1"/>
      <protection locked="0"/>
    </xf>
    <xf numFmtId="0" fontId="19" fillId="0" borderId="4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181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13" fillId="0" borderId="31" xfId="0" applyFont="1" applyFill="1" applyBorder="1" applyAlignment="1" applyProtection="1">
      <alignment horizontal="center" vertical="center" wrapText="1"/>
    </xf>
    <xf numFmtId="0" fontId="13" fillId="0" borderId="32" xfId="0" applyFont="1" applyFill="1" applyBorder="1" applyAlignment="1" applyProtection="1">
      <alignment horizontal="center" vertical="center" wrapText="1"/>
    </xf>
    <xf numFmtId="38" fontId="13" fillId="0" borderId="22" xfId="1" applyFont="1" applyFill="1" applyBorder="1" applyAlignment="1" applyProtection="1">
      <alignment horizontal="center" vertical="center" wrapText="1"/>
    </xf>
    <xf numFmtId="38" fontId="13" fillId="0" borderId="27" xfId="1" applyFont="1" applyFill="1" applyBorder="1" applyAlignment="1" applyProtection="1">
      <alignment horizontal="center" vertical="center" wrapText="1"/>
    </xf>
    <xf numFmtId="38" fontId="13" fillId="0" borderId="23" xfId="1" applyFont="1" applyFill="1" applyBorder="1" applyAlignment="1" applyProtection="1">
      <alignment horizontal="center" vertical="center" wrapText="1"/>
    </xf>
    <xf numFmtId="38" fontId="13" fillId="0" borderId="28" xfId="1" applyFont="1" applyFill="1" applyBorder="1" applyAlignment="1" applyProtection="1">
      <alignment horizontal="center" vertical="center" wrapText="1"/>
    </xf>
    <xf numFmtId="38" fontId="13" fillId="0" borderId="29" xfId="1" applyFont="1" applyFill="1" applyBorder="1" applyAlignment="1" applyProtection="1">
      <alignment horizontal="center" vertical="center" wrapText="1"/>
    </xf>
    <xf numFmtId="38" fontId="13" fillId="0" borderId="30" xfId="1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 applyProtection="1">
      <alignment horizontal="center" vertical="center"/>
    </xf>
    <xf numFmtId="0" fontId="13" fillId="0" borderId="34" xfId="0" applyFont="1" applyFill="1" applyBorder="1" applyAlignment="1" applyProtection="1">
      <alignment horizontal="center" vertical="center"/>
    </xf>
    <xf numFmtId="0" fontId="13" fillId="0" borderId="22" xfId="0" applyFont="1" applyFill="1" applyBorder="1" applyAlignment="1" applyProtection="1">
      <alignment horizontal="center" vertical="center" wrapText="1"/>
    </xf>
    <xf numFmtId="0" fontId="13" fillId="0" borderId="23" xfId="0" applyFont="1" applyFill="1" applyBorder="1" applyAlignment="1" applyProtection="1">
      <alignment horizontal="center" vertical="center" wrapText="1"/>
    </xf>
    <xf numFmtId="0" fontId="13" fillId="0" borderId="28" xfId="0" applyFont="1" applyFill="1" applyBorder="1" applyAlignment="1" applyProtection="1">
      <alignment horizontal="center" vertical="center" wrapText="1"/>
    </xf>
    <xf numFmtId="0" fontId="13" fillId="0" borderId="30" xfId="0" applyFont="1" applyFill="1" applyBorder="1" applyAlignment="1" applyProtection="1">
      <alignment horizontal="center" vertical="center" wrapText="1"/>
    </xf>
    <xf numFmtId="0" fontId="6" fillId="0" borderId="37" xfId="5" applyFont="1" applyFill="1" applyBorder="1" applyAlignment="1" applyProtection="1">
      <alignment horizontal="left" vertical="center" wrapText="1"/>
    </xf>
    <xf numFmtId="0" fontId="6" fillId="0" borderId="39" xfId="5" applyFont="1" applyFill="1" applyBorder="1" applyAlignment="1" applyProtection="1">
      <alignment horizontal="left" vertical="center" wrapText="1"/>
    </xf>
    <xf numFmtId="178" fontId="3" fillId="0" borderId="4" xfId="0" applyNumberFormat="1" applyFont="1" applyFill="1" applyBorder="1" applyAlignment="1" applyProtection="1">
      <alignment horizontal="center" vertical="center"/>
    </xf>
    <xf numFmtId="178" fontId="3" fillId="0" borderId="5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6" fillId="0" borderId="16" xfId="5" applyFont="1" applyFill="1" applyBorder="1" applyAlignment="1" applyProtection="1">
      <alignment horizontal="left" vertical="center" wrapText="1"/>
    </xf>
    <xf numFmtId="0" fontId="6" fillId="0" borderId="17" xfId="5" applyFont="1" applyFill="1" applyBorder="1" applyAlignment="1" applyProtection="1">
      <alignment horizontal="left" vertical="center" wrapText="1"/>
    </xf>
    <xf numFmtId="0" fontId="6" fillId="0" borderId="44" xfId="5" applyFont="1" applyFill="1" applyBorder="1" applyAlignment="1" applyProtection="1">
      <alignment horizontal="left" vertical="center" wrapText="1"/>
    </xf>
    <xf numFmtId="0" fontId="6" fillId="0" borderId="45" xfId="5" applyFont="1" applyFill="1" applyBorder="1" applyAlignment="1" applyProtection="1">
      <alignment horizontal="left" vertical="center" wrapText="1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38" fontId="3" fillId="0" borderId="22" xfId="1" applyFont="1" applyFill="1" applyBorder="1" applyAlignment="1" applyProtection="1">
      <alignment horizontal="center" vertical="center" wrapText="1"/>
    </xf>
    <xf numFmtId="38" fontId="3" fillId="0" borderId="27" xfId="1" applyFont="1" applyFill="1" applyBorder="1" applyAlignment="1" applyProtection="1">
      <alignment horizontal="center" vertical="center" wrapText="1"/>
    </xf>
    <xf numFmtId="38" fontId="3" fillId="0" borderId="23" xfId="1" applyFont="1" applyFill="1" applyBorder="1" applyAlignment="1" applyProtection="1">
      <alignment horizontal="center" vertical="center" wrapText="1"/>
    </xf>
    <xf numFmtId="38" fontId="3" fillId="0" borderId="28" xfId="1" applyFont="1" applyFill="1" applyBorder="1" applyAlignment="1" applyProtection="1">
      <alignment horizontal="center" vertical="center" wrapText="1"/>
    </xf>
    <xf numFmtId="38" fontId="3" fillId="0" borderId="29" xfId="1" applyFont="1" applyFill="1" applyBorder="1" applyAlignment="1" applyProtection="1">
      <alignment horizontal="center" vertical="center" wrapText="1"/>
    </xf>
    <xf numFmtId="38" fontId="3" fillId="0" borderId="30" xfId="1" applyFont="1" applyFill="1" applyBorder="1" applyAlignment="1" applyProtection="1">
      <alignment horizontal="center" vertical="center" wrapText="1"/>
    </xf>
    <xf numFmtId="0" fontId="13" fillId="0" borderId="25" xfId="0" applyFont="1" applyFill="1" applyBorder="1" applyAlignment="1" applyProtection="1">
      <alignment horizontal="center" vertical="center"/>
    </xf>
    <xf numFmtId="0" fontId="13" fillId="0" borderId="26" xfId="0" applyFont="1" applyFill="1" applyBorder="1" applyAlignment="1" applyProtection="1">
      <alignment horizontal="center" vertical="center"/>
    </xf>
    <xf numFmtId="38" fontId="13" fillId="0" borderId="14" xfId="2" applyFont="1" applyFill="1" applyBorder="1" applyAlignment="1" applyProtection="1">
      <alignment horizontal="center" vertical="center" wrapText="1"/>
    </xf>
    <xf numFmtId="38" fontId="13" fillId="0" borderId="1" xfId="2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/>
    </xf>
    <xf numFmtId="0" fontId="6" fillId="0" borderId="1" xfId="5" applyFont="1" applyFill="1" applyBorder="1" applyAlignment="1" applyProtection="1">
      <alignment horizontal="left" vertical="center" wrapText="1"/>
    </xf>
    <xf numFmtId="0" fontId="18" fillId="0" borderId="46" xfId="6" applyFont="1" applyFill="1" applyBorder="1" applyAlignment="1" applyProtection="1">
      <alignment horizontal="center" vertical="center" shrinkToFit="1"/>
      <protection locked="0"/>
    </xf>
    <xf numFmtId="0" fontId="10" fillId="0" borderId="45" xfId="6" applyFont="1" applyFill="1" applyBorder="1" applyAlignment="1" applyProtection="1">
      <alignment horizontal="center" vertical="center" shrinkToFit="1"/>
      <protection locked="0"/>
    </xf>
    <xf numFmtId="0" fontId="19" fillId="0" borderId="26" xfId="0" applyFont="1" applyFill="1" applyBorder="1" applyAlignment="1">
      <alignment horizontal="center" vertical="center" wrapText="1"/>
    </xf>
    <xf numFmtId="182" fontId="3" fillId="0" borderId="9" xfId="0" applyNumberFormat="1" applyFont="1" applyFill="1" applyBorder="1" applyAlignment="1" applyProtection="1">
      <alignment horizontal="center" vertical="center" wrapText="1"/>
      <protection locked="0"/>
    </xf>
  </cellXfs>
  <cellStyles count="8">
    <cellStyle name="桁区切り" xfId="1" builtinId="6"/>
    <cellStyle name="桁区切り 2" xfId="2"/>
    <cellStyle name="桁区切り 2 2" xfId="7"/>
    <cellStyle name="標準" xfId="0" builtinId="0"/>
    <cellStyle name="標準 2" xfId="3"/>
    <cellStyle name="標準 3" xfId="4"/>
    <cellStyle name="標準_３次まで" xfId="5"/>
    <cellStyle name="標準_調査表（簡水）改" xfId="6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view="pageBreakPreview" zoomScale="80" zoomScaleNormal="80" zoomScaleSheetLayoutView="80" workbookViewId="0">
      <selection activeCell="A19" sqref="A19"/>
    </sheetView>
  </sheetViews>
  <sheetFormatPr defaultColWidth="9" defaultRowHeight="14.25"/>
  <cols>
    <col min="1" max="1" width="9.625" style="1" customWidth="1"/>
    <col min="2" max="2" width="12.5" style="1" customWidth="1"/>
    <col min="3" max="3" width="21.5" style="1" customWidth="1"/>
    <col min="4" max="4" width="4.5" style="4" bestFit="1" customWidth="1"/>
    <col min="5" max="5" width="2.375" style="8" customWidth="1"/>
    <col min="6" max="6" width="4.5" style="4" bestFit="1" customWidth="1"/>
    <col min="7" max="8" width="15.125" style="1" customWidth="1"/>
    <col min="9" max="9" width="8" style="2" customWidth="1"/>
    <col min="10" max="10" width="15.125" style="1" customWidth="1"/>
    <col min="11" max="11" width="20.5" style="48" bestFit="1" customWidth="1"/>
    <col min="12" max="12" width="4.5" style="1" customWidth="1"/>
    <col min="13" max="13" width="9" style="12"/>
    <col min="14" max="16384" width="9" style="1"/>
  </cols>
  <sheetData>
    <row r="1" spans="1:13" ht="39.950000000000003" customHeight="1">
      <c r="A1" s="22" t="s">
        <v>12</v>
      </c>
      <c r="H1" s="139"/>
      <c r="I1" s="139"/>
    </row>
    <row r="2" spans="1:13" ht="24" customHeight="1" thickBot="1">
      <c r="A2" s="1" t="s">
        <v>23</v>
      </c>
      <c r="D2" s="1"/>
      <c r="E2" s="48"/>
      <c r="F2" s="1"/>
    </row>
    <row r="3" spans="1:13" s="48" customFormat="1" ht="33" customHeight="1">
      <c r="A3" s="140" t="s">
        <v>2</v>
      </c>
      <c r="B3" s="151" t="s">
        <v>4</v>
      </c>
      <c r="C3" s="152"/>
      <c r="D3" s="142" t="s">
        <v>6</v>
      </c>
      <c r="E3" s="143"/>
      <c r="F3" s="144"/>
      <c r="G3" s="148" t="s">
        <v>53</v>
      </c>
      <c r="H3" s="148"/>
      <c r="I3" s="148"/>
      <c r="J3" s="148"/>
      <c r="K3" s="149" t="s">
        <v>0</v>
      </c>
      <c r="M3" s="12"/>
    </row>
    <row r="4" spans="1:13" s="3" customFormat="1" ht="37.5" customHeight="1" thickBot="1">
      <c r="A4" s="141"/>
      <c r="B4" s="153"/>
      <c r="C4" s="154"/>
      <c r="D4" s="145"/>
      <c r="E4" s="146"/>
      <c r="F4" s="147"/>
      <c r="G4" s="49" t="s">
        <v>14</v>
      </c>
      <c r="H4" s="49" t="s">
        <v>15</v>
      </c>
      <c r="I4" s="39" t="s">
        <v>5</v>
      </c>
      <c r="J4" s="49" t="s">
        <v>11</v>
      </c>
      <c r="K4" s="150"/>
      <c r="M4" s="21"/>
    </row>
    <row r="5" spans="1:13" ht="35.25" customHeight="1">
      <c r="A5" s="91" t="s">
        <v>38</v>
      </c>
      <c r="B5" s="155" t="s">
        <v>39</v>
      </c>
      <c r="C5" s="156"/>
      <c r="D5" s="67" t="s">
        <v>43</v>
      </c>
      <c r="E5" s="92"/>
      <c r="F5" s="93"/>
      <c r="G5" s="70">
        <v>2255000</v>
      </c>
      <c r="H5" s="71">
        <v>2255000</v>
      </c>
      <c r="I5" s="122">
        <v>0.25</v>
      </c>
      <c r="J5" s="73">
        <v>563000</v>
      </c>
      <c r="K5" s="123"/>
    </row>
    <row r="6" spans="1:13" ht="35.25" customHeight="1">
      <c r="A6" s="41" t="s">
        <v>40</v>
      </c>
      <c r="B6" s="162" t="s">
        <v>34</v>
      </c>
      <c r="C6" s="163"/>
      <c r="D6" s="42" t="s">
        <v>36</v>
      </c>
      <c r="E6" s="40"/>
      <c r="F6" s="43"/>
      <c r="G6" s="44">
        <v>84120300</v>
      </c>
      <c r="H6" s="45">
        <v>84000000</v>
      </c>
      <c r="I6" s="74">
        <v>0.25</v>
      </c>
      <c r="J6" s="46">
        <v>21000000</v>
      </c>
      <c r="K6" s="47"/>
    </row>
    <row r="7" spans="1:13" ht="35.25" customHeight="1">
      <c r="A7" s="41" t="s">
        <v>41</v>
      </c>
      <c r="B7" s="162" t="s">
        <v>39</v>
      </c>
      <c r="C7" s="163"/>
      <c r="D7" s="42" t="s">
        <v>36</v>
      </c>
      <c r="E7" s="40"/>
      <c r="F7" s="43"/>
      <c r="G7" s="44">
        <v>45507000</v>
      </c>
      <c r="H7" s="45">
        <v>41778000</v>
      </c>
      <c r="I7" s="74">
        <v>0.33333333333333331</v>
      </c>
      <c r="J7" s="46">
        <v>13926000</v>
      </c>
      <c r="K7" s="47"/>
    </row>
    <row r="8" spans="1:13" ht="35.25" customHeight="1">
      <c r="A8" s="41" t="s">
        <v>42</v>
      </c>
      <c r="B8" s="162" t="s">
        <v>34</v>
      </c>
      <c r="C8" s="163"/>
      <c r="D8" s="42" t="s">
        <v>36</v>
      </c>
      <c r="E8" s="40"/>
      <c r="F8" s="43"/>
      <c r="G8" s="44">
        <v>10560000</v>
      </c>
      <c r="H8" s="45">
        <v>10560000</v>
      </c>
      <c r="I8" s="74">
        <v>0.25</v>
      </c>
      <c r="J8" s="46">
        <v>2640000</v>
      </c>
      <c r="K8" s="47"/>
    </row>
    <row r="9" spans="1:13" ht="35.25" customHeight="1" thickBot="1">
      <c r="A9" s="94" t="s">
        <v>33</v>
      </c>
      <c r="B9" s="164" t="s">
        <v>34</v>
      </c>
      <c r="C9" s="165"/>
      <c r="D9" s="124" t="s">
        <v>43</v>
      </c>
      <c r="E9" s="125"/>
      <c r="F9" s="126"/>
      <c r="G9" s="127">
        <v>159583600</v>
      </c>
      <c r="H9" s="128">
        <v>153300000</v>
      </c>
      <c r="I9" s="129">
        <v>0.25</v>
      </c>
      <c r="J9" s="130">
        <v>38325000</v>
      </c>
      <c r="K9" s="131"/>
    </row>
    <row r="10" spans="1:13" ht="35.25" customHeight="1" thickBot="1">
      <c r="A10" s="51" t="s">
        <v>1</v>
      </c>
      <c r="B10" s="157">
        <f>COUNTA(B5:B5)</f>
        <v>1</v>
      </c>
      <c r="C10" s="158"/>
      <c r="D10" s="52"/>
      <c r="E10" s="53"/>
      <c r="F10" s="54"/>
      <c r="G10" s="55">
        <f>SUM(G5:G9)</f>
        <v>302025900</v>
      </c>
      <c r="H10" s="55">
        <f>SUM(H5:H9)</f>
        <v>291893000</v>
      </c>
      <c r="I10" s="56"/>
      <c r="J10" s="55">
        <f>SUM(J5:J9)</f>
        <v>76454000</v>
      </c>
      <c r="K10" s="57"/>
    </row>
    <row r="11" spans="1:13" ht="19.149999999999999" customHeight="1">
      <c r="A11" s="24"/>
      <c r="B11" s="25"/>
      <c r="C11" s="25"/>
      <c r="D11" s="26"/>
      <c r="E11" s="27"/>
      <c r="F11" s="26"/>
      <c r="G11" s="28"/>
      <c r="H11" s="28"/>
      <c r="I11" s="29"/>
      <c r="J11" s="28"/>
      <c r="K11" s="25"/>
    </row>
    <row r="12" spans="1:13" ht="24" customHeight="1" thickBot="1">
      <c r="A12" s="1" t="s">
        <v>32</v>
      </c>
      <c r="D12" s="1"/>
      <c r="E12" s="48"/>
      <c r="F12" s="1"/>
    </row>
    <row r="13" spans="1:13" s="48" customFormat="1" ht="33" customHeight="1">
      <c r="A13" s="140" t="s">
        <v>2</v>
      </c>
      <c r="B13" s="159" t="s">
        <v>3</v>
      </c>
      <c r="C13" s="159" t="s">
        <v>4</v>
      </c>
      <c r="D13" s="142" t="s">
        <v>6</v>
      </c>
      <c r="E13" s="143"/>
      <c r="F13" s="144"/>
      <c r="G13" s="161" t="s">
        <v>53</v>
      </c>
      <c r="H13" s="161"/>
      <c r="I13" s="161"/>
      <c r="J13" s="161"/>
      <c r="K13" s="149" t="s">
        <v>0</v>
      </c>
      <c r="M13" s="12"/>
    </row>
    <row r="14" spans="1:13" s="3" customFormat="1" ht="37.5" customHeight="1" thickBot="1">
      <c r="A14" s="141"/>
      <c r="B14" s="160"/>
      <c r="C14" s="160"/>
      <c r="D14" s="145"/>
      <c r="E14" s="146"/>
      <c r="F14" s="147"/>
      <c r="G14" s="49" t="s">
        <v>14</v>
      </c>
      <c r="H14" s="49" t="s">
        <v>15</v>
      </c>
      <c r="I14" s="39" t="s">
        <v>5</v>
      </c>
      <c r="J14" s="49" t="s">
        <v>11</v>
      </c>
      <c r="K14" s="150"/>
      <c r="M14" s="21"/>
    </row>
    <row r="15" spans="1:13" ht="35.25" customHeight="1" thickBot="1">
      <c r="A15" s="94" t="s">
        <v>9</v>
      </c>
      <c r="B15" s="95" t="s">
        <v>19</v>
      </c>
      <c r="C15" s="82" t="s">
        <v>21</v>
      </c>
      <c r="D15" s="89" t="s">
        <v>37</v>
      </c>
      <c r="E15" s="96"/>
      <c r="F15" s="97"/>
      <c r="G15" s="78">
        <v>54056200</v>
      </c>
      <c r="H15" s="78">
        <v>40000000</v>
      </c>
      <c r="I15" s="98">
        <v>0.4</v>
      </c>
      <c r="J15" s="81">
        <f t="shared" ref="J15" si="0">ROUNDDOWN(I15*H15,-3)</f>
        <v>16000000</v>
      </c>
      <c r="K15" s="99"/>
    </row>
    <row r="16" spans="1:13" ht="35.25" customHeight="1" thickBot="1">
      <c r="A16" s="51" t="s">
        <v>1</v>
      </c>
      <c r="B16" s="100"/>
      <c r="C16" s="83">
        <f>COUNTA(C15:C15)</f>
        <v>1</v>
      </c>
      <c r="D16" s="52"/>
      <c r="E16" s="53"/>
      <c r="F16" s="54"/>
      <c r="G16" s="55">
        <f>SUM(G15:G15)</f>
        <v>54056200</v>
      </c>
      <c r="H16" s="55">
        <f>SUM(H15:H15)</f>
        <v>40000000</v>
      </c>
      <c r="I16" s="56"/>
      <c r="J16" s="55">
        <f>SUM(J15:J15)</f>
        <v>16000000</v>
      </c>
      <c r="K16" s="57"/>
    </row>
    <row r="17" spans="1:11" ht="19.5" customHeight="1">
      <c r="A17" s="24"/>
      <c r="B17" s="25"/>
      <c r="C17" s="25"/>
      <c r="D17" s="26"/>
      <c r="E17" s="27"/>
      <c r="F17" s="26"/>
      <c r="G17" s="28"/>
      <c r="H17" s="28"/>
      <c r="I17" s="29"/>
      <c r="J17" s="28"/>
      <c r="K17" s="25"/>
    </row>
    <row r="18" spans="1:11">
      <c r="A18" s="35" t="s">
        <v>55</v>
      </c>
      <c r="B18" s="36"/>
      <c r="C18" s="36"/>
      <c r="D18" s="26"/>
      <c r="E18" s="27"/>
      <c r="F18" s="26"/>
      <c r="G18" s="28"/>
      <c r="H18" s="28"/>
      <c r="I18" s="29"/>
      <c r="J18" s="28"/>
      <c r="K18" s="25"/>
    </row>
    <row r="19" spans="1:11">
      <c r="A19" s="35" t="s">
        <v>16</v>
      </c>
      <c r="B19" s="36"/>
      <c r="C19" s="36"/>
      <c r="D19" s="26"/>
      <c r="E19" s="27"/>
      <c r="F19" s="26"/>
      <c r="G19" s="28"/>
      <c r="H19" s="28"/>
      <c r="I19" s="29"/>
      <c r="J19" s="28"/>
      <c r="K19" s="25"/>
    </row>
    <row r="20" spans="1:11">
      <c r="A20" s="35" t="s">
        <v>18</v>
      </c>
      <c r="B20" s="36"/>
      <c r="C20" s="36"/>
      <c r="D20" s="26"/>
      <c r="E20" s="27"/>
      <c r="F20" s="26"/>
      <c r="G20" s="28"/>
      <c r="H20" s="28"/>
      <c r="I20" s="29"/>
      <c r="J20" s="28"/>
      <c r="K20" s="25"/>
    </row>
    <row r="21" spans="1:11">
      <c r="D21" s="5"/>
      <c r="E21" s="9"/>
      <c r="F21" s="5"/>
    </row>
    <row r="22" spans="1:11">
      <c r="D22" s="5"/>
      <c r="E22" s="9"/>
      <c r="F22" s="5"/>
    </row>
    <row r="23" spans="1:11">
      <c r="D23" s="5"/>
      <c r="E23" s="9"/>
      <c r="F23" s="5"/>
    </row>
    <row r="24" spans="1:11">
      <c r="D24" s="5"/>
      <c r="E24" s="9"/>
      <c r="F24" s="5"/>
    </row>
    <row r="25" spans="1:11">
      <c r="D25" s="6"/>
      <c r="E25" s="10"/>
      <c r="F25" s="6"/>
    </row>
    <row r="27" spans="1:11">
      <c r="D27" s="7"/>
      <c r="E27" s="11"/>
      <c r="F27" s="7"/>
    </row>
    <row r="28" spans="1:11">
      <c r="D28" s="7"/>
      <c r="E28" s="11"/>
      <c r="F28" s="7"/>
    </row>
    <row r="29" spans="1:11">
      <c r="D29" s="7"/>
      <c r="E29" s="11"/>
      <c r="F29" s="7"/>
    </row>
    <row r="30" spans="1:11">
      <c r="D30" s="7"/>
      <c r="E30" s="11"/>
      <c r="F30" s="7"/>
    </row>
    <row r="31" spans="1:11">
      <c r="D31" s="7"/>
      <c r="E31" s="11"/>
      <c r="F31" s="7"/>
    </row>
    <row r="32" spans="1:11">
      <c r="D32" s="7"/>
      <c r="E32" s="11"/>
      <c r="F32" s="7"/>
    </row>
    <row r="33" spans="4:6">
      <c r="D33" s="7"/>
      <c r="E33" s="11"/>
      <c r="F33" s="7"/>
    </row>
    <row r="34" spans="4:6">
      <c r="D34" s="7"/>
      <c r="E34" s="11"/>
      <c r="F34" s="7"/>
    </row>
    <row r="35" spans="4:6">
      <c r="D35" s="7"/>
      <c r="E35" s="11"/>
      <c r="F35" s="7"/>
    </row>
    <row r="36" spans="4:6">
      <c r="D36" s="7"/>
      <c r="E36" s="11"/>
      <c r="F36" s="7"/>
    </row>
    <row r="37" spans="4:6">
      <c r="D37" s="7"/>
      <c r="E37" s="11"/>
      <c r="F37" s="7"/>
    </row>
    <row r="38" spans="4:6">
      <c r="D38" s="7"/>
      <c r="E38" s="11"/>
      <c r="F38" s="7"/>
    </row>
    <row r="39" spans="4:6">
      <c r="D39" s="7"/>
      <c r="E39" s="11"/>
      <c r="F39" s="7"/>
    </row>
    <row r="40" spans="4:6">
      <c r="D40" s="7"/>
      <c r="E40" s="11"/>
      <c r="F40" s="7"/>
    </row>
    <row r="41" spans="4:6">
      <c r="D41" s="7"/>
      <c r="E41" s="11"/>
      <c r="F41" s="7"/>
    </row>
    <row r="42" spans="4:6">
      <c r="D42" s="7"/>
      <c r="E42" s="11"/>
      <c r="F42" s="7"/>
    </row>
    <row r="43" spans="4:6">
      <c r="D43" s="7"/>
      <c r="E43" s="11"/>
      <c r="F43" s="7"/>
    </row>
  </sheetData>
  <mergeCells count="18">
    <mergeCell ref="K13:K14"/>
    <mergeCell ref="B3:C4"/>
    <mergeCell ref="B5:C5"/>
    <mergeCell ref="B10:C10"/>
    <mergeCell ref="A13:A14"/>
    <mergeCell ref="B13:B14"/>
    <mergeCell ref="C13:C14"/>
    <mergeCell ref="D13:F14"/>
    <mergeCell ref="G13:J13"/>
    <mergeCell ref="B6:C6"/>
    <mergeCell ref="B7:C7"/>
    <mergeCell ref="B8:C8"/>
    <mergeCell ref="B9:C9"/>
    <mergeCell ref="H1:I1"/>
    <mergeCell ref="A3:A4"/>
    <mergeCell ref="D3:F4"/>
    <mergeCell ref="G3:J3"/>
    <mergeCell ref="K3:K4"/>
  </mergeCells>
  <phoneticPr fontId="2"/>
  <printOptions horizontalCentered="1"/>
  <pageMargins left="0.78740157480314965" right="0.78740157480314965" top="0.59055118110236227" bottom="0.78740157480314965" header="0.31496062992125984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view="pageBreakPreview" zoomScaleNormal="80" zoomScaleSheetLayoutView="100" workbookViewId="0">
      <pane ySplit="4" topLeftCell="A5" activePane="bottomLeft" state="frozen"/>
      <selection pane="bottomLeft" activeCell="B27" sqref="B27"/>
    </sheetView>
  </sheetViews>
  <sheetFormatPr defaultColWidth="9" defaultRowHeight="14.25"/>
  <cols>
    <col min="1" max="1" width="9.625" style="1" customWidth="1"/>
    <col min="2" max="2" width="29.375" style="1" customWidth="1"/>
    <col min="3" max="3" width="4.5" style="4" bestFit="1" customWidth="1"/>
    <col min="4" max="4" width="2" style="8" customWidth="1"/>
    <col min="5" max="5" width="4.5" style="4" bestFit="1" customWidth="1"/>
    <col min="6" max="7" width="15.125" style="1" customWidth="1"/>
    <col min="8" max="8" width="8" style="2" customWidth="1"/>
    <col min="9" max="9" width="15.125" style="1" customWidth="1"/>
    <col min="10" max="10" width="11.5" style="50" customWidth="1"/>
    <col min="11" max="11" width="9" style="1"/>
    <col min="12" max="12" width="9" style="12"/>
    <col min="13" max="16384" width="9" style="1"/>
  </cols>
  <sheetData>
    <row r="1" spans="1:13" ht="39.950000000000003" customHeight="1">
      <c r="A1" s="22" t="s">
        <v>12</v>
      </c>
      <c r="G1" s="139"/>
      <c r="H1" s="139"/>
    </row>
    <row r="2" spans="1:13" ht="24" customHeight="1" thickBot="1">
      <c r="A2" s="1" t="s">
        <v>30</v>
      </c>
      <c r="C2" s="1"/>
      <c r="D2" s="50"/>
      <c r="E2" s="1"/>
    </row>
    <row r="3" spans="1:13" s="50" customFormat="1" ht="33" customHeight="1">
      <c r="A3" s="168" t="s">
        <v>2</v>
      </c>
      <c r="B3" s="170" t="s">
        <v>4</v>
      </c>
      <c r="C3" s="172" t="s">
        <v>6</v>
      </c>
      <c r="D3" s="173"/>
      <c r="E3" s="174"/>
      <c r="F3" s="161" t="s">
        <v>53</v>
      </c>
      <c r="G3" s="161"/>
      <c r="H3" s="161"/>
      <c r="I3" s="161"/>
      <c r="J3" s="166" t="s">
        <v>0</v>
      </c>
      <c r="L3" s="12"/>
    </row>
    <row r="4" spans="1:13" s="3" customFormat="1" ht="37.5" customHeight="1" thickBot="1">
      <c r="A4" s="169"/>
      <c r="B4" s="171"/>
      <c r="C4" s="175"/>
      <c r="D4" s="176"/>
      <c r="E4" s="177"/>
      <c r="F4" s="88" t="s">
        <v>14</v>
      </c>
      <c r="G4" s="88" t="s">
        <v>15</v>
      </c>
      <c r="H4" s="58" t="s">
        <v>5</v>
      </c>
      <c r="I4" s="88" t="s">
        <v>11</v>
      </c>
      <c r="J4" s="167"/>
      <c r="L4" s="21"/>
    </row>
    <row r="5" spans="1:13" s="3" customFormat="1" ht="37.5" customHeight="1">
      <c r="A5" s="41" t="s">
        <v>44</v>
      </c>
      <c r="B5" s="69" t="s">
        <v>52</v>
      </c>
      <c r="C5" s="42" t="s">
        <v>37</v>
      </c>
      <c r="D5" s="40"/>
      <c r="E5" s="43"/>
      <c r="F5" s="44">
        <v>284368500</v>
      </c>
      <c r="G5" s="45">
        <v>191396700</v>
      </c>
      <c r="H5" s="74">
        <v>0.25</v>
      </c>
      <c r="I5" s="46">
        <f>ROUNDDOWN(G5*H5,-3)</f>
        <v>47849000</v>
      </c>
      <c r="J5" s="65"/>
      <c r="L5" s="12"/>
      <c r="M5" s="12"/>
    </row>
    <row r="6" spans="1:13" s="3" customFormat="1" ht="37.5" customHeight="1">
      <c r="A6" s="41" t="s">
        <v>24</v>
      </c>
      <c r="B6" s="69" t="s">
        <v>25</v>
      </c>
      <c r="C6" s="42" t="s">
        <v>37</v>
      </c>
      <c r="D6" s="40"/>
      <c r="E6" s="43"/>
      <c r="F6" s="44">
        <v>692302600</v>
      </c>
      <c r="G6" s="45">
        <v>467142500</v>
      </c>
      <c r="H6" s="74">
        <v>0.33333333333333331</v>
      </c>
      <c r="I6" s="46">
        <f>ROUNDDOWN(G6*H6,-3)</f>
        <v>155714000</v>
      </c>
      <c r="J6" s="65"/>
      <c r="L6" s="12"/>
      <c r="M6" s="12"/>
    </row>
    <row r="7" spans="1:13" s="3" customFormat="1" ht="37.5" customHeight="1">
      <c r="A7" s="68" t="s">
        <v>24</v>
      </c>
      <c r="B7" s="82" t="s">
        <v>26</v>
      </c>
      <c r="C7" s="42" t="s">
        <v>37</v>
      </c>
      <c r="D7" s="60"/>
      <c r="E7" s="61"/>
      <c r="F7" s="78">
        <v>377597000</v>
      </c>
      <c r="G7" s="79">
        <v>100001000</v>
      </c>
      <c r="H7" s="90">
        <v>0.25</v>
      </c>
      <c r="I7" s="46">
        <f t="shared" ref="I7:I25" si="0">ROUNDDOWN(G7*H7,-3)</f>
        <v>25000000</v>
      </c>
      <c r="J7" s="62"/>
      <c r="L7" s="12"/>
      <c r="M7" s="21"/>
    </row>
    <row r="8" spans="1:13" s="3" customFormat="1" ht="37.5" customHeight="1">
      <c r="A8" s="41" t="s">
        <v>24</v>
      </c>
      <c r="B8" s="69" t="s">
        <v>27</v>
      </c>
      <c r="C8" s="42" t="s">
        <v>37</v>
      </c>
      <c r="D8" s="63"/>
      <c r="E8" s="64"/>
      <c r="F8" s="44">
        <v>119264200</v>
      </c>
      <c r="G8" s="45">
        <v>93424100</v>
      </c>
      <c r="H8" s="74">
        <v>0.33333333333333331</v>
      </c>
      <c r="I8" s="46">
        <f t="shared" si="0"/>
        <v>31141000</v>
      </c>
      <c r="J8" s="65"/>
      <c r="L8" s="12"/>
      <c r="M8" s="12"/>
    </row>
    <row r="9" spans="1:13" s="3" customFormat="1" ht="37.5" customHeight="1">
      <c r="A9" s="41" t="s">
        <v>45</v>
      </c>
      <c r="B9" s="69" t="s">
        <v>27</v>
      </c>
      <c r="C9" s="42" t="s">
        <v>37</v>
      </c>
      <c r="D9" s="63"/>
      <c r="E9" s="64"/>
      <c r="F9" s="75">
        <v>42612900</v>
      </c>
      <c r="G9" s="76">
        <v>42612900</v>
      </c>
      <c r="H9" s="74">
        <v>0.33333333333333331</v>
      </c>
      <c r="I9" s="46">
        <f t="shared" si="0"/>
        <v>14204000</v>
      </c>
      <c r="J9" s="66"/>
      <c r="L9" s="12"/>
      <c r="M9" s="12"/>
    </row>
    <row r="10" spans="1:13" s="3" customFormat="1" ht="37.5" customHeight="1">
      <c r="A10" s="41" t="s">
        <v>22</v>
      </c>
      <c r="B10" s="69" t="s">
        <v>27</v>
      </c>
      <c r="C10" s="42" t="s">
        <v>37</v>
      </c>
      <c r="D10" s="63"/>
      <c r="E10" s="64"/>
      <c r="F10" s="44">
        <v>226694600</v>
      </c>
      <c r="G10" s="45">
        <v>211924900</v>
      </c>
      <c r="H10" s="72">
        <v>0.33333333333333331</v>
      </c>
      <c r="I10" s="46">
        <f t="shared" si="0"/>
        <v>70641000</v>
      </c>
      <c r="J10" s="65"/>
      <c r="L10" s="12"/>
      <c r="M10" s="12"/>
    </row>
    <row r="11" spans="1:13" s="3" customFormat="1" ht="37.5" customHeight="1">
      <c r="A11" s="41" t="s">
        <v>58</v>
      </c>
      <c r="B11" s="69" t="s">
        <v>59</v>
      </c>
      <c r="C11" s="42" t="s">
        <v>37</v>
      </c>
      <c r="D11" s="63"/>
      <c r="E11" s="64"/>
      <c r="F11" s="44">
        <v>427598600</v>
      </c>
      <c r="G11" s="45">
        <v>422186600</v>
      </c>
      <c r="H11" s="72">
        <v>0.25</v>
      </c>
      <c r="I11" s="46">
        <f t="shared" ref="I11" si="1">ROUNDDOWN(G11*H11,-3)</f>
        <v>105546000</v>
      </c>
      <c r="J11" s="65"/>
      <c r="L11" s="12"/>
      <c r="M11" s="12"/>
    </row>
    <row r="12" spans="1:13" s="3" customFormat="1" ht="37.5" customHeight="1">
      <c r="A12" s="41" t="s">
        <v>9</v>
      </c>
      <c r="B12" s="69" t="s">
        <v>25</v>
      </c>
      <c r="C12" s="42" t="s">
        <v>37</v>
      </c>
      <c r="D12" s="63"/>
      <c r="E12" s="64"/>
      <c r="F12" s="44">
        <v>56260600</v>
      </c>
      <c r="G12" s="45">
        <v>50000000</v>
      </c>
      <c r="H12" s="74">
        <v>0.25</v>
      </c>
      <c r="I12" s="46">
        <f t="shared" si="0"/>
        <v>12500000</v>
      </c>
      <c r="J12" s="65"/>
      <c r="L12" s="12"/>
      <c r="M12" s="12"/>
    </row>
    <row r="13" spans="1:13" s="3" customFormat="1" ht="37.5" customHeight="1">
      <c r="A13" s="41" t="s">
        <v>9</v>
      </c>
      <c r="B13" s="69" t="s">
        <v>27</v>
      </c>
      <c r="C13" s="42" t="s">
        <v>37</v>
      </c>
      <c r="D13" s="63"/>
      <c r="E13" s="64"/>
      <c r="F13" s="44">
        <v>177289200</v>
      </c>
      <c r="G13" s="45">
        <v>150000000</v>
      </c>
      <c r="H13" s="72">
        <v>0.33333333333333331</v>
      </c>
      <c r="I13" s="46">
        <f t="shared" si="0"/>
        <v>50000000</v>
      </c>
      <c r="J13" s="65"/>
      <c r="L13" s="12"/>
      <c r="M13" s="12"/>
    </row>
    <row r="14" spans="1:13" s="3" customFormat="1" ht="37.5" customHeight="1">
      <c r="A14" s="41" t="s">
        <v>20</v>
      </c>
      <c r="B14" s="69" t="s">
        <v>26</v>
      </c>
      <c r="C14" s="42" t="s">
        <v>37</v>
      </c>
      <c r="D14" s="63"/>
      <c r="E14" s="64"/>
      <c r="F14" s="44">
        <v>39674800</v>
      </c>
      <c r="G14" s="45">
        <v>30000000</v>
      </c>
      <c r="H14" s="74">
        <v>0.5</v>
      </c>
      <c r="I14" s="46">
        <f t="shared" si="0"/>
        <v>15000000</v>
      </c>
      <c r="J14" s="65"/>
      <c r="L14" s="12"/>
      <c r="M14" s="12"/>
    </row>
    <row r="15" spans="1:13" s="3" customFormat="1" ht="37.5" customHeight="1">
      <c r="A15" s="41" t="s">
        <v>28</v>
      </c>
      <c r="B15" s="69" t="s">
        <v>25</v>
      </c>
      <c r="C15" s="42" t="s">
        <v>37</v>
      </c>
      <c r="D15" s="63"/>
      <c r="E15" s="64"/>
      <c r="F15" s="44">
        <v>200102100</v>
      </c>
      <c r="G15" s="45">
        <v>200000000</v>
      </c>
      <c r="H15" s="74">
        <v>0.25</v>
      </c>
      <c r="I15" s="46">
        <f t="shared" si="0"/>
        <v>50000000</v>
      </c>
      <c r="J15" s="65"/>
      <c r="L15" s="12"/>
      <c r="M15" s="12"/>
    </row>
    <row r="16" spans="1:13" s="3" customFormat="1" ht="37.5" customHeight="1">
      <c r="A16" s="77" t="s">
        <v>46</v>
      </c>
      <c r="B16" s="69" t="s">
        <v>27</v>
      </c>
      <c r="C16" s="42" t="s">
        <v>37</v>
      </c>
      <c r="D16" s="63"/>
      <c r="E16" s="64"/>
      <c r="F16" s="44">
        <v>37631000</v>
      </c>
      <c r="G16" s="45">
        <v>36000000</v>
      </c>
      <c r="H16" s="74">
        <v>0.33333333333333298</v>
      </c>
      <c r="I16" s="46">
        <f t="shared" si="0"/>
        <v>12000000</v>
      </c>
      <c r="J16" s="65"/>
      <c r="L16" s="12"/>
      <c r="M16" s="12"/>
    </row>
    <row r="17" spans="1:13" s="3" customFormat="1" ht="37.5" customHeight="1">
      <c r="A17" s="41" t="s">
        <v>47</v>
      </c>
      <c r="B17" s="69" t="s">
        <v>27</v>
      </c>
      <c r="C17" s="42" t="s">
        <v>37</v>
      </c>
      <c r="D17" s="63"/>
      <c r="E17" s="64"/>
      <c r="F17" s="44">
        <v>20504000</v>
      </c>
      <c r="G17" s="45">
        <v>20000000</v>
      </c>
      <c r="H17" s="74">
        <v>0.33333333333333331</v>
      </c>
      <c r="I17" s="46">
        <f t="shared" si="0"/>
        <v>6666000</v>
      </c>
      <c r="J17" s="65"/>
      <c r="L17" s="12"/>
      <c r="M17" s="12"/>
    </row>
    <row r="18" spans="1:13" s="3" customFormat="1" ht="37.5" customHeight="1">
      <c r="A18" s="41" t="s">
        <v>48</v>
      </c>
      <c r="B18" s="69" t="s">
        <v>26</v>
      </c>
      <c r="C18" s="42" t="s">
        <v>37</v>
      </c>
      <c r="D18" s="60"/>
      <c r="E18" s="61"/>
      <c r="F18" s="78">
        <v>23930500</v>
      </c>
      <c r="G18" s="79">
        <v>11996600</v>
      </c>
      <c r="H18" s="80">
        <v>0.5</v>
      </c>
      <c r="I18" s="46">
        <f t="shared" si="0"/>
        <v>5998000</v>
      </c>
      <c r="J18" s="62"/>
      <c r="L18" s="12"/>
      <c r="M18" s="12"/>
    </row>
    <row r="19" spans="1:13" s="3" customFormat="1" ht="37.5" customHeight="1">
      <c r="A19" s="41" t="s">
        <v>48</v>
      </c>
      <c r="B19" s="69" t="s">
        <v>26</v>
      </c>
      <c r="C19" s="42" t="s">
        <v>37</v>
      </c>
      <c r="D19" s="63"/>
      <c r="E19" s="64"/>
      <c r="F19" s="44">
        <v>10327900</v>
      </c>
      <c r="G19" s="45">
        <v>8215900</v>
      </c>
      <c r="H19" s="80">
        <v>0.33333333333333331</v>
      </c>
      <c r="I19" s="46">
        <f t="shared" si="0"/>
        <v>2738000</v>
      </c>
      <c r="J19" s="65"/>
      <c r="L19" s="12"/>
      <c r="M19" s="21"/>
    </row>
    <row r="20" spans="1:13" s="3" customFormat="1" ht="37.5" customHeight="1">
      <c r="A20" s="41" t="s">
        <v>29</v>
      </c>
      <c r="B20" s="69" t="s">
        <v>27</v>
      </c>
      <c r="C20" s="42" t="s">
        <v>37</v>
      </c>
      <c r="D20" s="63"/>
      <c r="E20" s="64"/>
      <c r="F20" s="44">
        <v>218124500</v>
      </c>
      <c r="G20" s="45">
        <v>149644000</v>
      </c>
      <c r="H20" s="74">
        <v>0.33333333333333331</v>
      </c>
      <c r="I20" s="46">
        <f t="shared" si="0"/>
        <v>49881000</v>
      </c>
      <c r="J20" s="65"/>
      <c r="L20" s="12"/>
      <c r="M20" s="12"/>
    </row>
    <row r="21" spans="1:13" s="3" customFormat="1" ht="37.5" customHeight="1">
      <c r="A21" s="41" t="s">
        <v>41</v>
      </c>
      <c r="B21" s="69" t="s">
        <v>27</v>
      </c>
      <c r="C21" s="42" t="s">
        <v>37</v>
      </c>
      <c r="D21" s="63"/>
      <c r="E21" s="64"/>
      <c r="F21" s="44">
        <v>54495076</v>
      </c>
      <c r="G21" s="45">
        <v>50047776</v>
      </c>
      <c r="H21" s="80">
        <v>0.33333333333333331</v>
      </c>
      <c r="I21" s="46">
        <f t="shared" si="0"/>
        <v>16682000</v>
      </c>
      <c r="J21" s="65"/>
      <c r="L21" s="12"/>
      <c r="M21" s="21"/>
    </row>
    <row r="22" spans="1:13" s="3" customFormat="1" ht="37.5" customHeight="1">
      <c r="A22" s="41" t="s">
        <v>49</v>
      </c>
      <c r="B22" s="69" t="s">
        <v>54</v>
      </c>
      <c r="C22" s="42" t="s">
        <v>37</v>
      </c>
      <c r="D22" s="63"/>
      <c r="E22" s="64"/>
      <c r="F22" s="44">
        <v>78331000</v>
      </c>
      <c r="G22" s="45">
        <v>77000000</v>
      </c>
      <c r="H22" s="138">
        <v>0.4</v>
      </c>
      <c r="I22" s="46">
        <f>ROUNDDOWN(G22*H22,-3)</f>
        <v>30800000</v>
      </c>
      <c r="J22" s="65"/>
      <c r="L22" s="12"/>
      <c r="M22" s="21"/>
    </row>
    <row r="23" spans="1:13" s="3" customFormat="1" ht="37.5" customHeight="1">
      <c r="A23" s="41" t="s">
        <v>57</v>
      </c>
      <c r="B23" s="82" t="s">
        <v>27</v>
      </c>
      <c r="C23" s="42" t="s">
        <v>37</v>
      </c>
      <c r="D23" s="63"/>
      <c r="E23" s="64"/>
      <c r="F23" s="44">
        <v>28386600</v>
      </c>
      <c r="G23" s="45">
        <v>24000000</v>
      </c>
      <c r="H23" s="80">
        <v>0.33333333333333331</v>
      </c>
      <c r="I23" s="46">
        <f t="shared" si="0"/>
        <v>8000000</v>
      </c>
      <c r="J23" s="65"/>
      <c r="L23" s="12"/>
      <c r="M23" s="21"/>
    </row>
    <row r="24" spans="1:13" s="3" customFormat="1" ht="37.5" customHeight="1">
      <c r="A24" s="41" t="s">
        <v>50</v>
      </c>
      <c r="B24" s="82" t="s">
        <v>25</v>
      </c>
      <c r="C24" s="42" t="s">
        <v>37</v>
      </c>
      <c r="D24" s="63"/>
      <c r="E24" s="64"/>
      <c r="F24" s="44">
        <v>45562000</v>
      </c>
      <c r="G24" s="45">
        <v>44756000</v>
      </c>
      <c r="H24" s="74">
        <v>0.25</v>
      </c>
      <c r="I24" s="46">
        <f t="shared" si="0"/>
        <v>11189000</v>
      </c>
      <c r="J24" s="65"/>
      <c r="L24" s="12"/>
      <c r="M24" s="21"/>
    </row>
    <row r="25" spans="1:13" s="3" customFormat="1" ht="37.5" customHeight="1">
      <c r="A25" s="117" t="s">
        <v>51</v>
      </c>
      <c r="B25" s="132" t="s">
        <v>27</v>
      </c>
      <c r="C25" s="118" t="s">
        <v>37</v>
      </c>
      <c r="D25" s="133"/>
      <c r="E25" s="134"/>
      <c r="F25" s="119">
        <v>1225820200</v>
      </c>
      <c r="G25" s="120">
        <v>949700000</v>
      </c>
      <c r="H25" s="90">
        <v>0.33333333333333298</v>
      </c>
      <c r="I25" s="121">
        <f t="shared" si="0"/>
        <v>316566000</v>
      </c>
      <c r="J25" s="135"/>
      <c r="L25" s="12"/>
      <c r="M25" s="21"/>
    </row>
    <row r="26" spans="1:13" s="3" customFormat="1" ht="37.5" customHeight="1" thickBot="1">
      <c r="A26" s="94" t="s">
        <v>51</v>
      </c>
      <c r="B26" s="183" t="s">
        <v>60</v>
      </c>
      <c r="C26" s="124" t="s">
        <v>36</v>
      </c>
      <c r="D26" s="184"/>
      <c r="E26" s="185"/>
      <c r="F26" s="127">
        <v>58903900</v>
      </c>
      <c r="G26" s="128">
        <v>58353900</v>
      </c>
      <c r="H26" s="98">
        <v>0.4</v>
      </c>
      <c r="I26" s="130">
        <f>ROUNDDOWN(G26*H26,-3)</f>
        <v>23341000</v>
      </c>
      <c r="J26" s="186"/>
      <c r="L26" s="12"/>
      <c r="M26" s="21"/>
    </row>
    <row r="27" spans="1:13" ht="35.25" customHeight="1" thickBot="1">
      <c r="A27" s="51" t="s">
        <v>1</v>
      </c>
      <c r="B27" s="83">
        <f>COUNTA(B5:B26)</f>
        <v>22</v>
      </c>
      <c r="C27" s="84"/>
      <c r="D27" s="85"/>
      <c r="E27" s="86"/>
      <c r="F27" s="55">
        <f>SUM(F5:F26)</f>
        <v>4445781776</v>
      </c>
      <c r="G27" s="55">
        <f>SUM(G5:G26)</f>
        <v>3388402876</v>
      </c>
      <c r="H27" s="87"/>
      <c r="I27" s="55">
        <f>SUM(I5:I26)</f>
        <v>1061456000</v>
      </c>
      <c r="J27" s="57"/>
    </row>
    <row r="28" spans="1:13" ht="19.5" customHeight="1">
      <c r="A28" s="59" t="s">
        <v>17</v>
      </c>
      <c r="B28" s="50"/>
      <c r="C28" s="5"/>
      <c r="D28" s="9"/>
      <c r="E28" s="5"/>
    </row>
    <row r="29" spans="1:13">
      <c r="A29" s="13" t="s">
        <v>55</v>
      </c>
      <c r="C29" s="5"/>
      <c r="D29" s="9"/>
      <c r="E29" s="5"/>
    </row>
    <row r="30" spans="1:13">
      <c r="A30" s="13" t="s">
        <v>16</v>
      </c>
      <c r="C30" s="5"/>
      <c r="D30" s="9"/>
      <c r="E30" s="5"/>
    </row>
    <row r="31" spans="1:13">
      <c r="A31" s="13"/>
      <c r="C31" s="5"/>
      <c r="D31" s="9"/>
      <c r="E31" s="5"/>
    </row>
    <row r="32" spans="1:13">
      <c r="C32" s="5"/>
      <c r="D32" s="9"/>
      <c r="E32" s="5"/>
    </row>
    <row r="33" spans="3:5">
      <c r="C33" s="5"/>
      <c r="D33" s="9"/>
      <c r="E33" s="5"/>
    </row>
    <row r="34" spans="3:5">
      <c r="C34" s="5"/>
      <c r="D34" s="9"/>
      <c r="E34" s="5"/>
    </row>
    <row r="35" spans="3:5">
      <c r="C35" s="5"/>
      <c r="D35" s="9"/>
      <c r="E35" s="5"/>
    </row>
    <row r="36" spans="3:5">
      <c r="C36" s="6"/>
      <c r="D36" s="10"/>
      <c r="E36" s="6"/>
    </row>
    <row r="38" spans="3:5">
      <c r="C38" s="7"/>
      <c r="D38" s="11"/>
      <c r="E38" s="7"/>
    </row>
    <row r="39" spans="3:5">
      <c r="C39" s="7"/>
      <c r="D39" s="11"/>
      <c r="E39" s="7"/>
    </row>
    <row r="40" spans="3:5">
      <c r="C40" s="7"/>
      <c r="D40" s="11"/>
      <c r="E40" s="7"/>
    </row>
    <row r="41" spans="3:5">
      <c r="C41" s="7"/>
      <c r="D41" s="11"/>
      <c r="E41" s="7"/>
    </row>
    <row r="42" spans="3:5">
      <c r="C42" s="7"/>
      <c r="D42" s="11"/>
      <c r="E42" s="7"/>
    </row>
    <row r="43" spans="3:5">
      <c r="C43" s="7"/>
      <c r="D43" s="11"/>
      <c r="E43" s="7"/>
    </row>
    <row r="44" spans="3:5">
      <c r="C44" s="7"/>
      <c r="D44" s="11"/>
      <c r="E44" s="7"/>
    </row>
    <row r="45" spans="3:5">
      <c r="C45" s="7"/>
      <c r="D45" s="11"/>
      <c r="E45" s="7"/>
    </row>
    <row r="46" spans="3:5">
      <c r="C46" s="7"/>
      <c r="D46" s="11"/>
      <c r="E46" s="7"/>
    </row>
    <row r="47" spans="3:5">
      <c r="C47" s="7"/>
      <c r="D47" s="11"/>
      <c r="E47" s="7"/>
    </row>
    <row r="48" spans="3:5">
      <c r="C48" s="7"/>
      <c r="D48" s="11"/>
      <c r="E48" s="7"/>
    </row>
    <row r="49" spans="3:5">
      <c r="C49" s="7"/>
      <c r="D49" s="11"/>
      <c r="E49" s="7"/>
    </row>
    <row r="50" spans="3:5">
      <c r="C50" s="7"/>
      <c r="D50" s="11"/>
      <c r="E50" s="7"/>
    </row>
    <row r="51" spans="3:5">
      <c r="C51" s="7"/>
      <c r="D51" s="11"/>
      <c r="E51" s="7"/>
    </row>
    <row r="52" spans="3:5">
      <c r="C52" s="7"/>
      <c r="D52" s="11"/>
      <c r="E52" s="7"/>
    </row>
    <row r="53" spans="3:5">
      <c r="C53" s="7"/>
      <c r="D53" s="11"/>
      <c r="E53" s="7"/>
    </row>
    <row r="54" spans="3:5">
      <c r="C54" s="7"/>
      <c r="D54" s="11"/>
      <c r="E54" s="7"/>
    </row>
  </sheetData>
  <mergeCells count="6">
    <mergeCell ref="J3:J4"/>
    <mergeCell ref="G1:H1"/>
    <mergeCell ref="A3:A4"/>
    <mergeCell ref="B3:B4"/>
    <mergeCell ref="C3:E4"/>
    <mergeCell ref="F3:I3"/>
  </mergeCells>
  <phoneticPr fontId="2"/>
  <printOptions horizontalCentered="1"/>
  <pageMargins left="0.78740157480314965" right="0.78740157480314965" top="0.59055118110236227" bottom="0.78740157480314965" header="0.31496062992125984" footer="0.31496062992125984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view="pageBreakPreview" zoomScaleNormal="100" zoomScaleSheetLayoutView="100" workbookViewId="0">
      <selection activeCell="K27" sqref="K27"/>
    </sheetView>
  </sheetViews>
  <sheetFormatPr defaultColWidth="9" defaultRowHeight="14.25"/>
  <cols>
    <col min="1" max="1" width="9.625" style="1" customWidth="1"/>
    <col min="2" max="2" width="20.75" style="1" customWidth="1"/>
    <col min="3" max="3" width="14.125" style="1" customWidth="1"/>
    <col min="4" max="4" width="4.5" style="17" bestFit="1" customWidth="1"/>
    <col min="5" max="5" width="1.875" style="18" customWidth="1"/>
    <col min="6" max="6" width="4.5" style="17" bestFit="1" customWidth="1"/>
    <col min="7" max="8" width="17" style="1" customWidth="1"/>
    <col min="9" max="9" width="11.625" style="2" customWidth="1"/>
    <col min="10" max="10" width="17.125" style="1" customWidth="1"/>
    <col min="11" max="11" width="18.375" style="23" bestFit="1" customWidth="1"/>
    <col min="12" max="12" width="9" style="1"/>
    <col min="13" max="13" width="10.25" style="1" bestFit="1" customWidth="1"/>
    <col min="14" max="16384" width="9" style="1"/>
  </cols>
  <sheetData>
    <row r="1" spans="1:11" ht="39.950000000000003" customHeight="1">
      <c r="A1" s="16" t="s">
        <v>12</v>
      </c>
      <c r="H1" s="139"/>
      <c r="I1" s="139"/>
    </row>
    <row r="2" spans="1:11" ht="24" customHeight="1" thickBot="1">
      <c r="A2" s="1" t="s">
        <v>31</v>
      </c>
      <c r="D2" s="1"/>
      <c r="E2" s="23"/>
      <c r="F2" s="1"/>
    </row>
    <row r="3" spans="1:11" s="23" customFormat="1" ht="33" customHeight="1">
      <c r="A3" s="140" t="s">
        <v>2</v>
      </c>
      <c r="B3" s="159" t="s">
        <v>7</v>
      </c>
      <c r="C3" s="159" t="s">
        <v>8</v>
      </c>
      <c r="D3" s="180" t="s">
        <v>6</v>
      </c>
      <c r="E3" s="180"/>
      <c r="F3" s="180"/>
      <c r="G3" s="182" t="s">
        <v>53</v>
      </c>
      <c r="H3" s="182"/>
      <c r="I3" s="182"/>
      <c r="J3" s="182"/>
      <c r="K3" s="178" t="s">
        <v>0</v>
      </c>
    </row>
    <row r="4" spans="1:11" s="3" customFormat="1" ht="33" customHeight="1" thickBot="1">
      <c r="A4" s="141"/>
      <c r="B4" s="160"/>
      <c r="C4" s="160"/>
      <c r="D4" s="181"/>
      <c r="E4" s="181"/>
      <c r="F4" s="181"/>
      <c r="G4" s="38" t="s">
        <v>14</v>
      </c>
      <c r="H4" s="38" t="s">
        <v>15</v>
      </c>
      <c r="I4" s="39" t="s">
        <v>5</v>
      </c>
      <c r="J4" s="38" t="s">
        <v>11</v>
      </c>
      <c r="K4" s="179"/>
    </row>
    <row r="5" spans="1:11" s="13" customFormat="1" ht="33" customHeight="1" thickBot="1">
      <c r="A5" s="107" t="s">
        <v>13</v>
      </c>
      <c r="B5" s="101" t="s">
        <v>56</v>
      </c>
      <c r="C5" s="102" t="s">
        <v>10</v>
      </c>
      <c r="D5" s="103" t="s">
        <v>37</v>
      </c>
      <c r="E5" s="40"/>
      <c r="F5" s="104"/>
      <c r="G5" s="105">
        <v>262020000</v>
      </c>
      <c r="H5" s="105">
        <v>262020000</v>
      </c>
      <c r="I5" s="108" t="s">
        <v>35</v>
      </c>
      <c r="J5" s="105">
        <v>231363000</v>
      </c>
      <c r="K5" s="106"/>
    </row>
    <row r="6" spans="1:11" s="13" customFormat="1" ht="33" customHeight="1" thickBot="1">
      <c r="A6" s="109" t="s">
        <v>1</v>
      </c>
      <c r="B6" s="83">
        <f>COUNTA(B5:B5)</f>
        <v>1</v>
      </c>
      <c r="C6" s="110"/>
      <c r="D6" s="111"/>
      <c r="E6" s="112"/>
      <c r="F6" s="113"/>
      <c r="G6" s="114">
        <f>SUM(G5:G5)</f>
        <v>262020000</v>
      </c>
      <c r="H6" s="114">
        <f>SUM(H5:H5)</f>
        <v>262020000</v>
      </c>
      <c r="I6" s="115"/>
      <c r="J6" s="114">
        <f>SUM(J5:J5)</f>
        <v>231363000</v>
      </c>
      <c r="K6" s="116"/>
    </row>
    <row r="7" spans="1:11" s="13" customFormat="1" ht="12">
      <c r="A7" s="30"/>
      <c r="B7" s="30"/>
      <c r="C7" s="30"/>
      <c r="D7" s="31"/>
      <c r="E7" s="32"/>
      <c r="F7" s="31"/>
      <c r="G7" s="30"/>
      <c r="H7" s="30"/>
      <c r="I7" s="15"/>
      <c r="K7" s="14"/>
    </row>
    <row r="8" spans="1:11" ht="24" customHeight="1" thickBot="1">
      <c r="A8" s="1" t="s">
        <v>61</v>
      </c>
      <c r="D8" s="1"/>
      <c r="E8" s="137"/>
      <c r="F8" s="1"/>
      <c r="K8" s="137"/>
    </row>
    <row r="9" spans="1:11" s="137" customFormat="1" ht="33" customHeight="1">
      <c r="A9" s="140" t="s">
        <v>2</v>
      </c>
      <c r="B9" s="159" t="s">
        <v>7</v>
      </c>
      <c r="C9" s="159" t="s">
        <v>8</v>
      </c>
      <c r="D9" s="180" t="s">
        <v>6</v>
      </c>
      <c r="E9" s="180"/>
      <c r="F9" s="180"/>
      <c r="G9" s="182" t="s">
        <v>53</v>
      </c>
      <c r="H9" s="182"/>
      <c r="I9" s="182"/>
      <c r="J9" s="182"/>
      <c r="K9" s="178" t="s">
        <v>0</v>
      </c>
    </row>
    <row r="10" spans="1:11" s="3" customFormat="1" ht="33" customHeight="1" thickBot="1">
      <c r="A10" s="141"/>
      <c r="B10" s="160"/>
      <c r="C10" s="160"/>
      <c r="D10" s="181"/>
      <c r="E10" s="181"/>
      <c r="F10" s="181"/>
      <c r="G10" s="136" t="s">
        <v>14</v>
      </c>
      <c r="H10" s="136" t="s">
        <v>15</v>
      </c>
      <c r="I10" s="39" t="s">
        <v>5</v>
      </c>
      <c r="J10" s="136" t="s">
        <v>11</v>
      </c>
      <c r="K10" s="179"/>
    </row>
    <row r="11" spans="1:11" s="13" customFormat="1" ht="33" customHeight="1" thickBot="1">
      <c r="A11" s="107" t="s">
        <v>62</v>
      </c>
      <c r="B11" s="101" t="s">
        <v>67</v>
      </c>
      <c r="C11" s="102" t="s">
        <v>63</v>
      </c>
      <c r="D11" s="103" t="s">
        <v>64</v>
      </c>
      <c r="E11" s="40" t="s">
        <v>65</v>
      </c>
      <c r="F11" s="104" t="s">
        <v>66</v>
      </c>
      <c r="G11" s="105">
        <v>57200000</v>
      </c>
      <c r="H11" s="105">
        <v>37079900</v>
      </c>
      <c r="I11" s="187">
        <v>0.5</v>
      </c>
      <c r="J11" s="105">
        <v>18539000</v>
      </c>
      <c r="K11" s="106"/>
    </row>
    <row r="12" spans="1:11" s="13" customFormat="1" ht="33" customHeight="1" thickBot="1">
      <c r="A12" s="109" t="s">
        <v>1</v>
      </c>
      <c r="B12" s="83">
        <f>COUNTA(B11:B11)</f>
        <v>1</v>
      </c>
      <c r="C12" s="110"/>
      <c r="D12" s="111"/>
      <c r="E12" s="112"/>
      <c r="F12" s="113"/>
      <c r="G12" s="114">
        <f>SUM(G11:G11)</f>
        <v>57200000</v>
      </c>
      <c r="H12" s="114">
        <f>SUM(H11:H11)</f>
        <v>37079900</v>
      </c>
      <c r="I12" s="115"/>
      <c r="J12" s="114">
        <f>SUM(J11:J11)</f>
        <v>18539000</v>
      </c>
      <c r="K12" s="116"/>
    </row>
    <row r="13" spans="1:11" s="13" customFormat="1" ht="12">
      <c r="A13" s="30"/>
      <c r="B13" s="30"/>
      <c r="C13" s="30"/>
      <c r="D13" s="31"/>
      <c r="E13" s="32"/>
      <c r="F13" s="31"/>
      <c r="G13" s="30"/>
      <c r="H13" s="30"/>
      <c r="I13" s="15"/>
      <c r="K13" s="14"/>
    </row>
    <row r="14" spans="1:11" s="13" customFormat="1" ht="16.5" customHeight="1">
      <c r="A14" s="37" t="s">
        <v>55</v>
      </c>
      <c r="B14" s="35"/>
      <c r="C14" s="30"/>
      <c r="D14" s="31"/>
      <c r="E14" s="32"/>
      <c r="F14" s="31"/>
      <c r="G14" s="30"/>
      <c r="H14" s="30"/>
      <c r="I14" s="15"/>
      <c r="K14" s="14"/>
    </row>
    <row r="15" spans="1:11" s="13" customFormat="1" ht="13.5">
      <c r="A15" s="37" t="s">
        <v>16</v>
      </c>
      <c r="B15" s="35"/>
      <c r="C15" s="30"/>
      <c r="D15" s="31"/>
      <c r="E15" s="32"/>
      <c r="F15" s="31"/>
      <c r="G15" s="30"/>
      <c r="H15" s="30"/>
      <c r="I15" s="15"/>
      <c r="K15" s="14"/>
    </row>
    <row r="16" spans="1:11" s="13" customFormat="1" ht="13.5">
      <c r="A16" s="37" t="s">
        <v>18</v>
      </c>
      <c r="B16" s="35"/>
      <c r="C16" s="30"/>
      <c r="D16" s="33"/>
      <c r="E16" s="34"/>
      <c r="F16" s="33"/>
      <c r="G16" s="30"/>
      <c r="H16" s="30"/>
      <c r="I16" s="15"/>
      <c r="K16" s="14"/>
    </row>
    <row r="17" spans="4:11" s="13" customFormat="1" ht="12">
      <c r="D17" s="19"/>
      <c r="E17" s="20"/>
      <c r="F17" s="19"/>
      <c r="I17" s="15"/>
      <c r="K17" s="14"/>
    </row>
    <row r="18" spans="4:11" s="13" customFormat="1" ht="12">
      <c r="D18" s="19"/>
      <c r="E18" s="20"/>
      <c r="F18" s="19"/>
      <c r="I18" s="15"/>
      <c r="K18" s="14"/>
    </row>
    <row r="19" spans="4:11" s="13" customFormat="1" ht="12">
      <c r="D19" s="19"/>
      <c r="E19" s="20"/>
      <c r="F19" s="19"/>
      <c r="I19" s="15"/>
      <c r="K19" s="14"/>
    </row>
    <row r="20" spans="4:11" s="13" customFormat="1" ht="12">
      <c r="D20" s="19"/>
      <c r="E20" s="20"/>
      <c r="F20" s="19"/>
      <c r="I20" s="15"/>
      <c r="K20" s="14"/>
    </row>
    <row r="21" spans="4:11" s="13" customFormat="1" ht="12">
      <c r="D21" s="19"/>
      <c r="E21" s="20"/>
      <c r="F21" s="19"/>
      <c r="I21" s="15"/>
      <c r="K21" s="14"/>
    </row>
    <row r="22" spans="4:11" s="13" customFormat="1" ht="12">
      <c r="D22" s="19"/>
      <c r="E22" s="20"/>
      <c r="F22" s="19"/>
      <c r="I22" s="15"/>
      <c r="K22" s="14"/>
    </row>
    <row r="23" spans="4:11" s="13" customFormat="1" ht="12">
      <c r="D23" s="19"/>
      <c r="E23" s="20"/>
      <c r="F23" s="19"/>
      <c r="I23" s="15"/>
      <c r="K23" s="14"/>
    </row>
    <row r="24" spans="4:11" s="13" customFormat="1" ht="12">
      <c r="D24" s="19"/>
      <c r="E24" s="20"/>
      <c r="F24" s="19"/>
      <c r="I24" s="15"/>
      <c r="K24" s="14"/>
    </row>
    <row r="25" spans="4:11" s="13" customFormat="1" ht="12">
      <c r="D25" s="19"/>
      <c r="E25" s="20"/>
      <c r="F25" s="19"/>
      <c r="I25" s="15"/>
      <c r="K25" s="14"/>
    </row>
    <row r="26" spans="4:11" s="13" customFormat="1" ht="12">
      <c r="D26" s="19"/>
      <c r="E26" s="20"/>
      <c r="F26" s="19"/>
      <c r="I26" s="15"/>
      <c r="K26" s="14"/>
    </row>
    <row r="27" spans="4:11" s="13" customFormat="1" ht="12">
      <c r="D27" s="19"/>
      <c r="E27" s="20"/>
      <c r="F27" s="19"/>
      <c r="I27" s="15"/>
      <c r="K27" s="14"/>
    </row>
  </sheetData>
  <mergeCells count="13">
    <mergeCell ref="A9:A10"/>
    <mergeCell ref="B9:B10"/>
    <mergeCell ref="C9:C10"/>
    <mergeCell ref="D9:F10"/>
    <mergeCell ref="G9:J9"/>
    <mergeCell ref="K9:K10"/>
    <mergeCell ref="K3:K4"/>
    <mergeCell ref="H1:I1"/>
    <mergeCell ref="A3:A4"/>
    <mergeCell ref="B3:B4"/>
    <mergeCell ref="C3:C4"/>
    <mergeCell ref="D3:F4"/>
    <mergeCell ref="G3:J3"/>
  </mergeCells>
  <phoneticPr fontId="2"/>
  <printOptions horizontalCentered="1"/>
  <pageMargins left="0.53" right="0.43" top="0.42" bottom="0.38" header="0.31496062992125984" footer="0.31496062992125984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★上水・簡水 R5</vt:lpstr>
      <vt:lpstr>★交付金 R5</vt:lpstr>
      <vt:lpstr>★水道施設災害 (東日本大震災) R5</vt:lpstr>
      <vt:lpstr>'★交付金 R5'!Print_Area</vt:lpstr>
      <vt:lpstr>'★上水・簡水 R5'!Print_Area</vt:lpstr>
      <vt:lpstr>'★水道施設災害 (東日本大震災) R5'!Print_Area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県民くらしの安全課</dc:creator>
  <cp:lastModifiedBy>007405_下上</cp:lastModifiedBy>
  <cp:lastPrinted>2022-07-11T08:40:05Z</cp:lastPrinted>
  <dcterms:created xsi:type="dcterms:W3CDTF">1997-01-08T22:48:59Z</dcterms:created>
  <dcterms:modified xsi:type="dcterms:W3CDTF">2025-06-02T06:27:56Z</dcterms:modified>
</cp:coreProperties>
</file>