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400" windowHeight="12645"/>
  </bookViews>
  <sheets>
    <sheet name="簡易水道 " sheetId="14" r:id="rId1"/>
    <sheet name="交付金 " sheetId="13" r:id="rId2"/>
    <sheet name="水道施設災害 (東日本大震災)" sheetId="11" r:id="rId3"/>
    <sheet name="水道施設災害(台風10号) " sheetId="15" r:id="rId4"/>
  </sheets>
  <definedNames>
    <definedName name="_xlnm.Print_Area" localSheetId="0">'簡易水道 '!$A$1:$K$16</definedName>
    <definedName name="_xlnm.Print_Area" localSheetId="1">'交付金 '!$A$1:$J$18</definedName>
    <definedName name="_xlnm.Print_Area" localSheetId="2">'水道施設災害 (東日本大震災)'!$A$1:$K$41</definedName>
    <definedName name="_xlnm.Print_Area" localSheetId="3">'水道施設災害(台風10号) '!$A$1:$K$16</definedName>
  </definedNames>
  <calcPr calcId="145621"/>
</workbook>
</file>

<file path=xl/calcChain.xml><?xml version="1.0" encoding="utf-8"?>
<calcChain xmlns="http://schemas.openxmlformats.org/spreadsheetml/2006/main">
  <c r="H16" i="15" l="1"/>
  <c r="G16" i="15"/>
  <c r="B16" i="15"/>
  <c r="J15" i="15"/>
  <c r="J14" i="15"/>
  <c r="J13" i="15"/>
  <c r="J12" i="15"/>
  <c r="J11" i="15"/>
  <c r="J10" i="15"/>
  <c r="J9" i="15"/>
  <c r="J8" i="15"/>
  <c r="J7" i="15"/>
  <c r="J6" i="15"/>
  <c r="J16" i="15" s="1"/>
  <c r="J5" i="15"/>
  <c r="H16" i="14" l="1"/>
  <c r="G16" i="14"/>
  <c r="C16" i="14"/>
  <c r="J15" i="14"/>
  <c r="J14" i="14"/>
  <c r="J13" i="14"/>
  <c r="J12" i="14"/>
  <c r="J11" i="14"/>
  <c r="J10" i="14"/>
  <c r="J9" i="14"/>
  <c r="J8" i="14"/>
  <c r="J7" i="14"/>
  <c r="J6" i="14"/>
  <c r="J5" i="14"/>
  <c r="J16" i="14" s="1"/>
  <c r="G18" i="13" l="1"/>
  <c r="F18" i="13"/>
  <c r="B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18" i="13" s="1"/>
  <c r="J41" i="11" l="1"/>
  <c r="H41" i="11"/>
  <c r="G41" i="11"/>
  <c r="B41" i="11"/>
</calcChain>
</file>

<file path=xl/sharedStrings.xml><?xml version="1.0" encoding="utf-8"?>
<sst xmlns="http://schemas.openxmlformats.org/spreadsheetml/2006/main" count="440" uniqueCount="198">
  <si>
    <t>備考</t>
    <rPh sb="0" eb="2">
      <t>ビコウ</t>
    </rPh>
    <phoneticPr fontId="2"/>
  </si>
  <si>
    <t>合計</t>
    <rPh sb="0" eb="2">
      <t>ゴウケイ</t>
    </rPh>
    <phoneticPr fontId="2"/>
  </si>
  <si>
    <t>市町村名</t>
  </si>
  <si>
    <t>地区名</t>
  </si>
  <si>
    <t>事業内訳</t>
  </si>
  <si>
    <t>補助率</t>
    <rPh sb="0" eb="3">
      <t>ホジョリツ</t>
    </rPh>
    <phoneticPr fontId="4"/>
  </si>
  <si>
    <t>工期</t>
    <rPh sb="0" eb="2">
      <t>コウキ</t>
    </rPh>
    <phoneticPr fontId="4"/>
  </si>
  <si>
    <t>事業種別</t>
    <rPh sb="0" eb="2">
      <t>ジギョウ</t>
    </rPh>
    <rPh sb="2" eb="4">
      <t>シュベツ</t>
    </rPh>
    <phoneticPr fontId="2"/>
  </si>
  <si>
    <t>被害原因</t>
    <rPh sb="0" eb="2">
      <t>ヒガイ</t>
    </rPh>
    <rPh sb="2" eb="4">
      <t>ゲンイン</t>
    </rPh>
    <phoneticPr fontId="2"/>
  </si>
  <si>
    <t>盛岡市</t>
    <rPh sb="0" eb="3">
      <t>モリオカシ</t>
    </rPh>
    <phoneticPr fontId="2"/>
  </si>
  <si>
    <t>一関市</t>
    <rPh sb="0" eb="3">
      <t>イチノセキシ</t>
    </rPh>
    <phoneticPr fontId="2"/>
  </si>
  <si>
    <t>宮古市</t>
    <rPh sb="0" eb="3">
      <t>ミヤコシ</t>
    </rPh>
    <phoneticPr fontId="2"/>
  </si>
  <si>
    <t>軽米町</t>
    <rPh sb="0" eb="3">
      <t>カルマイマチ</t>
    </rPh>
    <phoneticPr fontId="2"/>
  </si>
  <si>
    <t>H23.3.11
東日本大震災</t>
    <rPh sb="9" eb="10">
      <t>ヒガシ</t>
    </rPh>
    <rPh sb="10" eb="12">
      <t>ニホン</t>
    </rPh>
    <rPh sb="12" eb="15">
      <t>ダイシンサイ</t>
    </rPh>
    <phoneticPr fontId="2"/>
  </si>
  <si>
    <t>～</t>
    <phoneticPr fontId="2"/>
  </si>
  <si>
    <t>国庫補助額</t>
    <rPh sb="4" eb="5">
      <t>ガク</t>
    </rPh>
    <phoneticPr fontId="4"/>
  </si>
  <si>
    <t>H27</t>
    <phoneticPr fontId="2"/>
  </si>
  <si>
    <t>山田町</t>
    <rPh sb="0" eb="3">
      <t>ヤマダマチ</t>
    </rPh>
    <phoneticPr fontId="2"/>
  </si>
  <si>
    <t>陸前高田市</t>
    <rPh sb="0" eb="5">
      <t>リクゼンタカタシ</t>
    </rPh>
    <phoneticPr fontId="2"/>
  </si>
  <si>
    <t>大船渡市</t>
    <rPh sb="0" eb="3">
      <t>オオフナト</t>
    </rPh>
    <rPh sb="3" eb="4">
      <t>シ</t>
    </rPh>
    <phoneticPr fontId="2"/>
  </si>
  <si>
    <t>22　補助事業</t>
    <rPh sb="3" eb="5">
      <t>ホジョ</t>
    </rPh>
    <rPh sb="5" eb="7">
      <t>ジギョウ</t>
    </rPh>
    <phoneticPr fontId="2"/>
  </si>
  <si>
    <t>奥州市</t>
    <rPh sb="0" eb="2">
      <t>オウシュウ</t>
    </rPh>
    <rPh sb="2" eb="3">
      <t>シ</t>
    </rPh>
    <phoneticPr fontId="2"/>
  </si>
  <si>
    <t>岩手町</t>
    <rPh sb="0" eb="2">
      <t>イワテ</t>
    </rPh>
    <rPh sb="2" eb="3">
      <t>マチ</t>
    </rPh>
    <phoneticPr fontId="2"/>
  </si>
  <si>
    <t>二戸市</t>
    <rPh sb="0" eb="2">
      <t>ニノヘ</t>
    </rPh>
    <rPh sb="2" eb="3">
      <t>シ</t>
    </rPh>
    <phoneticPr fontId="2"/>
  </si>
  <si>
    <t>水道管路耐震化等推進事業（老朽管更新）</t>
    <rPh sb="0" eb="2">
      <t>スイドウ</t>
    </rPh>
    <rPh sb="2" eb="4">
      <t>カンロ</t>
    </rPh>
    <rPh sb="4" eb="6">
      <t>タイシン</t>
    </rPh>
    <rPh sb="6" eb="7">
      <t>カ</t>
    </rPh>
    <rPh sb="7" eb="8">
      <t>トウ</t>
    </rPh>
    <rPh sb="8" eb="10">
      <t>スイシン</t>
    </rPh>
    <rPh sb="10" eb="12">
      <t>ジギョウ</t>
    </rPh>
    <rPh sb="13" eb="15">
      <t>ロウキュウ</t>
    </rPh>
    <rPh sb="15" eb="16">
      <t>カン</t>
    </rPh>
    <rPh sb="16" eb="18">
      <t>コウシン</t>
    </rPh>
    <phoneticPr fontId="2"/>
  </si>
  <si>
    <t>H28</t>
    <phoneticPr fontId="2"/>
  </si>
  <si>
    <t>釜石市</t>
    <rPh sb="0" eb="3">
      <t>カマイシシ</t>
    </rPh>
    <phoneticPr fontId="2"/>
  </si>
  <si>
    <t>本繰</t>
    <rPh sb="0" eb="1">
      <t>ホン</t>
    </rPh>
    <rPh sb="1" eb="2">
      <t>クリ</t>
    </rPh>
    <phoneticPr fontId="2"/>
  </si>
  <si>
    <t>岩手中部</t>
  </si>
  <si>
    <t>水道管路耐震化等推進事業（老朽管更新）</t>
    <rPh sb="10" eb="12">
      <t>ジギョウ</t>
    </rPh>
    <phoneticPr fontId="2"/>
  </si>
  <si>
    <t>緊急時給水拠点確保等事業（配水池）</t>
    <rPh sb="0" eb="2">
      <t>キンキュウ</t>
    </rPh>
    <rPh sb="2" eb="3">
      <t>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2">
      <t>ジギョウ</t>
    </rPh>
    <rPh sb="13" eb="16">
      <t>ハイスイチ</t>
    </rPh>
    <phoneticPr fontId="2"/>
  </si>
  <si>
    <t>緊急時給水拠点確保等事業（重要給水施設配水管）</t>
    <rPh sb="0" eb="3">
      <t>キンキュウジ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2">
      <t>ジギョウ</t>
    </rPh>
    <rPh sb="13" eb="15">
      <t>ジュウヨウ</t>
    </rPh>
    <rPh sb="15" eb="17">
      <t>キュウスイ</t>
    </rPh>
    <rPh sb="17" eb="19">
      <t>シセツ</t>
    </rPh>
    <rPh sb="19" eb="22">
      <t>ハイスイカン</t>
    </rPh>
    <phoneticPr fontId="2"/>
  </si>
  <si>
    <t>水道広域化施設整備事業（水道広域化促進）</t>
    <rPh sb="0" eb="2">
      <t>スイドウ</t>
    </rPh>
    <rPh sb="2" eb="5">
      <t>コウイキカ</t>
    </rPh>
    <rPh sb="5" eb="7">
      <t>シセツ</t>
    </rPh>
    <rPh sb="7" eb="9">
      <t>セイビ</t>
    </rPh>
    <rPh sb="9" eb="11">
      <t>ジギョウ</t>
    </rPh>
    <rPh sb="12" eb="14">
      <t>スイドウ</t>
    </rPh>
    <rPh sb="14" eb="17">
      <t>コウイキカ</t>
    </rPh>
    <rPh sb="17" eb="19">
      <t>ソクシン</t>
    </rPh>
    <phoneticPr fontId="2"/>
  </si>
  <si>
    <t>総事業費</t>
    <phoneticPr fontId="2"/>
  </si>
  <si>
    <t>補助基本額</t>
    <phoneticPr fontId="2"/>
  </si>
  <si>
    <t>～</t>
    <phoneticPr fontId="2"/>
  </si>
  <si>
    <t>89.4/100</t>
    <phoneticPr fontId="2"/>
  </si>
  <si>
    <t>釜石市上水道事業
（4回目）その3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</si>
  <si>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88.3/100
1/2</t>
    <phoneticPr fontId="2"/>
  </si>
  <si>
    <t>※実績ベースで記載。</t>
    <rPh sb="1" eb="3">
      <t>ジッセキ</t>
    </rPh>
    <rPh sb="7" eb="9">
      <t>キサイ</t>
    </rPh>
    <phoneticPr fontId="2"/>
  </si>
  <si>
    <t>※地区名に記載がないもの及び（上）と記載されているものは上水道事業である。</t>
    <rPh sb="1" eb="4">
      <t>チクメイ</t>
    </rPh>
    <rPh sb="5" eb="7">
      <t>キサイ</t>
    </rPh>
    <rPh sb="12" eb="13">
      <t>オヨ</t>
    </rPh>
    <rPh sb="15" eb="16">
      <t>ウエ</t>
    </rPh>
    <rPh sb="18" eb="20">
      <t>キサイ</t>
    </rPh>
    <rPh sb="28" eb="31">
      <t>ジョウスイドウ</t>
    </rPh>
    <rPh sb="31" eb="33">
      <t>ジギョウ</t>
    </rPh>
    <phoneticPr fontId="2"/>
  </si>
  <si>
    <t>※H28実施事業のうち、H28に完了したもののみ計上。（H29に繰り越したものは記載しない）</t>
    <rPh sb="4" eb="6">
      <t>ジッシ</t>
    </rPh>
    <rPh sb="6" eb="8">
      <t>ジギョウ</t>
    </rPh>
    <rPh sb="16" eb="18">
      <t>カンリョウ</t>
    </rPh>
    <rPh sb="24" eb="26">
      <t>ケイジョウ</t>
    </rPh>
    <rPh sb="32" eb="33">
      <t>ク</t>
    </rPh>
    <rPh sb="34" eb="35">
      <t>コ</t>
    </rPh>
    <rPh sb="40" eb="42">
      <t>キサイ</t>
    </rPh>
    <phoneticPr fontId="2"/>
  </si>
  <si>
    <t>平成28年度</t>
    <rPh sb="0" eb="2">
      <t>ヘイセイ</t>
    </rPh>
    <rPh sb="4" eb="6">
      <t>ネンド</t>
    </rPh>
    <phoneticPr fontId="2"/>
  </si>
  <si>
    <t>山田町上水道事業
（3回目）その4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</si>
  <si>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大槌町</t>
    <rPh sb="0" eb="3">
      <t>オオツチチョウ</t>
    </rPh>
    <phoneticPr fontId="2"/>
  </si>
  <si>
    <t>大槌町上水道事業
（2回目）その5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</si>
  <si>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88.3/100</t>
    <phoneticPr fontId="2"/>
  </si>
  <si>
    <t>※交付額確定報告から転記のこと。</t>
    <rPh sb="1" eb="3">
      <t>コウフ</t>
    </rPh>
    <rPh sb="3" eb="4">
      <t>ガク</t>
    </rPh>
    <rPh sb="4" eb="6">
      <t>カクテイ</t>
    </rPh>
    <rPh sb="6" eb="8">
      <t>ホウコク</t>
    </rPh>
    <rPh sb="10" eb="12">
      <t>テンキ</t>
    </rPh>
    <phoneticPr fontId="2"/>
  </si>
  <si>
    <t>87.8/100
1/2</t>
    <phoneticPr fontId="2"/>
  </si>
  <si>
    <t>89.4/100
1/2</t>
    <phoneticPr fontId="2"/>
  </si>
  <si>
    <t>89.3/100
1/2</t>
    <phoneticPr fontId="2"/>
  </si>
  <si>
    <t>88.7/100
1/2</t>
    <phoneticPr fontId="2"/>
  </si>
  <si>
    <t>89.5/100
1/2</t>
    <phoneticPr fontId="2"/>
  </si>
  <si>
    <t>89.5/100</t>
    <phoneticPr fontId="2"/>
  </si>
  <si>
    <t>89.4/100</t>
    <phoneticPr fontId="2"/>
  </si>
  <si>
    <t>87.8/100</t>
    <phoneticPr fontId="2"/>
  </si>
  <si>
    <t>矢巾町</t>
    <rPh sb="0" eb="2">
      <t>ヤハバ</t>
    </rPh>
    <rPh sb="2" eb="3">
      <t>マチ</t>
    </rPh>
    <phoneticPr fontId="2"/>
  </si>
  <si>
    <t>大槌町</t>
    <rPh sb="0" eb="2">
      <t>オオツチ</t>
    </rPh>
    <rPh sb="2" eb="3">
      <t>マチ</t>
    </rPh>
    <phoneticPr fontId="2"/>
  </si>
  <si>
    <t>久慈市</t>
    <rPh sb="0" eb="3">
      <t>クジシ</t>
    </rPh>
    <phoneticPr fontId="2"/>
  </si>
  <si>
    <t>遠野市</t>
    <rPh sb="0" eb="2">
      <t>トオノ</t>
    </rPh>
    <rPh sb="2" eb="3">
      <t>シ</t>
    </rPh>
    <phoneticPr fontId="2"/>
  </si>
  <si>
    <t>腹帯</t>
    <rPh sb="0" eb="1">
      <t>ハラ</t>
    </rPh>
    <rPh sb="1" eb="2">
      <t>タイ</t>
    </rPh>
    <phoneticPr fontId="2"/>
  </si>
  <si>
    <t>事故繰</t>
    <rPh sb="0" eb="2">
      <t>ジコ</t>
    </rPh>
    <rPh sb="2" eb="3">
      <t>クリ</t>
    </rPh>
    <phoneticPr fontId="2"/>
  </si>
  <si>
    <t>田野畑村</t>
    <rPh sb="0" eb="3">
      <t>タノハタ</t>
    </rPh>
    <rPh sb="3" eb="4">
      <t>ムラ</t>
    </rPh>
    <phoneticPr fontId="2"/>
  </si>
  <si>
    <t>机</t>
    <rPh sb="0" eb="1">
      <t>ツクエ</t>
    </rPh>
    <phoneticPr fontId="2"/>
  </si>
  <si>
    <t>H29</t>
    <phoneticPr fontId="2"/>
  </si>
  <si>
    <t>（1）簡易水道</t>
    <rPh sb="3" eb="5">
      <t>カンイ</t>
    </rPh>
    <rPh sb="5" eb="7">
      <t>スイドウ</t>
    </rPh>
    <phoneticPr fontId="2"/>
  </si>
  <si>
    <t>H29</t>
    <phoneticPr fontId="2"/>
  </si>
  <si>
    <t>（3）　水道施設災害復旧（東日本大震災）</t>
    <rPh sb="4" eb="6">
      <t>スイドウ</t>
    </rPh>
    <rPh sb="6" eb="8">
      <t>シセツ</t>
    </rPh>
    <rPh sb="8" eb="10">
      <t>サイガイ</t>
    </rPh>
    <rPh sb="10" eb="12">
      <t>フッキュウ</t>
    </rPh>
    <rPh sb="13" eb="14">
      <t>ヒガシ</t>
    </rPh>
    <rPh sb="14" eb="15">
      <t>ヒ</t>
    </rPh>
    <rPh sb="15" eb="16">
      <t>ホン</t>
    </rPh>
    <rPh sb="16" eb="19">
      <t>ダイシンサイ</t>
    </rPh>
    <phoneticPr fontId="2"/>
  </si>
  <si>
    <t>（4）　水道施設災害復旧（台風10号）</t>
    <rPh sb="4" eb="6">
      <t>スイドウ</t>
    </rPh>
    <rPh sb="6" eb="8">
      <t>シセツ</t>
    </rPh>
    <rPh sb="8" eb="10">
      <t>サイガイ</t>
    </rPh>
    <rPh sb="10" eb="12">
      <t>フッキュウ</t>
    </rPh>
    <rPh sb="13" eb="15">
      <t>タイフウ</t>
    </rPh>
    <rPh sb="17" eb="18">
      <t>ゴウ</t>
    </rPh>
    <phoneticPr fontId="2"/>
  </si>
  <si>
    <t>腹帯簡易水道事業</t>
    <rPh sb="0" eb="1">
      <t>ハラ</t>
    </rPh>
    <rPh sb="1" eb="2">
      <t>タイ</t>
    </rPh>
    <rPh sb="2" eb="4">
      <t>カンイ</t>
    </rPh>
    <rPh sb="4" eb="6">
      <t>スイドウ</t>
    </rPh>
    <rPh sb="6" eb="8">
      <t>ジギョウ</t>
    </rPh>
    <phoneticPr fontId="2"/>
  </si>
  <si>
    <t>H28.8.30
台風10号</t>
    <rPh sb="9" eb="11">
      <t>タイフウ</t>
    </rPh>
    <rPh sb="13" eb="14">
      <t>ゴウ</t>
    </rPh>
    <phoneticPr fontId="2"/>
  </si>
  <si>
    <t>新里簡易水道事業</t>
    <rPh sb="0" eb="2">
      <t>ニイサト</t>
    </rPh>
    <rPh sb="2" eb="4">
      <t>カンイ</t>
    </rPh>
    <rPh sb="4" eb="6">
      <t>スイドウ</t>
    </rPh>
    <rPh sb="6" eb="8">
      <t>ジギョウ</t>
    </rPh>
    <phoneticPr fontId="2"/>
  </si>
  <si>
    <t>下川井飲料水供給施設</t>
    <rPh sb="0" eb="1">
      <t>シモ</t>
    </rPh>
    <rPh sb="1" eb="3">
      <t>カワイ</t>
    </rPh>
    <rPh sb="3" eb="6">
      <t>インリョウスイ</t>
    </rPh>
    <rPh sb="6" eb="8">
      <t>キョウキュウ</t>
    </rPh>
    <rPh sb="8" eb="10">
      <t>シセツ</t>
    </rPh>
    <phoneticPr fontId="2"/>
  </si>
  <si>
    <t>川井簡易水道事業</t>
    <rPh sb="0" eb="2">
      <t>カワイ</t>
    </rPh>
    <rPh sb="2" eb="4">
      <t>カンイ</t>
    </rPh>
    <rPh sb="4" eb="6">
      <t>スイドウ</t>
    </rPh>
    <rPh sb="6" eb="8">
      <t>ジギョウ</t>
    </rPh>
    <phoneticPr fontId="2"/>
  </si>
  <si>
    <t>日野沢・荷軽部
簡易水道事業</t>
    <rPh sb="0" eb="3">
      <t>ヒノサワ</t>
    </rPh>
    <rPh sb="4" eb="7">
      <t>ニカルベ</t>
    </rPh>
    <rPh sb="8" eb="10">
      <t>カンイ</t>
    </rPh>
    <rPh sb="10" eb="12">
      <t>スイドウ</t>
    </rPh>
    <rPh sb="12" eb="14">
      <t>ジギョウ</t>
    </rPh>
    <phoneticPr fontId="2"/>
  </si>
  <si>
    <t>久慈市上水道事業</t>
    <rPh sb="0" eb="3">
      <t>クジシ</t>
    </rPh>
    <rPh sb="3" eb="6">
      <t>ジョウスイドウ</t>
    </rPh>
    <rPh sb="6" eb="8">
      <t>ジギョウ</t>
    </rPh>
    <phoneticPr fontId="2"/>
  </si>
  <si>
    <t>普代村</t>
    <rPh sb="0" eb="3">
      <t>フダイムラ</t>
    </rPh>
    <phoneticPr fontId="2"/>
  </si>
  <si>
    <t>大槌町上水道事業</t>
    <rPh sb="0" eb="2">
      <t>オオツチ</t>
    </rPh>
    <rPh sb="2" eb="3">
      <t>マチ</t>
    </rPh>
    <rPh sb="3" eb="6">
      <t>ジョウスイドウ</t>
    </rPh>
    <rPh sb="6" eb="8">
      <t>ジギョウ</t>
    </rPh>
    <phoneticPr fontId="2"/>
  </si>
  <si>
    <t>普代簡易水道事業</t>
    <rPh sb="0" eb="2">
      <t>フダイ</t>
    </rPh>
    <rPh sb="2" eb="4">
      <t>カンイ</t>
    </rPh>
    <rPh sb="4" eb="6">
      <t>スイドウ</t>
    </rPh>
    <rPh sb="6" eb="8">
      <t>ジギョウ</t>
    </rPh>
    <phoneticPr fontId="2"/>
  </si>
  <si>
    <t>門簡易水道事業</t>
    <rPh sb="0" eb="1">
      <t>カド</t>
    </rPh>
    <rPh sb="1" eb="3">
      <t>カンイ</t>
    </rPh>
    <rPh sb="3" eb="5">
      <t>スイドウ</t>
    </rPh>
    <rPh sb="5" eb="7">
      <t>ジギョウ</t>
    </rPh>
    <phoneticPr fontId="2"/>
  </si>
  <si>
    <t>二升石簡易水道事業</t>
    <rPh sb="0" eb="3">
      <t>ニショウイシ</t>
    </rPh>
    <rPh sb="3" eb="5">
      <t>カンイ</t>
    </rPh>
    <rPh sb="5" eb="7">
      <t>スイドウ</t>
    </rPh>
    <rPh sb="7" eb="9">
      <t>ジギョウ</t>
    </rPh>
    <phoneticPr fontId="2"/>
  </si>
  <si>
    <t>宮古市上水道事業
（2回目）その4</t>
    <rPh sb="0" eb="3">
      <t>ミヤコシ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</si>
  <si>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宮古市上水道事業
（2回目）その5</t>
    <rPh sb="0" eb="3">
      <t>ミヤコシ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</si>
  <si>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宮古市上水道事業
（2回目）その10</t>
    <phoneticPr fontId="2"/>
  </si>
  <si>
    <t>宮古市田老簡易水道
事業（2回目）</t>
    <rPh sb="0" eb="3">
      <t>ミヤコシ</t>
    </rPh>
    <rPh sb="3" eb="5">
      <t>タロウ</t>
    </rPh>
    <rPh sb="5" eb="7">
      <t>カンイ</t>
    </rPh>
    <rPh sb="7" eb="9">
      <t>スイドウ</t>
    </rPh>
    <rPh sb="10" eb="12">
      <t>ジギョウ</t>
    </rPh>
    <rPh sb="14" eb="15">
      <t>カイ</t>
    </rPh>
    <rPh sb="15" eb="16">
      <t>メ</t>
    </rPh>
    <phoneticPr fontId="2"/>
  </si>
  <si>
    <t>宮古市田老簡易水道
事業（3回目）その6</t>
    <rPh sb="0" eb="3">
      <t>ミヤコシ</t>
    </rPh>
    <rPh sb="3" eb="5">
      <t>タロウ</t>
    </rPh>
    <rPh sb="5" eb="7">
      <t>カンイ</t>
    </rPh>
    <rPh sb="7" eb="9">
      <t>スイドウ</t>
    </rPh>
    <rPh sb="10" eb="12">
      <t>ジギョウ</t>
    </rPh>
    <rPh sb="14" eb="15">
      <t>カイ</t>
    </rPh>
    <rPh sb="15" eb="16">
      <t>メ</t>
    </rPh>
    <phoneticPr fontId="2"/>
  </si>
  <si>
    <t>～</t>
    <phoneticPr fontId="2"/>
  </si>
  <si>
    <t>～</t>
    <phoneticPr fontId="2"/>
  </si>
  <si>
    <t>H29</t>
    <phoneticPr fontId="2"/>
  </si>
  <si>
    <t>H28</t>
    <phoneticPr fontId="2"/>
  </si>
  <si>
    <t>H29</t>
    <phoneticPr fontId="2"/>
  </si>
  <si>
    <t>山田町上水道事業
（2回目）その3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</si>
  <si>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（3回目）その8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</si>
  <si>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（3回目）その9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</si>
  <si>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（3回目）その10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</si>
  <si>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（3回目）その19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</si>
  <si>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H28</t>
    <phoneticPr fontId="2"/>
  </si>
  <si>
    <t>大槌町上水道事業
（2回目）その11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</si>
  <si>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（2回目）その7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</si>
  <si>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（2回目）その9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</si>
  <si>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H27</t>
    <phoneticPr fontId="2"/>
  </si>
  <si>
    <t>89.3/100</t>
    <phoneticPr fontId="2"/>
  </si>
  <si>
    <t>釜石市上水道事業
（4回目）その4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</si>
  <si>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（4回目）その6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</si>
  <si>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（4回目）その7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</si>
  <si>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（4回目）その9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</si>
  <si>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（4回目）その10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</si>
  <si>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（4回目）その11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</si>
  <si>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大船渡市上水道事業
（5回目）その9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</si>
  <si>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（5回目）その11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</si>
  <si>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（5回目）その13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</si>
  <si>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（5回目）その15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</si>
  <si>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（5回目）その16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</si>
  <si>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（5回目）その17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</si>
  <si>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H29</t>
    <phoneticPr fontId="2"/>
  </si>
  <si>
    <t>88.7/100</t>
    <phoneticPr fontId="2"/>
  </si>
  <si>
    <t>陸前高田市上水道事業
（5回目）その18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</si>
  <si>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（5回目）その19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</si>
  <si>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（5回目）その21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</si>
  <si>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（5回目）その22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</si>
  <si>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（5回目）その24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</si>
  <si>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（5回目）その26</t>
    <phoneticPr fontId="2"/>
  </si>
  <si>
    <t>89.5/100</t>
    <phoneticPr fontId="2"/>
  </si>
  <si>
    <t>※H29実施事業のうち、H29に完了したもののみ計上。（H30に繰り越したものは記載しない）</t>
    <rPh sb="4" eb="6">
      <t>ジッシ</t>
    </rPh>
    <rPh sb="6" eb="8">
      <t>ジギョウ</t>
    </rPh>
    <rPh sb="16" eb="18">
      <t>カンリョウ</t>
    </rPh>
    <rPh sb="24" eb="26">
      <t>ケイジョウ</t>
    </rPh>
    <rPh sb="32" eb="33">
      <t>ク</t>
    </rPh>
    <rPh sb="34" eb="35">
      <t>コ</t>
    </rPh>
    <rPh sb="40" eb="42">
      <t>キサイ</t>
    </rPh>
    <phoneticPr fontId="2"/>
  </si>
  <si>
    <t>（2）交付金事業</t>
    <rPh sb="3" eb="6">
      <t>コウフキン</t>
    </rPh>
    <rPh sb="6" eb="8">
      <t>ジギョウ</t>
    </rPh>
    <phoneticPr fontId="2"/>
  </si>
  <si>
    <t>平成29年度</t>
    <rPh sb="0" eb="2">
      <t>ヘイセイ</t>
    </rPh>
    <rPh sb="4" eb="6">
      <t>ネンド</t>
    </rPh>
    <phoneticPr fontId="2"/>
  </si>
  <si>
    <t>総事業費</t>
    <phoneticPr fontId="2"/>
  </si>
  <si>
    <t>補助基本額</t>
    <phoneticPr fontId="2"/>
  </si>
  <si>
    <t>水道管路耐震化等推進事業（老朽管更新）</t>
    <phoneticPr fontId="2"/>
  </si>
  <si>
    <t>H29</t>
    <phoneticPr fontId="2"/>
  </si>
  <si>
    <t>～</t>
  </si>
  <si>
    <t>H30</t>
    <phoneticPr fontId="2"/>
  </si>
  <si>
    <t>H30</t>
    <phoneticPr fontId="2"/>
  </si>
  <si>
    <t>H29→H30繰越額
54,485,000円</t>
    <rPh sb="7" eb="9">
      <t>クリコシ</t>
    </rPh>
    <rPh sb="9" eb="10">
      <t>ガク</t>
    </rPh>
    <rPh sb="21" eb="22">
      <t>エン</t>
    </rPh>
    <phoneticPr fontId="2"/>
  </si>
  <si>
    <t>緊急時給水拠点確保等事業（配水池）</t>
    <rPh sb="0" eb="3">
      <t>キンキュウジ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2">
      <t>ジギョウ</t>
    </rPh>
    <rPh sb="13" eb="16">
      <t>ハイスイチ</t>
    </rPh>
    <phoneticPr fontId="2"/>
  </si>
  <si>
    <t>水道管路耐震化等推進事業（水道管路緊急改善）</t>
    <rPh sb="0" eb="2">
      <t>スイドウ</t>
    </rPh>
    <rPh sb="2" eb="4">
      <t>カンロ</t>
    </rPh>
    <rPh sb="4" eb="6">
      <t>タイシン</t>
    </rPh>
    <rPh sb="6" eb="7">
      <t>カ</t>
    </rPh>
    <rPh sb="7" eb="8">
      <t>トウ</t>
    </rPh>
    <rPh sb="8" eb="10">
      <t>スイシン</t>
    </rPh>
    <rPh sb="10" eb="12">
      <t>ジギョウ</t>
    </rPh>
    <rPh sb="13" eb="15">
      <t>スイドウ</t>
    </rPh>
    <rPh sb="15" eb="17">
      <t>カンロ</t>
    </rPh>
    <rPh sb="17" eb="19">
      <t>キンキュウ</t>
    </rPh>
    <rPh sb="19" eb="21">
      <t>カイゼン</t>
    </rPh>
    <phoneticPr fontId="2"/>
  </si>
  <si>
    <t>水道管路耐震化等推進事業（老朽管更新）</t>
  </si>
  <si>
    <t>H29→H30繰越額
4,843,000円</t>
    <rPh sb="7" eb="9">
      <t>クリコシ</t>
    </rPh>
    <rPh sb="9" eb="10">
      <t>ガク</t>
    </rPh>
    <rPh sb="20" eb="21">
      <t>エン</t>
    </rPh>
    <phoneticPr fontId="2"/>
  </si>
  <si>
    <t>H29→H30繰越額
12,492,000円</t>
    <rPh sb="7" eb="9">
      <t>クリコシ</t>
    </rPh>
    <rPh sb="9" eb="10">
      <t>ガク</t>
    </rPh>
    <rPh sb="21" eb="22">
      <t>エン</t>
    </rPh>
    <phoneticPr fontId="2"/>
  </si>
  <si>
    <t>H29→H30繰越額
13,000,000円</t>
    <rPh sb="7" eb="9">
      <t>クリコシ</t>
    </rPh>
    <rPh sb="9" eb="10">
      <t>ガク</t>
    </rPh>
    <rPh sb="21" eb="22">
      <t>エン</t>
    </rPh>
    <phoneticPr fontId="2"/>
  </si>
  <si>
    <t>水道広域化促進事業（水道広域化促進）</t>
    <rPh sb="0" eb="2">
      <t>スイドウ</t>
    </rPh>
    <rPh sb="2" eb="5">
      <t>コウイキカ</t>
    </rPh>
    <rPh sb="5" eb="7">
      <t>ソクシン</t>
    </rPh>
    <rPh sb="7" eb="9">
      <t>ジギョウ</t>
    </rPh>
    <rPh sb="10" eb="12">
      <t>スイドウ</t>
    </rPh>
    <rPh sb="12" eb="15">
      <t>コウイキカ</t>
    </rPh>
    <rPh sb="15" eb="17">
      <t>ソクシン</t>
    </rPh>
    <phoneticPr fontId="2"/>
  </si>
  <si>
    <t>H30</t>
  </si>
  <si>
    <t>H29→H30繰越額
131,982,000円</t>
    <rPh sb="7" eb="9">
      <t>クリコシ</t>
    </rPh>
    <rPh sb="9" eb="10">
      <t>ガク</t>
    </rPh>
    <rPh sb="22" eb="23">
      <t>エン</t>
    </rPh>
    <phoneticPr fontId="2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</si>
  <si>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</si>
  <si>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総事業費</t>
    <phoneticPr fontId="2"/>
  </si>
  <si>
    <t>補助基本額</t>
    <phoneticPr fontId="2"/>
  </si>
  <si>
    <t>田老</t>
    <rPh sb="0" eb="2">
      <t>タロウ</t>
    </rPh>
    <phoneticPr fontId="2"/>
  </si>
  <si>
    <t>簡易水道再編推進事業
（統合簡易水道）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rPh sb="12" eb="14">
      <t>トウゴウ</t>
    </rPh>
    <rPh sb="14" eb="16">
      <t>カンイ</t>
    </rPh>
    <rPh sb="16" eb="18">
      <t>スイドウ</t>
    </rPh>
    <phoneticPr fontId="2"/>
  </si>
  <si>
    <t>H29</t>
  </si>
  <si>
    <t>H29→H30繰越額
10,149,000円</t>
    <rPh sb="7" eb="9">
      <t>クリコシ</t>
    </rPh>
    <rPh sb="9" eb="10">
      <t>ガク</t>
    </rPh>
    <rPh sb="21" eb="22">
      <t>エン</t>
    </rPh>
    <phoneticPr fontId="2"/>
  </si>
  <si>
    <t>水道未普及地域解消事業
（区域拡張）</t>
    <phoneticPr fontId="2"/>
  </si>
  <si>
    <t>H29→H30繰越額
3,025,000円</t>
    <rPh sb="7" eb="9">
      <t>クリコシ</t>
    </rPh>
    <rPh sb="9" eb="10">
      <t>ガク</t>
    </rPh>
    <rPh sb="20" eb="21">
      <t>エン</t>
    </rPh>
    <phoneticPr fontId="2"/>
  </si>
  <si>
    <t>去石田代</t>
    <rPh sb="0" eb="1">
      <t>サ</t>
    </rPh>
    <rPh sb="1" eb="2">
      <t>イシ</t>
    </rPh>
    <rPh sb="2" eb="4">
      <t>タシロ</t>
    </rPh>
    <phoneticPr fontId="2"/>
  </si>
  <si>
    <t>生活基盤近代化事業
（基幹改良）</t>
    <rPh sb="0" eb="2">
      <t>セイカツ</t>
    </rPh>
    <rPh sb="2" eb="4">
      <t>キバン</t>
    </rPh>
    <rPh sb="4" eb="7">
      <t>キンダイカ</t>
    </rPh>
    <rPh sb="7" eb="9">
      <t>ジギョウ</t>
    </rPh>
    <rPh sb="11" eb="13">
      <t>キカン</t>
    </rPh>
    <rPh sb="13" eb="15">
      <t>カイリョウ</t>
    </rPh>
    <phoneticPr fontId="2"/>
  </si>
  <si>
    <t>H29→H30繰越額
31,267,000円</t>
    <rPh sb="7" eb="9">
      <t>クリコシ</t>
    </rPh>
    <rPh sb="9" eb="10">
      <t>ガク</t>
    </rPh>
    <rPh sb="21" eb="22">
      <t>エン</t>
    </rPh>
    <phoneticPr fontId="2"/>
  </si>
  <si>
    <t>簡易水道再編推進事業
（統合整備）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rPh sb="12" eb="14">
      <t>トウゴウ</t>
    </rPh>
    <rPh sb="14" eb="16">
      <t>セイビ</t>
    </rPh>
    <phoneticPr fontId="2"/>
  </si>
  <si>
    <t>H29</t>
    <phoneticPr fontId="2"/>
  </si>
  <si>
    <t>～</t>
    <phoneticPr fontId="2"/>
  </si>
  <si>
    <t>H30</t>
    <phoneticPr fontId="2"/>
  </si>
  <si>
    <t>H29→H30繰越額
186,430,000円</t>
    <rPh sb="7" eb="9">
      <t>クリコシ</t>
    </rPh>
    <rPh sb="9" eb="10">
      <t>ガク</t>
    </rPh>
    <rPh sb="22" eb="23">
      <t>エン</t>
    </rPh>
    <phoneticPr fontId="2"/>
  </si>
  <si>
    <t>旧 田河津</t>
    <rPh sb="0" eb="1">
      <t>キュウ</t>
    </rPh>
    <rPh sb="2" eb="4">
      <t>タガワ</t>
    </rPh>
    <rPh sb="4" eb="5">
      <t>ツ</t>
    </rPh>
    <phoneticPr fontId="2"/>
  </si>
  <si>
    <t>横田</t>
    <rPh sb="0" eb="2">
      <t>ヨコタ</t>
    </rPh>
    <phoneticPr fontId="2"/>
  </si>
  <si>
    <t>H29</t>
    <phoneticPr fontId="2"/>
  </si>
  <si>
    <t>～</t>
    <phoneticPr fontId="2"/>
  </si>
  <si>
    <t>H30</t>
    <phoneticPr fontId="2"/>
  </si>
  <si>
    <t>H29→H30繰越額
80,000,000円</t>
    <rPh sb="7" eb="9">
      <t>クリコシ</t>
    </rPh>
    <rPh sb="9" eb="10">
      <t>ガク</t>
    </rPh>
    <rPh sb="21" eb="22">
      <t>エン</t>
    </rPh>
    <phoneticPr fontId="2"/>
  </si>
  <si>
    <t>葛巻町</t>
    <rPh sb="0" eb="2">
      <t>クズマキ</t>
    </rPh>
    <rPh sb="2" eb="3">
      <t>チョウ</t>
    </rPh>
    <phoneticPr fontId="2"/>
  </si>
  <si>
    <t>江刈</t>
    <rPh sb="0" eb="2">
      <t>エカリ</t>
    </rPh>
    <phoneticPr fontId="2"/>
  </si>
  <si>
    <t>H29→H30繰越額
107,920,000円</t>
    <rPh sb="7" eb="9">
      <t>クリコシ</t>
    </rPh>
    <rPh sb="9" eb="10">
      <t>ガク</t>
    </rPh>
    <rPh sb="22" eb="23">
      <t>エン</t>
    </rPh>
    <phoneticPr fontId="2"/>
  </si>
  <si>
    <t>山田町</t>
    <rPh sb="0" eb="2">
      <t>ヤマダ</t>
    </rPh>
    <rPh sb="2" eb="3">
      <t>チョウ</t>
    </rPh>
    <phoneticPr fontId="2"/>
  </si>
  <si>
    <t>豊間根</t>
    <rPh sb="0" eb="3">
      <t>トヨマネ</t>
    </rPh>
    <phoneticPr fontId="2"/>
  </si>
  <si>
    <t>生活基盤近代化事業
（増補改良）</t>
    <rPh sb="0" eb="2">
      <t>セイカツ</t>
    </rPh>
    <rPh sb="2" eb="4">
      <t>キバン</t>
    </rPh>
    <rPh sb="4" eb="7">
      <t>キンダイカ</t>
    </rPh>
    <rPh sb="7" eb="9">
      <t>ジギョウ</t>
    </rPh>
    <rPh sb="11" eb="13">
      <t>ゾウホ</t>
    </rPh>
    <rPh sb="13" eb="15">
      <t>カイリョウ</t>
    </rPh>
    <phoneticPr fontId="2"/>
  </si>
  <si>
    <t>H29</t>
    <phoneticPr fontId="2"/>
  </si>
  <si>
    <t>本繰</t>
    <rPh sb="0" eb="1">
      <t>ホン</t>
    </rPh>
    <rPh sb="1" eb="2">
      <t>クリ</t>
    </rPh>
    <phoneticPr fontId="2"/>
  </si>
  <si>
    <t>田野畑</t>
    <rPh sb="0" eb="3">
      <t>タノハタ</t>
    </rPh>
    <phoneticPr fontId="2"/>
  </si>
  <si>
    <t>H29</t>
    <phoneticPr fontId="2"/>
  </si>
  <si>
    <t>～</t>
    <phoneticPr fontId="2"/>
  </si>
  <si>
    <t>H30</t>
    <phoneticPr fontId="2"/>
  </si>
  <si>
    <t>H29→H30繰越額
4,860,000円</t>
    <rPh sb="7" eb="9">
      <t>クリコシ</t>
    </rPh>
    <rPh sb="9" eb="10">
      <t>ガク</t>
    </rPh>
    <rPh sb="20" eb="21">
      <t>エン</t>
    </rPh>
    <phoneticPr fontId="2"/>
  </si>
  <si>
    <t>小軽米</t>
    <rPh sb="0" eb="1">
      <t>ショウ</t>
    </rPh>
    <rPh sb="1" eb="3">
      <t>カルマイ</t>
    </rPh>
    <phoneticPr fontId="2"/>
  </si>
  <si>
    <t>H29</t>
    <phoneticPr fontId="2"/>
  </si>
  <si>
    <t>H29→H30繰越額
4,320,000円</t>
    <rPh sb="7" eb="9">
      <t>クリコシ</t>
    </rPh>
    <rPh sb="9" eb="10">
      <t>ガク</t>
    </rPh>
    <rPh sb="20" eb="21">
      <t>エン</t>
    </rPh>
    <phoneticPr fontId="2"/>
  </si>
  <si>
    <r>
      <rPr>
        <sz val="10"/>
        <rFont val="ＭＳ 明朝"/>
        <family val="1"/>
        <charset val="128"/>
      </rPr>
      <t>山形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(川井・関・小国)</t>
    </r>
    <rPh sb="0" eb="2">
      <t>ヤマガタ</t>
    </rPh>
    <rPh sb="4" eb="6">
      <t>カワイ</t>
    </rPh>
    <rPh sb="7" eb="8">
      <t>セキ</t>
    </rPh>
    <rPh sb="9" eb="11">
      <t>オグニ</t>
    </rPh>
    <phoneticPr fontId="2"/>
  </si>
  <si>
    <t>総事業費</t>
    <phoneticPr fontId="2"/>
  </si>
  <si>
    <t>補助基本額</t>
    <phoneticPr fontId="2"/>
  </si>
  <si>
    <t>H29</t>
    <phoneticPr fontId="2"/>
  </si>
  <si>
    <t>H30</t>
    <phoneticPr fontId="2"/>
  </si>
  <si>
    <t>H29→H30繰越額
712,000円</t>
    <rPh sb="7" eb="9">
      <t>クリコシ</t>
    </rPh>
    <rPh sb="9" eb="10">
      <t>ガク</t>
    </rPh>
    <rPh sb="18" eb="19">
      <t>エン</t>
    </rPh>
    <phoneticPr fontId="2"/>
  </si>
  <si>
    <t>小国簡易水道事業</t>
    <rPh sb="0" eb="2">
      <t>オグニ</t>
    </rPh>
    <rPh sb="2" eb="4">
      <t>カンイ</t>
    </rPh>
    <rPh sb="4" eb="6">
      <t>スイドウ</t>
    </rPh>
    <rPh sb="6" eb="8">
      <t>ジギョウ</t>
    </rPh>
    <phoneticPr fontId="2"/>
  </si>
  <si>
    <t>H29</t>
    <phoneticPr fontId="2"/>
  </si>
  <si>
    <t>H30</t>
    <phoneticPr fontId="2"/>
  </si>
  <si>
    <t>H29→H30繰越額
57,973,000円</t>
    <rPh sb="7" eb="9">
      <t>クリコシ</t>
    </rPh>
    <rPh sb="9" eb="10">
      <t>ガク</t>
    </rPh>
    <rPh sb="21" eb="22">
      <t>エン</t>
    </rPh>
    <phoneticPr fontId="2"/>
  </si>
  <si>
    <t>岩泉町</t>
    <rPh sb="0" eb="3">
      <t>イワイズミチョウ</t>
    </rPh>
    <phoneticPr fontId="2"/>
  </si>
  <si>
    <t>H30</t>
    <phoneticPr fontId="2"/>
  </si>
  <si>
    <t>H29→H30繰越額
10,230,000円</t>
    <rPh sb="7" eb="9">
      <t>クリコシ</t>
    </rPh>
    <rPh sb="9" eb="10">
      <t>ガク</t>
    </rPh>
    <rPh sb="21" eb="22">
      <t>エン</t>
    </rPh>
    <phoneticPr fontId="2"/>
  </si>
  <si>
    <t>H29→H30繰越額
43,988,000円</t>
    <rPh sb="7" eb="9">
      <t>クリコシ</t>
    </rPh>
    <rPh sb="9" eb="10">
      <t>ガク</t>
    </rPh>
    <rPh sb="21" eb="22">
      <t>エン</t>
    </rPh>
    <phoneticPr fontId="2"/>
  </si>
  <si>
    <t>H29</t>
    <phoneticPr fontId="2"/>
  </si>
  <si>
    <t>H29→H30繰越額
22,932,000円</t>
    <rPh sb="7" eb="9">
      <t>クリコシ</t>
    </rPh>
    <rPh sb="9" eb="10">
      <t>ガク</t>
    </rPh>
    <rPh sb="21" eb="2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</si>
</sst>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件&quot;&quot;数&quot;\ \ #,##0&quot;件&quot;"/>
    <numFmt numFmtId="177" formatCode="#,##0&quot;市町村&quot;"/>
    <numFmt numFmtId="178" formatCode="#,##0&quot;事業&quot;"/>
    <numFmt numFmtId="179" formatCode="#,##0_ "/>
    <numFmt numFmtId="180" formatCode="#\ ?/100"/>
    <numFmt numFmtId="181" formatCode="#\ ?/10"/>
    <numFmt numFmtId="182" formatCode="#,##0_);[Red]\(#,##0\)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.05"/>
      <color indexed="8"/>
      <name val="ＭＳ Ｐゴシック"/>
      <family val="3"/>
      <charset val="128"/>
    </font>
    <font>
      <sz val="2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8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6" applyFont="1" applyFill="1" applyBorder="1" applyAlignment="1" applyProtection="1">
      <alignment vertical="center"/>
      <protection locked="0"/>
    </xf>
    <xf numFmtId="0" fontId="3" fillId="0" borderId="0" xfId="6" applyFont="1" applyFill="1" applyBorder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vertical="center" wrapText="1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179" fontId="8" fillId="0" borderId="2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179" fontId="12" fillId="0" borderId="9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</xf>
    <xf numFmtId="0" fontId="13" fillId="0" borderId="10" xfId="6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</xf>
    <xf numFmtId="12" fontId="15" fillId="0" borderId="9" xfId="0" quotePrefix="1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/>
    </xf>
    <xf numFmtId="179" fontId="12" fillId="0" borderId="9" xfId="0" applyNumberFormat="1" applyFont="1" applyFill="1" applyBorder="1" applyAlignment="1" applyProtection="1">
      <alignment vertical="center"/>
      <protection locked="0"/>
    </xf>
    <xf numFmtId="180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</xf>
    <xf numFmtId="12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/>
    <xf numFmtId="38" fontId="3" fillId="0" borderId="0" xfId="2" applyFont="1" applyFill="1" applyBorder="1" applyAlignment="1" applyProtection="1">
      <alignment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38" fontId="15" fillId="0" borderId="16" xfId="2" applyFont="1" applyFill="1" applyBorder="1" applyAlignment="1" applyProtection="1">
      <alignment horizontal="center" vertical="center" wrapText="1"/>
    </xf>
    <xf numFmtId="38" fontId="15" fillId="0" borderId="17" xfId="2" applyFont="1" applyFill="1" applyBorder="1" applyAlignment="1" applyProtection="1">
      <alignment horizontal="center" vertical="center" wrapText="1"/>
    </xf>
    <xf numFmtId="0" fontId="13" fillId="0" borderId="18" xfId="6" applyFont="1" applyFill="1" applyBorder="1" applyAlignment="1" applyProtection="1">
      <alignment horizontal="center" vertical="center"/>
      <protection locked="0"/>
    </xf>
    <xf numFmtId="38" fontId="15" fillId="0" borderId="19" xfId="2" applyFont="1" applyFill="1" applyBorder="1" applyAlignment="1" applyProtection="1">
      <alignment horizontal="center" vertical="center" wrapText="1"/>
    </xf>
    <xf numFmtId="179" fontId="12" fillId="0" borderId="11" xfId="0" applyNumberFormat="1" applyFont="1" applyBorder="1" applyAlignment="1" applyProtection="1">
      <alignment vertical="center"/>
      <protection locked="0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/>
    </xf>
    <xf numFmtId="38" fontId="6" fillId="0" borderId="0" xfId="2" applyFont="1" applyFill="1" applyBorder="1" applyAlignment="1" applyProtection="1">
      <alignment vertical="center" wrapText="1"/>
    </xf>
    <xf numFmtId="38" fontId="6" fillId="0" borderId="0" xfId="2" applyFont="1" applyFill="1" applyBorder="1" applyAlignment="1" applyProtection="1">
      <alignment horizontal="center" vertical="center" wrapText="1"/>
    </xf>
    <xf numFmtId="38" fontId="6" fillId="0" borderId="0" xfId="2" applyFont="1" applyFill="1" applyBorder="1" applyAlignment="1" applyProtection="1">
      <alignment vertical="center" wrapText="1"/>
      <protection locked="0"/>
    </xf>
    <xf numFmtId="38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180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Fill="1" applyBorder="1" applyAlignment="1" applyProtection="1">
      <alignment horizontal="center" vertical="center" wrapText="1"/>
    </xf>
    <xf numFmtId="12" fontId="15" fillId="0" borderId="11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0" fontId="17" fillId="0" borderId="38" xfId="6" applyFont="1" applyFill="1" applyBorder="1" applyAlignment="1" applyProtection="1">
      <alignment horizontal="center" vertical="center"/>
      <protection locked="0"/>
    </xf>
    <xf numFmtId="0" fontId="3" fillId="0" borderId="24" xfId="6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>
      <alignment horizontal="center" vertical="center" wrapText="1"/>
    </xf>
    <xf numFmtId="0" fontId="17" fillId="0" borderId="10" xfId="6" applyFont="1" applyFill="1" applyBorder="1" applyAlignment="1" applyProtection="1">
      <alignment horizontal="center" vertical="center"/>
      <protection locked="0"/>
    </xf>
    <xf numFmtId="0" fontId="3" fillId="0" borderId="17" xfId="6" applyFont="1" applyFill="1" applyBorder="1" applyAlignment="1" applyProtection="1">
      <alignment horizontal="center" vertical="center"/>
      <protection locked="0"/>
    </xf>
    <xf numFmtId="0" fontId="18" fillId="0" borderId="1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 applyProtection="1">
      <alignment horizontal="center" vertical="center"/>
    </xf>
    <xf numFmtId="0" fontId="3" fillId="0" borderId="4" xfId="6" applyFont="1" applyFill="1" applyBorder="1" applyAlignment="1" applyProtection="1">
      <alignment vertical="center"/>
      <protection locked="0"/>
    </xf>
    <xf numFmtId="0" fontId="3" fillId="0" borderId="6" xfId="6" applyFont="1" applyFill="1" applyBorder="1" applyAlignment="1" applyProtection="1">
      <alignment horizontal="center" vertical="center"/>
      <protection locked="0"/>
    </xf>
    <xf numFmtId="0" fontId="3" fillId="0" borderId="5" xfId="6" applyFont="1" applyFill="1" applyBorder="1" applyAlignment="1" applyProtection="1">
      <alignment vertical="center"/>
      <protection locked="0"/>
    </xf>
    <xf numFmtId="38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4" xfId="1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 applyProtection="1">
      <alignment horizontal="left" vertical="center" wrapText="1"/>
    </xf>
    <xf numFmtId="0" fontId="3" fillId="0" borderId="23" xfId="6" applyFont="1" applyFill="1" applyBorder="1" applyAlignment="1" applyProtection="1">
      <alignment horizontal="center" vertical="center"/>
      <protection locked="0"/>
    </xf>
    <xf numFmtId="38" fontId="8" fillId="0" borderId="37" xfId="0" applyNumberFormat="1" applyFont="1" applyFill="1" applyBorder="1" applyAlignment="1" applyProtection="1">
      <alignment vertical="center"/>
      <protection locked="0"/>
    </xf>
    <xf numFmtId="38" fontId="8" fillId="0" borderId="37" xfId="0" applyNumberFormat="1" applyFont="1" applyFill="1" applyBorder="1" applyAlignment="1" applyProtection="1">
      <alignment vertical="center"/>
    </xf>
    <xf numFmtId="12" fontId="3" fillId="0" borderId="37" xfId="0" applyNumberFormat="1" applyFont="1" applyFill="1" applyBorder="1" applyAlignment="1" applyProtection="1">
      <alignment horizontal="center" vertical="center"/>
      <protection locked="0"/>
    </xf>
    <xf numFmtId="38" fontId="8" fillId="0" borderId="37" xfId="1" applyFont="1" applyFill="1" applyBorder="1" applyAlignment="1">
      <alignment vertical="center"/>
    </xf>
    <xf numFmtId="0" fontId="3" fillId="0" borderId="16" xfId="6" applyFont="1" applyFill="1" applyBorder="1" applyAlignment="1" applyProtection="1">
      <alignment horizontal="center" vertical="center"/>
      <protection locked="0"/>
    </xf>
    <xf numFmtId="38" fontId="8" fillId="0" borderId="9" xfId="0" applyNumberFormat="1" applyFont="1" applyFill="1" applyBorder="1" applyAlignment="1" applyProtection="1">
      <alignment vertical="center"/>
      <protection locked="0"/>
    </xf>
    <xf numFmtId="38" fontId="8" fillId="0" borderId="9" xfId="0" applyNumberFormat="1" applyFont="1" applyFill="1" applyBorder="1" applyAlignment="1" applyProtection="1">
      <alignment vertical="center"/>
    </xf>
    <xf numFmtId="12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8" fillId="0" borderId="9" xfId="1" applyFont="1" applyFill="1" applyBorder="1" applyAlignment="1">
      <alignment vertical="center"/>
    </xf>
    <xf numFmtId="38" fontId="8" fillId="0" borderId="13" xfId="0" applyNumberFormat="1" applyFont="1" applyFill="1" applyBorder="1" applyAlignment="1" applyProtection="1">
      <alignment vertical="center"/>
      <protection locked="0"/>
    </xf>
    <xf numFmtId="38" fontId="8" fillId="0" borderId="13" xfId="0" applyNumberFormat="1" applyFont="1" applyFill="1" applyBorder="1" applyAlignment="1" applyProtection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12" fontId="3" fillId="0" borderId="13" xfId="0" applyNumberFormat="1" applyFont="1" applyFill="1" applyBorder="1" applyAlignment="1" applyProtection="1">
      <alignment horizontal="center" vertical="center"/>
      <protection locked="0"/>
    </xf>
    <xf numFmtId="38" fontId="8" fillId="0" borderId="13" xfId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1" xfId="5" applyFont="1" applyFill="1" applyBorder="1" applyAlignment="1" applyProtection="1">
      <alignment horizontal="left" vertical="center" wrapText="1"/>
    </xf>
    <xf numFmtId="38" fontId="8" fillId="0" borderId="2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left" vertical="center" wrapText="1"/>
    </xf>
    <xf numFmtId="38" fontId="8" fillId="0" borderId="14" xfId="0" applyNumberFormat="1" applyFont="1" applyFill="1" applyBorder="1" applyAlignment="1" applyProtection="1">
      <alignment vertical="center"/>
      <protection locked="0"/>
    </xf>
    <xf numFmtId="12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 wrapText="1"/>
    </xf>
    <xf numFmtId="181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3" fillId="0" borderId="16" xfId="1" applyFont="1" applyFill="1" applyBorder="1" applyAlignment="1" applyProtection="1">
      <alignment horizontal="center" vertical="center" wrapText="1"/>
    </xf>
    <xf numFmtId="38" fontId="3" fillId="0" borderId="17" xfId="1" applyFont="1" applyFill="1" applyBorder="1" applyAlignment="1" applyProtection="1">
      <alignment horizontal="center" vertical="center" wrapText="1"/>
    </xf>
    <xf numFmtId="3" fontId="17" fillId="0" borderId="9" xfId="0" applyNumberFormat="1" applyFont="1" applyFill="1" applyBorder="1" applyAlignment="1">
      <alignment horizontal="center" vertical="center" wrapText="1" shrinkToFit="1"/>
    </xf>
    <xf numFmtId="3" fontId="3" fillId="0" borderId="9" xfId="0" applyNumberFormat="1" applyFont="1" applyFill="1" applyBorder="1" applyAlignment="1">
      <alignment horizontal="center" vertical="center" wrapText="1" shrinkToFit="1"/>
    </xf>
    <xf numFmtId="3" fontId="3" fillId="0" borderId="9" xfId="0" applyNumberFormat="1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wrapText="1"/>
    </xf>
    <xf numFmtId="3" fontId="3" fillId="0" borderId="40" xfId="0" applyNumberFormat="1" applyFont="1" applyFill="1" applyBorder="1" applyAlignment="1">
      <alignment horizontal="center" vertical="center" shrinkToFit="1"/>
    </xf>
    <xf numFmtId="0" fontId="6" fillId="0" borderId="40" xfId="5" applyFont="1" applyFill="1" applyBorder="1" applyAlignment="1" applyProtection="1">
      <alignment horizontal="left" vertical="center" wrapText="1"/>
    </xf>
    <xf numFmtId="0" fontId="3" fillId="0" borderId="41" xfId="6" applyFont="1" applyFill="1" applyBorder="1" applyAlignment="1" applyProtection="1">
      <alignment horizontal="center" vertical="center"/>
      <protection locked="0"/>
    </xf>
    <xf numFmtId="0" fontId="17" fillId="0" borderId="18" xfId="6" applyFont="1" applyFill="1" applyBorder="1" applyAlignment="1" applyProtection="1">
      <alignment horizontal="center" vertical="center"/>
      <protection locked="0"/>
    </xf>
    <xf numFmtId="0" fontId="3" fillId="0" borderId="19" xfId="6" applyFont="1" applyFill="1" applyBorder="1" applyAlignment="1" applyProtection="1">
      <alignment horizontal="center" vertical="center"/>
      <protection locked="0"/>
    </xf>
    <xf numFmtId="38" fontId="8" fillId="0" borderId="40" xfId="0" applyNumberFormat="1" applyFont="1" applyFill="1" applyBorder="1" applyAlignment="1" applyProtection="1">
      <alignment vertical="center"/>
      <protection locked="0"/>
    </xf>
    <xf numFmtId="38" fontId="8" fillId="0" borderId="40" xfId="0" applyNumberFormat="1" applyFont="1" applyFill="1" applyBorder="1" applyAlignment="1" applyProtection="1">
      <alignment vertical="center"/>
    </xf>
    <xf numFmtId="181" fontId="3" fillId="0" borderId="11" xfId="0" applyNumberFormat="1" applyFont="1" applyFill="1" applyBorder="1" applyAlignment="1" applyProtection="1">
      <alignment horizontal="center" vertical="center"/>
      <protection locked="0"/>
    </xf>
    <xf numFmtId="38" fontId="8" fillId="0" borderId="40" xfId="1" applyFont="1" applyFill="1" applyBorder="1" applyAlignment="1">
      <alignment vertical="center"/>
    </xf>
    <xf numFmtId="0" fontId="18" fillId="0" borderId="20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38" fontId="8" fillId="0" borderId="2" xfId="0" applyNumberFormat="1" applyFont="1" applyFill="1" applyBorder="1" applyAlignment="1" applyProtection="1">
      <alignment horizontal="center" vertical="center"/>
    </xf>
    <xf numFmtId="38" fontId="3" fillId="0" borderId="0" xfId="7" applyFont="1" applyFill="1" applyBorder="1" applyAlignment="1" applyProtection="1">
      <alignment vertical="center" wrapText="1"/>
      <protection locked="0"/>
    </xf>
    <xf numFmtId="38" fontId="3" fillId="0" borderId="0" xfId="7" applyFont="1" applyFill="1" applyBorder="1" applyAlignment="1" applyProtection="1">
      <alignment horizontal="center" vertical="center" wrapText="1"/>
      <protection locked="0"/>
    </xf>
    <xf numFmtId="38" fontId="6" fillId="0" borderId="0" xfId="7" applyFont="1" applyFill="1" applyBorder="1" applyAlignment="1" applyProtection="1">
      <alignment vertical="center" wrapText="1"/>
    </xf>
    <xf numFmtId="38" fontId="6" fillId="0" borderId="0" xfId="7" applyFont="1" applyFill="1" applyBorder="1" applyAlignment="1" applyProtection="1">
      <alignment horizontal="center" vertical="center" wrapText="1"/>
    </xf>
    <xf numFmtId="38" fontId="6" fillId="0" borderId="0" xfId="7" applyFont="1" applyFill="1" applyBorder="1" applyAlignment="1" applyProtection="1">
      <alignment vertical="center" wrapText="1"/>
      <protection locked="0"/>
    </xf>
    <xf numFmtId="38" fontId="6" fillId="0" borderId="0" xfId="7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</xf>
    <xf numFmtId="38" fontId="3" fillId="0" borderId="16" xfId="7" applyFont="1" applyFill="1" applyBorder="1" applyAlignment="1" applyProtection="1">
      <alignment horizontal="center" vertical="center" wrapText="1"/>
    </xf>
    <xf numFmtId="38" fontId="3" fillId="0" borderId="17" xfId="7" applyFont="1" applyFill="1" applyBorder="1" applyAlignment="1" applyProtection="1">
      <alignment horizontal="center" vertical="center" wrapText="1"/>
    </xf>
    <xf numFmtId="182" fontId="8" fillId="0" borderId="13" xfId="0" applyNumberFormat="1" applyFont="1" applyFill="1" applyBorder="1" applyAlignment="1" applyProtection="1">
      <alignment vertical="center"/>
      <protection locked="0"/>
    </xf>
    <xf numFmtId="182" fontId="8" fillId="0" borderId="13" xfId="0" applyNumberFormat="1" applyFont="1" applyFill="1" applyBorder="1" applyAlignment="1" applyProtection="1">
      <alignment vertical="center"/>
    </xf>
    <xf numFmtId="182" fontId="8" fillId="0" borderId="9" xfId="1" applyNumberFormat="1" applyFont="1" applyFill="1" applyBorder="1" applyAlignment="1">
      <alignment vertical="center"/>
    </xf>
    <xf numFmtId="0" fontId="18" fillId="0" borderId="8" xfId="0" applyFont="1" applyFill="1" applyBorder="1" applyAlignment="1" applyProtection="1">
      <alignment horizontal="center" vertical="center" wrapText="1"/>
    </xf>
    <xf numFmtId="182" fontId="8" fillId="0" borderId="9" xfId="0" applyNumberFormat="1" applyFont="1" applyBorder="1" applyAlignment="1" applyProtection="1">
      <alignment vertical="center"/>
      <protection locked="0"/>
    </xf>
    <xf numFmtId="0" fontId="18" fillId="0" borderId="8" xfId="0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182" fontId="8" fillId="0" borderId="9" xfId="0" applyNumberFormat="1" applyFont="1" applyFill="1" applyBorder="1" applyAlignment="1" applyProtection="1">
      <alignment vertical="center"/>
      <protection locked="0"/>
    </xf>
    <xf numFmtId="182" fontId="8" fillId="0" borderId="9" xfId="0" applyNumberFormat="1" applyFont="1" applyFill="1" applyBorder="1" applyAlignment="1" applyProtection="1">
      <alignment vertical="center"/>
    </xf>
    <xf numFmtId="0" fontId="3" fillId="0" borderId="36" xfId="0" applyFont="1" applyBorder="1" applyAlignment="1" applyProtection="1">
      <alignment horizontal="center" vertical="center" wrapText="1"/>
      <protection locked="0"/>
    </xf>
    <xf numFmtId="182" fontId="8" fillId="0" borderId="2" xfId="0" applyNumberFormat="1" applyFont="1" applyFill="1" applyBorder="1" applyAlignment="1" applyProtection="1">
      <alignment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8" xfId="1" applyFont="1" applyFill="1" applyBorder="1" applyAlignment="1" applyProtection="1">
      <alignment horizontal="center" vertical="center" wrapText="1"/>
    </xf>
    <xf numFmtId="38" fontId="3" fillId="0" borderId="24" xfId="1" applyFont="1" applyFill="1" applyBorder="1" applyAlignment="1" applyProtection="1">
      <alignment horizontal="center" vertical="center" wrapText="1"/>
    </xf>
    <xf numFmtId="38" fontId="3" fillId="0" borderId="29" xfId="1" applyFont="1" applyFill="1" applyBorder="1" applyAlignment="1" applyProtection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</xf>
    <xf numFmtId="38" fontId="3" fillId="0" borderId="31" xfId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15" fillId="0" borderId="36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38" fontId="3" fillId="0" borderId="14" xfId="2" applyFont="1" applyFill="1" applyBorder="1" applyAlignment="1" applyProtection="1">
      <alignment horizontal="center" vertical="center" wrapText="1"/>
    </xf>
    <xf numFmtId="38" fontId="3" fillId="0" borderId="1" xfId="2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38" fontId="3" fillId="0" borderId="14" xfId="7" applyFont="1" applyFill="1" applyBorder="1" applyAlignment="1" applyProtection="1">
      <alignment horizontal="center" vertical="center" wrapText="1"/>
    </xf>
    <xf numFmtId="38" fontId="3" fillId="0" borderId="1" xfId="7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桁区切り 2" xfId="2"/>
    <cellStyle name="桁区切り 2 2" xfId="7"/>
    <cellStyle name="標準" xfId="0" builtinId="0"/>
    <cellStyle name="標準 2" xfId="3"/>
    <cellStyle name="標準 3" xfId="4"/>
    <cellStyle name="標準_３次まで" xfId="5"/>
    <cellStyle name="標準_調査表（簡水）改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view="pageBreakPreview" zoomScale="80" zoomScaleNormal="80" zoomScaleSheetLayoutView="80" workbookViewId="0"/>
  </sheetViews>
  <sheetFormatPr defaultRowHeight="14.25"/>
  <cols>
    <col min="1" max="1" width="9.625" style="1" customWidth="1"/>
    <col min="2" max="2" width="12.5" style="1" customWidth="1"/>
    <col min="3" max="3" width="21.5" style="1" customWidth="1"/>
    <col min="4" max="4" width="4.5" style="5" bestFit="1" customWidth="1"/>
    <col min="5" max="5" width="1.625" style="9" customWidth="1"/>
    <col min="6" max="6" width="4.5" style="5" bestFit="1" customWidth="1"/>
    <col min="7" max="8" width="15.125" style="1" customWidth="1"/>
    <col min="9" max="9" width="8" style="2" customWidth="1"/>
    <col min="10" max="10" width="15.125" style="1" customWidth="1"/>
    <col min="11" max="11" width="20.5" style="78" bestFit="1" customWidth="1"/>
    <col min="12" max="12" width="4.5" style="1" customWidth="1"/>
    <col min="13" max="13" width="9" style="15"/>
    <col min="14" max="16384" width="9" style="1"/>
  </cols>
  <sheetData>
    <row r="1" spans="1:13" ht="39.950000000000003" customHeight="1">
      <c r="A1" s="64" t="s">
        <v>20</v>
      </c>
      <c r="H1" s="157"/>
      <c r="I1" s="157"/>
    </row>
    <row r="2" spans="1:13" ht="24" customHeight="1" thickBot="1">
      <c r="A2" s="1" t="s">
        <v>65</v>
      </c>
      <c r="D2" s="1"/>
      <c r="E2" s="78"/>
      <c r="F2" s="1"/>
    </row>
    <row r="3" spans="1:13" s="78" customFormat="1" ht="33" customHeight="1">
      <c r="A3" s="158" t="s">
        <v>2</v>
      </c>
      <c r="B3" s="160" t="s">
        <v>3</v>
      </c>
      <c r="C3" s="160" t="s">
        <v>4</v>
      </c>
      <c r="D3" s="162" t="s">
        <v>6</v>
      </c>
      <c r="E3" s="163"/>
      <c r="F3" s="164"/>
      <c r="G3" s="168" t="s">
        <v>125</v>
      </c>
      <c r="H3" s="168"/>
      <c r="I3" s="168"/>
      <c r="J3" s="168"/>
      <c r="K3" s="150" t="s">
        <v>0</v>
      </c>
      <c r="M3" s="15"/>
    </row>
    <row r="4" spans="1:13" s="4" customFormat="1" ht="37.5" customHeight="1" thickBot="1">
      <c r="A4" s="159"/>
      <c r="B4" s="161"/>
      <c r="C4" s="161"/>
      <c r="D4" s="165"/>
      <c r="E4" s="166"/>
      <c r="F4" s="167"/>
      <c r="G4" s="79" t="s">
        <v>144</v>
      </c>
      <c r="H4" s="79" t="s">
        <v>145</v>
      </c>
      <c r="I4" s="14" t="s">
        <v>5</v>
      </c>
      <c r="J4" s="79" t="s">
        <v>15</v>
      </c>
      <c r="K4" s="151"/>
      <c r="M4" s="61"/>
    </row>
    <row r="5" spans="1:13" s="4" customFormat="1" ht="37.5" customHeight="1">
      <c r="A5" s="152" t="s">
        <v>11</v>
      </c>
      <c r="B5" s="105" t="s">
        <v>146</v>
      </c>
      <c r="C5" s="106" t="s">
        <v>147</v>
      </c>
      <c r="D5" s="80" t="s">
        <v>148</v>
      </c>
      <c r="E5" s="65" t="s">
        <v>130</v>
      </c>
      <c r="F5" s="81" t="s">
        <v>141</v>
      </c>
      <c r="G5" s="107">
        <v>106719000</v>
      </c>
      <c r="H5" s="107">
        <v>106719000</v>
      </c>
      <c r="I5" s="108">
        <v>0.33333333333333331</v>
      </c>
      <c r="J5" s="87">
        <f t="shared" ref="J5:J15" si="0">ROUNDDOWN(I5*H5,-3)</f>
        <v>35573000</v>
      </c>
      <c r="K5" s="71" t="s">
        <v>149</v>
      </c>
      <c r="M5" s="61" t="s">
        <v>61</v>
      </c>
    </row>
    <row r="6" spans="1:13" s="4" customFormat="1" ht="37.5" customHeight="1">
      <c r="A6" s="153"/>
      <c r="B6" s="109" t="s">
        <v>60</v>
      </c>
      <c r="C6" s="82" t="s">
        <v>150</v>
      </c>
      <c r="D6" s="88" t="s">
        <v>148</v>
      </c>
      <c r="E6" s="68" t="s">
        <v>130</v>
      </c>
      <c r="F6" s="69" t="s">
        <v>141</v>
      </c>
      <c r="G6" s="89">
        <v>20000000</v>
      </c>
      <c r="H6" s="89">
        <v>20000000</v>
      </c>
      <c r="I6" s="110">
        <v>0.4</v>
      </c>
      <c r="J6" s="92">
        <f t="shared" si="0"/>
        <v>8000000</v>
      </c>
      <c r="K6" s="71" t="s">
        <v>151</v>
      </c>
      <c r="M6" s="61" t="s">
        <v>61</v>
      </c>
    </row>
    <row r="7" spans="1:13" s="4" customFormat="1" ht="37.5" customHeight="1">
      <c r="A7" s="154"/>
      <c r="B7" s="109" t="s">
        <v>152</v>
      </c>
      <c r="C7" s="82" t="s">
        <v>153</v>
      </c>
      <c r="D7" s="111" t="s">
        <v>148</v>
      </c>
      <c r="E7" s="68" t="s">
        <v>130</v>
      </c>
      <c r="F7" s="112" t="s">
        <v>141</v>
      </c>
      <c r="G7" s="89">
        <v>129960000</v>
      </c>
      <c r="H7" s="89">
        <v>129960000</v>
      </c>
      <c r="I7" s="96">
        <v>0.33333333333333331</v>
      </c>
      <c r="J7" s="92">
        <f t="shared" si="0"/>
        <v>43320000</v>
      </c>
      <c r="K7" s="71" t="s">
        <v>154</v>
      </c>
      <c r="M7" s="61" t="s">
        <v>61</v>
      </c>
    </row>
    <row r="8" spans="1:13" ht="35.25" customHeight="1">
      <c r="A8" s="98" t="s">
        <v>58</v>
      </c>
      <c r="B8" s="113" t="s">
        <v>182</v>
      </c>
      <c r="C8" s="82" t="s">
        <v>155</v>
      </c>
      <c r="D8" s="88" t="s">
        <v>156</v>
      </c>
      <c r="E8" s="68" t="s">
        <v>157</v>
      </c>
      <c r="F8" s="69" t="s">
        <v>158</v>
      </c>
      <c r="G8" s="89">
        <v>800000000</v>
      </c>
      <c r="H8" s="90">
        <v>750000000</v>
      </c>
      <c r="I8" s="110">
        <v>0.4</v>
      </c>
      <c r="J8" s="92">
        <f t="shared" si="0"/>
        <v>300000000</v>
      </c>
      <c r="K8" s="71" t="s">
        <v>159</v>
      </c>
      <c r="M8" s="61" t="s">
        <v>61</v>
      </c>
    </row>
    <row r="9" spans="1:13" ht="35.25" customHeight="1">
      <c r="A9" s="98" t="s">
        <v>10</v>
      </c>
      <c r="B9" s="114" t="s">
        <v>160</v>
      </c>
      <c r="C9" s="82" t="s">
        <v>153</v>
      </c>
      <c r="D9" s="88" t="s">
        <v>156</v>
      </c>
      <c r="E9" s="68"/>
      <c r="F9" s="69"/>
      <c r="G9" s="89">
        <v>23699520</v>
      </c>
      <c r="H9" s="89">
        <v>20000000</v>
      </c>
      <c r="I9" s="110">
        <v>0.4</v>
      </c>
      <c r="J9" s="92">
        <f t="shared" si="0"/>
        <v>8000000</v>
      </c>
      <c r="K9" s="71"/>
      <c r="M9" s="61"/>
    </row>
    <row r="10" spans="1:13" ht="35.25" customHeight="1">
      <c r="A10" s="98" t="s">
        <v>18</v>
      </c>
      <c r="B10" s="115" t="s">
        <v>161</v>
      </c>
      <c r="C10" s="82" t="s">
        <v>147</v>
      </c>
      <c r="D10" s="88" t="s">
        <v>162</v>
      </c>
      <c r="E10" s="68" t="s">
        <v>163</v>
      </c>
      <c r="F10" s="69" t="s">
        <v>164</v>
      </c>
      <c r="G10" s="89">
        <v>348995000</v>
      </c>
      <c r="H10" s="90">
        <v>344815000</v>
      </c>
      <c r="I10" s="110">
        <v>0.4</v>
      </c>
      <c r="J10" s="92">
        <f t="shared" si="0"/>
        <v>137926000</v>
      </c>
      <c r="K10" s="71" t="s">
        <v>165</v>
      </c>
      <c r="M10" s="61" t="s">
        <v>61</v>
      </c>
    </row>
    <row r="11" spans="1:13" ht="35.25" customHeight="1">
      <c r="A11" s="98" t="s">
        <v>166</v>
      </c>
      <c r="B11" s="115" t="s">
        <v>167</v>
      </c>
      <c r="C11" s="82" t="s">
        <v>153</v>
      </c>
      <c r="D11" s="88" t="s">
        <v>148</v>
      </c>
      <c r="E11" s="68" t="s">
        <v>130</v>
      </c>
      <c r="F11" s="69" t="s">
        <v>141</v>
      </c>
      <c r="G11" s="89">
        <v>307700000</v>
      </c>
      <c r="H11" s="90">
        <v>281700000</v>
      </c>
      <c r="I11" s="110">
        <v>0.4</v>
      </c>
      <c r="J11" s="92">
        <f t="shared" si="0"/>
        <v>112680000</v>
      </c>
      <c r="K11" s="71" t="s">
        <v>168</v>
      </c>
      <c r="M11" s="61" t="s">
        <v>61</v>
      </c>
    </row>
    <row r="12" spans="1:13" ht="35.25" customHeight="1">
      <c r="A12" s="98" t="s">
        <v>169</v>
      </c>
      <c r="B12" s="115" t="s">
        <v>170</v>
      </c>
      <c r="C12" s="82" t="s">
        <v>171</v>
      </c>
      <c r="D12" s="88" t="s">
        <v>172</v>
      </c>
      <c r="E12" s="68"/>
      <c r="F12" s="69"/>
      <c r="G12" s="89">
        <v>60241320</v>
      </c>
      <c r="H12" s="90">
        <v>49035000</v>
      </c>
      <c r="I12" s="96">
        <v>0.33333333333333331</v>
      </c>
      <c r="J12" s="92">
        <f t="shared" si="0"/>
        <v>16345000</v>
      </c>
      <c r="K12" s="71"/>
      <c r="M12" s="61" t="s">
        <v>173</v>
      </c>
    </row>
    <row r="13" spans="1:13" ht="35.25" customHeight="1">
      <c r="A13" s="155" t="s">
        <v>62</v>
      </c>
      <c r="B13" s="115" t="s">
        <v>174</v>
      </c>
      <c r="C13" s="82" t="s">
        <v>153</v>
      </c>
      <c r="D13" s="88" t="s">
        <v>172</v>
      </c>
      <c r="E13" s="68"/>
      <c r="F13" s="69"/>
      <c r="G13" s="89">
        <v>9342000</v>
      </c>
      <c r="H13" s="90">
        <v>9342000</v>
      </c>
      <c r="I13" s="110">
        <v>0.4</v>
      </c>
      <c r="J13" s="92">
        <f t="shared" si="0"/>
        <v>3736000</v>
      </c>
      <c r="K13" s="71"/>
    </row>
    <row r="14" spans="1:13" ht="35.25" customHeight="1">
      <c r="A14" s="156"/>
      <c r="B14" s="115" t="s">
        <v>63</v>
      </c>
      <c r="C14" s="82" t="s">
        <v>147</v>
      </c>
      <c r="D14" s="88" t="s">
        <v>175</v>
      </c>
      <c r="E14" s="68" t="s">
        <v>176</v>
      </c>
      <c r="F14" s="69" t="s">
        <v>177</v>
      </c>
      <c r="G14" s="89">
        <v>34206000</v>
      </c>
      <c r="H14" s="90">
        <v>34206000</v>
      </c>
      <c r="I14" s="110">
        <v>0.4</v>
      </c>
      <c r="J14" s="92">
        <f t="shared" si="0"/>
        <v>13682000</v>
      </c>
      <c r="K14" s="71" t="s">
        <v>178</v>
      </c>
      <c r="M14" s="61" t="s">
        <v>61</v>
      </c>
    </row>
    <row r="15" spans="1:13" ht="35.25" customHeight="1" thickBot="1">
      <c r="A15" s="116" t="s">
        <v>12</v>
      </c>
      <c r="B15" s="117" t="s">
        <v>179</v>
      </c>
      <c r="C15" s="118" t="s">
        <v>155</v>
      </c>
      <c r="D15" s="119" t="s">
        <v>180</v>
      </c>
      <c r="E15" s="120" t="s">
        <v>130</v>
      </c>
      <c r="F15" s="121" t="s">
        <v>141</v>
      </c>
      <c r="G15" s="122">
        <v>24408000</v>
      </c>
      <c r="H15" s="123">
        <v>10800000</v>
      </c>
      <c r="I15" s="124">
        <v>0.4</v>
      </c>
      <c r="J15" s="125">
        <f t="shared" si="0"/>
        <v>4320000</v>
      </c>
      <c r="K15" s="126" t="s">
        <v>181</v>
      </c>
      <c r="M15" s="61" t="s">
        <v>61</v>
      </c>
    </row>
    <row r="16" spans="1:13" ht="35.25" customHeight="1" thickBot="1">
      <c r="A16" s="72" t="s">
        <v>1</v>
      </c>
      <c r="B16" s="127"/>
      <c r="C16" s="16">
        <f>COUNTA(C5:C15)</f>
        <v>11</v>
      </c>
      <c r="D16" s="73"/>
      <c r="E16" s="74"/>
      <c r="F16" s="75"/>
      <c r="G16" s="102">
        <f>SUM(G5:G15)</f>
        <v>1865270840</v>
      </c>
      <c r="H16" s="102">
        <f>SUM(H5:H15)</f>
        <v>1756577000</v>
      </c>
      <c r="I16" s="128"/>
      <c r="J16" s="102">
        <f>SUM(J5:J15)</f>
        <v>683582000</v>
      </c>
      <c r="K16" s="77"/>
    </row>
    <row r="17" spans="1:6" ht="19.5" customHeight="1">
      <c r="A17" s="15"/>
      <c r="B17" s="78"/>
      <c r="C17" s="78"/>
      <c r="D17" s="6"/>
      <c r="E17" s="10"/>
      <c r="F17" s="6"/>
    </row>
    <row r="18" spans="1:6">
      <c r="A18" s="17" t="s">
        <v>41</v>
      </c>
      <c r="D18" s="6"/>
      <c r="E18" s="10"/>
      <c r="F18" s="6"/>
    </row>
    <row r="19" spans="1:6">
      <c r="A19" s="17" t="s">
        <v>39</v>
      </c>
      <c r="D19" s="6"/>
      <c r="E19" s="10"/>
      <c r="F19" s="6"/>
    </row>
    <row r="20" spans="1:6">
      <c r="A20" s="17" t="s">
        <v>47</v>
      </c>
      <c r="D20" s="6"/>
      <c r="E20" s="10"/>
      <c r="F20" s="6"/>
    </row>
    <row r="21" spans="1:6">
      <c r="D21" s="6"/>
      <c r="E21" s="10"/>
      <c r="F21" s="6"/>
    </row>
    <row r="22" spans="1:6">
      <c r="D22" s="6"/>
      <c r="E22" s="10"/>
      <c r="F22" s="6"/>
    </row>
    <row r="23" spans="1:6">
      <c r="D23" s="6"/>
      <c r="E23" s="10"/>
      <c r="F23" s="6"/>
    </row>
    <row r="24" spans="1:6">
      <c r="D24" s="6"/>
      <c r="E24" s="10"/>
      <c r="F24" s="6"/>
    </row>
    <row r="25" spans="1:6">
      <c r="D25" s="7"/>
      <c r="E25" s="11"/>
      <c r="F25" s="7"/>
    </row>
    <row r="27" spans="1:6">
      <c r="D27" s="8"/>
      <c r="E27" s="12"/>
      <c r="F27" s="8"/>
    </row>
    <row r="28" spans="1:6">
      <c r="D28" s="8"/>
      <c r="E28" s="12"/>
      <c r="F28" s="8"/>
    </row>
    <row r="29" spans="1:6">
      <c r="D29" s="8"/>
      <c r="E29" s="12"/>
      <c r="F29" s="8"/>
    </row>
    <row r="30" spans="1:6">
      <c r="D30" s="8"/>
      <c r="E30" s="12"/>
      <c r="F30" s="8"/>
    </row>
    <row r="31" spans="1:6">
      <c r="D31" s="8"/>
      <c r="E31" s="12"/>
      <c r="F31" s="8"/>
    </row>
    <row r="32" spans="1:6">
      <c r="D32" s="8"/>
      <c r="E32" s="12"/>
      <c r="F32" s="8"/>
    </row>
    <row r="33" spans="4:6">
      <c r="D33" s="8"/>
      <c r="E33" s="12"/>
      <c r="F33" s="8"/>
    </row>
    <row r="34" spans="4:6">
      <c r="D34" s="8"/>
      <c r="E34" s="12"/>
      <c r="F34" s="8"/>
    </row>
    <row r="35" spans="4:6">
      <c r="D35" s="8"/>
      <c r="E35" s="12"/>
      <c r="F35" s="8"/>
    </row>
    <row r="36" spans="4:6">
      <c r="D36" s="8"/>
      <c r="E36" s="12"/>
      <c r="F36" s="8"/>
    </row>
    <row r="37" spans="4:6">
      <c r="D37" s="8"/>
      <c r="E37" s="12"/>
      <c r="F37" s="8"/>
    </row>
    <row r="38" spans="4:6">
      <c r="D38" s="8"/>
      <c r="E38" s="12"/>
      <c r="F38" s="8"/>
    </row>
    <row r="39" spans="4:6">
      <c r="D39" s="8"/>
      <c r="E39" s="12"/>
      <c r="F39" s="8"/>
    </row>
    <row r="40" spans="4:6">
      <c r="D40" s="8"/>
      <c r="E40" s="12"/>
      <c r="F40" s="8"/>
    </row>
    <row r="41" spans="4:6">
      <c r="D41" s="8"/>
      <c r="E41" s="12"/>
      <c r="F41" s="8"/>
    </row>
    <row r="42" spans="4:6">
      <c r="D42" s="8"/>
      <c r="E42" s="12"/>
      <c r="F42" s="8"/>
    </row>
    <row r="43" spans="4:6">
      <c r="D43" s="8"/>
      <c r="E43" s="12"/>
      <c r="F43" s="8"/>
    </row>
  </sheetData>
  <mergeCells count="9">
    <mergeCell ref="K3:K4"/>
    <mergeCell ref="A5:A7"/>
    <mergeCell ref="A13:A14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view="pageBreakPreview" zoomScale="80" zoomScaleNormal="80" zoomScaleSheetLayoutView="80" workbookViewId="0">
      <selection activeCell="G9" sqref="G9"/>
    </sheetView>
  </sheetViews>
  <sheetFormatPr defaultRowHeight="14.25"/>
  <cols>
    <col min="1" max="1" width="9.625" style="1" customWidth="1"/>
    <col min="2" max="2" width="21.5" style="1" customWidth="1"/>
    <col min="3" max="3" width="4.5" style="5" bestFit="1" customWidth="1"/>
    <col min="4" max="4" width="1.625" style="9" customWidth="1"/>
    <col min="5" max="5" width="4.5" style="5" bestFit="1" customWidth="1"/>
    <col min="6" max="7" width="15.125" style="1" customWidth="1"/>
    <col min="8" max="8" width="8" style="2" customWidth="1"/>
    <col min="9" max="9" width="15.125" style="1" customWidth="1"/>
    <col min="10" max="10" width="20.5" style="62" bestFit="1" customWidth="1"/>
    <col min="11" max="16384" width="9" style="1"/>
  </cols>
  <sheetData>
    <row r="1" spans="1:17" ht="39.950000000000003" customHeight="1">
      <c r="A1" s="64" t="s">
        <v>20</v>
      </c>
      <c r="G1" s="157"/>
      <c r="H1" s="157"/>
    </row>
    <row r="2" spans="1:17" ht="24" customHeight="1" thickBot="1">
      <c r="A2" s="1" t="s">
        <v>124</v>
      </c>
      <c r="C2" s="1"/>
      <c r="D2" s="62"/>
      <c r="E2" s="1"/>
    </row>
    <row r="3" spans="1:17" s="62" customFormat="1" ht="33" customHeight="1">
      <c r="A3" s="158" t="s">
        <v>2</v>
      </c>
      <c r="B3" s="160" t="s">
        <v>4</v>
      </c>
      <c r="C3" s="162" t="s">
        <v>6</v>
      </c>
      <c r="D3" s="163"/>
      <c r="E3" s="164"/>
      <c r="F3" s="168" t="s">
        <v>125</v>
      </c>
      <c r="G3" s="168"/>
      <c r="H3" s="168"/>
      <c r="I3" s="168"/>
      <c r="J3" s="150" t="s">
        <v>0</v>
      </c>
    </row>
    <row r="4" spans="1:17" s="4" customFormat="1" ht="37.5" customHeight="1" thickBot="1">
      <c r="A4" s="159"/>
      <c r="B4" s="161"/>
      <c r="C4" s="165"/>
      <c r="D4" s="166"/>
      <c r="E4" s="167"/>
      <c r="F4" s="63" t="s">
        <v>126</v>
      </c>
      <c r="G4" s="63" t="s">
        <v>127</v>
      </c>
      <c r="H4" s="14" t="s">
        <v>5</v>
      </c>
      <c r="I4" s="63" t="s">
        <v>15</v>
      </c>
      <c r="J4" s="151"/>
    </row>
    <row r="5" spans="1:17" s="4" customFormat="1" ht="37.5" customHeight="1">
      <c r="A5" s="169" t="s">
        <v>9</v>
      </c>
      <c r="B5" s="82" t="s">
        <v>128</v>
      </c>
      <c r="C5" s="83" t="s">
        <v>129</v>
      </c>
      <c r="D5" s="65"/>
      <c r="E5" s="66"/>
      <c r="F5" s="84">
        <v>359235000</v>
      </c>
      <c r="G5" s="85">
        <v>208000440</v>
      </c>
      <c r="H5" s="86">
        <v>0.25</v>
      </c>
      <c r="I5" s="87">
        <f>ROUNDDOWN(H5*G5,-3)</f>
        <v>52000000</v>
      </c>
      <c r="J5" s="67"/>
      <c r="L5" s="1" t="s">
        <v>27</v>
      </c>
    </row>
    <row r="6" spans="1:17" s="4" customFormat="1" ht="37.5" customHeight="1">
      <c r="A6" s="156"/>
      <c r="B6" s="82" t="s">
        <v>31</v>
      </c>
      <c r="C6" s="88" t="s">
        <v>129</v>
      </c>
      <c r="D6" s="68" t="s">
        <v>130</v>
      </c>
      <c r="E6" s="69" t="s">
        <v>132</v>
      </c>
      <c r="F6" s="89">
        <v>365756040</v>
      </c>
      <c r="G6" s="90">
        <v>260457120</v>
      </c>
      <c r="H6" s="91">
        <v>0.33333333333333298</v>
      </c>
      <c r="I6" s="92">
        <f t="shared" ref="I6:I14" si="0">ROUNDDOWN(H6*G6,-3)</f>
        <v>86819000</v>
      </c>
      <c r="J6" s="71" t="s">
        <v>133</v>
      </c>
      <c r="L6" s="1" t="s">
        <v>27</v>
      </c>
    </row>
    <row r="7" spans="1:17" s="4" customFormat="1" ht="37.5" customHeight="1">
      <c r="A7" s="170" t="s">
        <v>59</v>
      </c>
      <c r="B7" s="82" t="s">
        <v>134</v>
      </c>
      <c r="C7" s="88" t="s">
        <v>64</v>
      </c>
      <c r="D7" s="68"/>
      <c r="E7" s="69"/>
      <c r="F7" s="93">
        <v>28360000</v>
      </c>
      <c r="G7" s="94">
        <v>28108080</v>
      </c>
      <c r="H7" s="91">
        <v>0.25</v>
      </c>
      <c r="I7" s="92">
        <f t="shared" si="0"/>
        <v>7027000</v>
      </c>
      <c r="J7" s="70"/>
    </row>
    <row r="8" spans="1:17" s="4" customFormat="1" ht="37.5" customHeight="1">
      <c r="A8" s="171"/>
      <c r="B8" s="82" t="s">
        <v>135</v>
      </c>
      <c r="C8" s="88" t="s">
        <v>64</v>
      </c>
      <c r="D8" s="68"/>
      <c r="E8" s="69"/>
      <c r="F8" s="93">
        <v>22399200</v>
      </c>
      <c r="G8" s="94">
        <v>22399200</v>
      </c>
      <c r="H8" s="91">
        <v>0.33333333333333331</v>
      </c>
      <c r="I8" s="92">
        <f t="shared" si="0"/>
        <v>7466000</v>
      </c>
      <c r="J8" s="70"/>
    </row>
    <row r="9" spans="1:17" s="4" customFormat="1" ht="37.5" customHeight="1">
      <c r="A9" s="95" t="s">
        <v>10</v>
      </c>
      <c r="B9" s="82" t="s">
        <v>136</v>
      </c>
      <c r="C9" s="88" t="s">
        <v>64</v>
      </c>
      <c r="D9" s="68"/>
      <c r="E9" s="69"/>
      <c r="F9" s="93">
        <v>44163236</v>
      </c>
      <c r="G9" s="94">
        <v>32043000</v>
      </c>
      <c r="H9" s="96">
        <v>0.33333333333333331</v>
      </c>
      <c r="I9" s="97">
        <f t="shared" si="0"/>
        <v>10681000</v>
      </c>
      <c r="J9" s="70"/>
      <c r="L9" s="1" t="s">
        <v>27</v>
      </c>
      <c r="Q9" s="4" t="s">
        <v>143</v>
      </c>
    </row>
    <row r="10" spans="1:17" s="4" customFormat="1" ht="37.5" customHeight="1">
      <c r="A10" s="155" t="s">
        <v>23</v>
      </c>
      <c r="B10" s="82" t="s">
        <v>134</v>
      </c>
      <c r="C10" s="88" t="s">
        <v>64</v>
      </c>
      <c r="D10" s="68" t="s">
        <v>130</v>
      </c>
      <c r="E10" s="69" t="s">
        <v>131</v>
      </c>
      <c r="F10" s="89">
        <v>241905000</v>
      </c>
      <c r="G10" s="90">
        <v>29712000</v>
      </c>
      <c r="H10" s="91">
        <v>0.25</v>
      </c>
      <c r="I10" s="92">
        <f t="shared" si="0"/>
        <v>7428000</v>
      </c>
      <c r="J10" s="71" t="s">
        <v>137</v>
      </c>
      <c r="L10" s="1"/>
    </row>
    <row r="11" spans="1:17" s="4" customFormat="1" ht="37.5" customHeight="1">
      <c r="A11" s="156"/>
      <c r="B11" s="82" t="s">
        <v>24</v>
      </c>
      <c r="C11" s="88" t="s">
        <v>64</v>
      </c>
      <c r="D11" s="68"/>
      <c r="E11" s="69"/>
      <c r="F11" s="89">
        <v>12409200</v>
      </c>
      <c r="G11" s="90">
        <v>9654000</v>
      </c>
      <c r="H11" s="91">
        <v>0.5</v>
      </c>
      <c r="I11" s="92">
        <f t="shared" si="0"/>
        <v>4827000</v>
      </c>
      <c r="J11" s="71"/>
      <c r="L11" s="1"/>
    </row>
    <row r="12" spans="1:17" s="4" customFormat="1" ht="37.5" customHeight="1">
      <c r="A12" s="155" t="s">
        <v>21</v>
      </c>
      <c r="B12" s="82" t="s">
        <v>31</v>
      </c>
      <c r="C12" s="88" t="s">
        <v>64</v>
      </c>
      <c r="D12" s="68"/>
      <c r="E12" s="69"/>
      <c r="F12" s="93">
        <v>19356840</v>
      </c>
      <c r="G12" s="94">
        <v>19356000</v>
      </c>
      <c r="H12" s="91">
        <v>0.25</v>
      </c>
      <c r="I12" s="97">
        <f t="shared" si="0"/>
        <v>4839000</v>
      </c>
      <c r="J12" s="70"/>
      <c r="L12" s="1"/>
    </row>
    <row r="13" spans="1:17" s="4" customFormat="1" ht="37.5" customHeight="1">
      <c r="A13" s="156"/>
      <c r="B13" s="82" t="s">
        <v>32</v>
      </c>
      <c r="C13" s="88" t="s">
        <v>64</v>
      </c>
      <c r="D13" s="68" t="s">
        <v>130</v>
      </c>
      <c r="E13" s="69" t="s">
        <v>131</v>
      </c>
      <c r="F13" s="93">
        <v>360597240</v>
      </c>
      <c r="G13" s="94">
        <v>316995000</v>
      </c>
      <c r="H13" s="96">
        <v>0.33333333333333331</v>
      </c>
      <c r="I13" s="97">
        <f t="shared" si="0"/>
        <v>105665000</v>
      </c>
      <c r="J13" s="70" t="s">
        <v>138</v>
      </c>
      <c r="L13" s="1"/>
    </row>
    <row r="14" spans="1:17" s="4" customFormat="1" ht="37.5" customHeight="1">
      <c r="A14" s="99" t="s">
        <v>22</v>
      </c>
      <c r="B14" s="82" t="s">
        <v>24</v>
      </c>
      <c r="C14" s="88" t="s">
        <v>64</v>
      </c>
      <c r="D14" s="68" t="s">
        <v>130</v>
      </c>
      <c r="E14" s="69" t="s">
        <v>131</v>
      </c>
      <c r="F14" s="89">
        <v>57850000</v>
      </c>
      <c r="G14" s="90">
        <v>55850000</v>
      </c>
      <c r="H14" s="91">
        <v>0.5</v>
      </c>
      <c r="I14" s="92">
        <f t="shared" si="0"/>
        <v>27925000</v>
      </c>
      <c r="J14" s="71" t="s">
        <v>139</v>
      </c>
      <c r="L14" s="1" t="s">
        <v>27</v>
      </c>
    </row>
    <row r="15" spans="1:17" s="4" customFormat="1" ht="37.5" customHeight="1">
      <c r="A15" s="99" t="s">
        <v>56</v>
      </c>
      <c r="B15" s="82" t="s">
        <v>30</v>
      </c>
      <c r="C15" s="88" t="s">
        <v>64</v>
      </c>
      <c r="D15" s="68"/>
      <c r="E15" s="69"/>
      <c r="F15" s="89">
        <v>572545000</v>
      </c>
      <c r="G15" s="90">
        <v>268224000</v>
      </c>
      <c r="H15" s="91">
        <v>0.33333333333333331</v>
      </c>
      <c r="I15" s="92">
        <f>ROUNDDOWN(H15*G15,-3)</f>
        <v>89408000</v>
      </c>
      <c r="J15" s="71"/>
      <c r="L15" s="1" t="s">
        <v>27</v>
      </c>
    </row>
    <row r="16" spans="1:17" ht="35.25" customHeight="1">
      <c r="A16" s="100" t="s">
        <v>57</v>
      </c>
      <c r="B16" s="101" t="s">
        <v>29</v>
      </c>
      <c r="C16" s="88" t="s">
        <v>64</v>
      </c>
      <c r="D16" s="68"/>
      <c r="E16" s="69"/>
      <c r="F16" s="89">
        <v>26244000</v>
      </c>
      <c r="G16" s="90">
        <v>21138840</v>
      </c>
      <c r="H16" s="91">
        <v>0.33333333333333331</v>
      </c>
      <c r="I16" s="97">
        <f t="shared" ref="I16:I17" si="1">ROUNDDOWN(H16*G16,-3)</f>
        <v>7046000</v>
      </c>
      <c r="J16" s="71"/>
      <c r="L16" s="1" t="s">
        <v>27</v>
      </c>
    </row>
    <row r="17" spans="1:12" ht="35.25" customHeight="1" thickBot="1">
      <c r="A17" s="100" t="s">
        <v>28</v>
      </c>
      <c r="B17" s="82" t="s">
        <v>140</v>
      </c>
      <c r="C17" s="88" t="s">
        <v>64</v>
      </c>
      <c r="D17" s="68" t="s">
        <v>130</v>
      </c>
      <c r="E17" s="69" t="s">
        <v>141</v>
      </c>
      <c r="F17" s="93">
        <v>4446186000</v>
      </c>
      <c r="G17" s="94">
        <v>3947874000</v>
      </c>
      <c r="H17" s="96">
        <v>0.33333333333333331</v>
      </c>
      <c r="I17" s="97">
        <f t="shared" si="1"/>
        <v>1315958000</v>
      </c>
      <c r="J17" s="70" t="s">
        <v>142</v>
      </c>
      <c r="L17" s="1" t="s">
        <v>27</v>
      </c>
    </row>
    <row r="18" spans="1:12" ht="35.25" customHeight="1" thickBot="1">
      <c r="A18" s="72" t="s">
        <v>1</v>
      </c>
      <c r="B18" s="16">
        <f>COUNTA(B5:B17)</f>
        <v>13</v>
      </c>
      <c r="C18" s="73"/>
      <c r="D18" s="74"/>
      <c r="E18" s="75"/>
      <c r="F18" s="102">
        <f>SUM(F5:F17)</f>
        <v>6557006756</v>
      </c>
      <c r="G18" s="102">
        <f>SUM(G5:G17)</f>
        <v>5219811680</v>
      </c>
      <c r="H18" s="76"/>
      <c r="I18" s="102">
        <f>SUM(I5:I17)</f>
        <v>1727089000</v>
      </c>
      <c r="J18" s="77"/>
    </row>
    <row r="19" spans="1:12" ht="19.5" customHeight="1">
      <c r="A19" s="57" t="s">
        <v>40</v>
      </c>
      <c r="B19" s="62"/>
      <c r="C19" s="6"/>
      <c r="D19" s="10"/>
      <c r="E19" s="6"/>
    </row>
    <row r="20" spans="1:12">
      <c r="A20" s="17" t="s">
        <v>41</v>
      </c>
      <c r="C20" s="6"/>
      <c r="D20" s="10"/>
      <c r="E20" s="6"/>
    </row>
    <row r="21" spans="1:12">
      <c r="A21" s="17" t="s">
        <v>39</v>
      </c>
      <c r="C21" s="6"/>
      <c r="D21" s="10"/>
      <c r="E21" s="6"/>
    </row>
    <row r="22" spans="1:12">
      <c r="A22" s="17"/>
      <c r="C22" s="6"/>
      <c r="D22" s="10"/>
      <c r="E22" s="6"/>
    </row>
    <row r="23" spans="1:12">
      <c r="C23" s="6"/>
      <c r="D23" s="10"/>
      <c r="E23" s="6"/>
    </row>
    <row r="24" spans="1:12">
      <c r="C24" s="6"/>
      <c r="D24" s="10"/>
      <c r="E24" s="6"/>
    </row>
    <row r="25" spans="1:12">
      <c r="C25" s="6"/>
      <c r="D25" s="10"/>
      <c r="E25" s="6"/>
    </row>
    <row r="26" spans="1:12">
      <c r="C26" s="6"/>
      <c r="D26" s="10"/>
      <c r="E26" s="6"/>
    </row>
    <row r="27" spans="1:12">
      <c r="C27" s="7"/>
      <c r="D27" s="11"/>
      <c r="E27" s="7"/>
    </row>
    <row r="29" spans="1:12">
      <c r="C29" s="8"/>
      <c r="D29" s="12"/>
      <c r="E29" s="8"/>
    </row>
    <row r="30" spans="1:12">
      <c r="C30" s="8"/>
      <c r="D30" s="12"/>
      <c r="E30" s="8"/>
    </row>
    <row r="31" spans="1:12">
      <c r="C31" s="8"/>
      <c r="D31" s="12"/>
      <c r="E31" s="8"/>
    </row>
    <row r="32" spans="1:12">
      <c r="C32" s="8"/>
      <c r="D32" s="12"/>
      <c r="E32" s="8"/>
    </row>
    <row r="33" spans="3:5">
      <c r="C33" s="8"/>
      <c r="D33" s="12"/>
      <c r="E33" s="8"/>
    </row>
    <row r="34" spans="3:5">
      <c r="C34" s="8"/>
      <c r="D34" s="12"/>
      <c r="E34" s="8"/>
    </row>
    <row r="35" spans="3:5">
      <c r="C35" s="8"/>
      <c r="D35" s="12"/>
      <c r="E35" s="8"/>
    </row>
    <row r="36" spans="3:5">
      <c r="C36" s="8"/>
      <c r="D36" s="12"/>
      <c r="E36" s="8"/>
    </row>
    <row r="37" spans="3:5">
      <c r="C37" s="8"/>
      <c r="D37" s="12"/>
      <c r="E37" s="8"/>
    </row>
    <row r="38" spans="3:5">
      <c r="C38" s="8"/>
      <c r="D38" s="12"/>
      <c r="E38" s="8"/>
    </row>
    <row r="39" spans="3:5">
      <c r="C39" s="8"/>
      <c r="D39" s="12"/>
      <c r="E39" s="8"/>
    </row>
    <row r="40" spans="3:5">
      <c r="C40" s="8"/>
      <c r="D40" s="12"/>
      <c r="E40" s="8"/>
    </row>
    <row r="41" spans="3:5">
      <c r="C41" s="8"/>
      <c r="D41" s="12"/>
      <c r="E41" s="8"/>
    </row>
    <row r="42" spans="3:5">
      <c r="C42" s="8"/>
      <c r="D42" s="12"/>
      <c r="E42" s="8"/>
    </row>
    <row r="43" spans="3:5">
      <c r="C43" s="8"/>
      <c r="D43" s="12"/>
      <c r="E43" s="8"/>
    </row>
    <row r="44" spans="3:5">
      <c r="C44" s="8"/>
      <c r="D44" s="12"/>
      <c r="E44" s="8"/>
    </row>
    <row r="45" spans="3:5">
      <c r="C45" s="8"/>
      <c r="D45" s="12"/>
      <c r="E45" s="8"/>
    </row>
  </sheetData>
  <mergeCells count="10">
    <mergeCell ref="G1:H1"/>
    <mergeCell ref="A3:A4"/>
    <mergeCell ref="B3:B4"/>
    <mergeCell ref="C3:E4"/>
    <mergeCell ref="F3:I3"/>
    <mergeCell ref="J3:J4"/>
    <mergeCell ref="A5:A6"/>
    <mergeCell ref="A7:A8"/>
    <mergeCell ref="A10:A11"/>
    <mergeCell ref="A12:A1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view="pageBreakPreview" topLeftCell="A28" zoomScale="90" zoomScaleNormal="100" zoomScaleSheetLayoutView="90" workbookViewId="0">
      <selection activeCell="A41" sqref="A41"/>
    </sheetView>
  </sheetViews>
  <sheetFormatPr defaultRowHeight="14.25"/>
  <cols>
    <col min="1" max="1" width="9.625" style="1" customWidth="1"/>
    <col min="2" max="2" width="19.75" style="1" customWidth="1"/>
    <col min="3" max="3" width="14.125" style="1" customWidth="1"/>
    <col min="4" max="4" width="4.5" style="44" bestFit="1" customWidth="1"/>
    <col min="5" max="5" width="1.875" style="45" customWidth="1"/>
    <col min="6" max="6" width="4.5" style="44" bestFit="1" customWidth="1"/>
    <col min="7" max="8" width="15.125" style="1" customWidth="1"/>
    <col min="9" max="9" width="11.625" style="2" customWidth="1"/>
    <col min="10" max="10" width="15.125" style="1" customWidth="1"/>
    <col min="11" max="11" width="18.375" style="3" bestFit="1" customWidth="1"/>
    <col min="12" max="12" width="9" style="1"/>
    <col min="13" max="13" width="10.25" style="1" bestFit="1" customWidth="1"/>
    <col min="14" max="16384" width="9" style="1"/>
  </cols>
  <sheetData>
    <row r="1" spans="1:11" ht="39.950000000000003" customHeight="1">
      <c r="A1" s="43" t="s">
        <v>20</v>
      </c>
      <c r="H1" s="157"/>
      <c r="I1" s="157"/>
    </row>
    <row r="2" spans="1:11" ht="24" customHeight="1" thickBot="1">
      <c r="A2" s="1" t="s">
        <v>67</v>
      </c>
      <c r="D2" s="1"/>
      <c r="E2" s="3"/>
      <c r="F2" s="1"/>
    </row>
    <row r="3" spans="1:11" s="3" customFormat="1" ht="33" customHeight="1">
      <c r="A3" s="158" t="s">
        <v>2</v>
      </c>
      <c r="B3" s="160" t="s">
        <v>7</v>
      </c>
      <c r="C3" s="160" t="s">
        <v>8</v>
      </c>
      <c r="D3" s="180" t="s">
        <v>6</v>
      </c>
      <c r="E3" s="180"/>
      <c r="F3" s="180"/>
      <c r="G3" s="182" t="s">
        <v>42</v>
      </c>
      <c r="H3" s="182"/>
      <c r="I3" s="182"/>
      <c r="J3" s="182"/>
      <c r="K3" s="174" t="s">
        <v>0</v>
      </c>
    </row>
    <row r="4" spans="1:11" s="4" customFormat="1" ht="33" customHeight="1" thickBot="1">
      <c r="A4" s="159"/>
      <c r="B4" s="161"/>
      <c r="C4" s="161"/>
      <c r="D4" s="181"/>
      <c r="E4" s="181"/>
      <c r="F4" s="181"/>
      <c r="G4" s="13" t="s">
        <v>33</v>
      </c>
      <c r="H4" s="13" t="s">
        <v>34</v>
      </c>
      <c r="I4" s="14" t="s">
        <v>5</v>
      </c>
      <c r="J4" s="13" t="s">
        <v>15</v>
      </c>
      <c r="K4" s="175"/>
    </row>
    <row r="5" spans="1:11" s="17" customFormat="1" ht="33" customHeight="1">
      <c r="A5" s="176" t="s">
        <v>11</v>
      </c>
      <c r="B5" s="33" t="s">
        <v>84</v>
      </c>
      <c r="C5" s="34" t="s">
        <v>13</v>
      </c>
      <c r="D5" s="46" t="s">
        <v>25</v>
      </c>
      <c r="E5" s="31" t="s">
        <v>87</v>
      </c>
      <c r="F5" s="47" t="s">
        <v>88</v>
      </c>
      <c r="G5" s="29">
        <v>7744680</v>
      </c>
      <c r="H5" s="29">
        <v>7012440</v>
      </c>
      <c r="I5" s="35" t="s">
        <v>55</v>
      </c>
      <c r="J5" s="29">
        <v>6156000</v>
      </c>
      <c r="K5" s="36"/>
    </row>
    <row r="6" spans="1:11" s="17" customFormat="1" ht="33" customHeight="1">
      <c r="A6" s="172"/>
      <c r="B6" s="33" t="s">
        <v>85</v>
      </c>
      <c r="C6" s="34" t="s">
        <v>13</v>
      </c>
      <c r="D6" s="46" t="s">
        <v>89</v>
      </c>
      <c r="E6" s="31" t="s">
        <v>86</v>
      </c>
      <c r="F6" s="47" t="s">
        <v>66</v>
      </c>
      <c r="G6" s="29">
        <v>149877000</v>
      </c>
      <c r="H6" s="29">
        <v>149877000</v>
      </c>
      <c r="I6" s="35" t="s">
        <v>48</v>
      </c>
      <c r="J6" s="29">
        <v>131043000</v>
      </c>
      <c r="K6" s="36"/>
    </row>
    <row r="7" spans="1:11" s="17" customFormat="1" ht="33" customHeight="1">
      <c r="A7" s="172"/>
      <c r="B7" s="33" t="s">
        <v>81</v>
      </c>
      <c r="C7" s="34" t="s">
        <v>13</v>
      </c>
      <c r="D7" s="46" t="s">
        <v>16</v>
      </c>
      <c r="E7" s="31" t="s">
        <v>14</v>
      </c>
      <c r="F7" s="47" t="s">
        <v>90</v>
      </c>
      <c r="G7" s="29">
        <v>77170248</v>
      </c>
      <c r="H7" s="29">
        <v>77170248</v>
      </c>
      <c r="I7" s="35" t="s">
        <v>48</v>
      </c>
      <c r="J7" s="29">
        <v>62949000</v>
      </c>
      <c r="K7" s="36"/>
    </row>
    <row r="8" spans="1:11" s="17" customFormat="1" ht="33" customHeight="1">
      <c r="A8" s="172"/>
      <c r="B8" s="33" t="s">
        <v>82</v>
      </c>
      <c r="C8" s="34" t="s">
        <v>13</v>
      </c>
      <c r="D8" s="46" t="s">
        <v>16</v>
      </c>
      <c r="E8" s="31" t="s">
        <v>14</v>
      </c>
      <c r="F8" s="47" t="s">
        <v>90</v>
      </c>
      <c r="G8" s="29">
        <v>173897196</v>
      </c>
      <c r="H8" s="29">
        <v>172903431</v>
      </c>
      <c r="I8" s="35" t="s">
        <v>55</v>
      </c>
      <c r="J8" s="29">
        <v>145768000</v>
      </c>
      <c r="K8" s="36"/>
    </row>
    <row r="9" spans="1:11" s="17" customFormat="1" ht="33" customHeight="1">
      <c r="A9" s="173"/>
      <c r="B9" s="33" t="s">
        <v>83</v>
      </c>
      <c r="C9" s="34" t="s">
        <v>13</v>
      </c>
      <c r="D9" s="46" t="s">
        <v>66</v>
      </c>
      <c r="E9" s="31"/>
      <c r="F9" s="47"/>
      <c r="G9" s="29">
        <v>22191840</v>
      </c>
      <c r="H9" s="29">
        <v>22019040</v>
      </c>
      <c r="I9" s="35" t="s">
        <v>55</v>
      </c>
      <c r="J9" s="29">
        <v>19332000</v>
      </c>
      <c r="K9" s="36"/>
    </row>
    <row r="10" spans="1:11" s="17" customFormat="1" ht="33" customHeight="1">
      <c r="A10" s="176" t="s">
        <v>17</v>
      </c>
      <c r="B10" s="33" t="s">
        <v>91</v>
      </c>
      <c r="C10" s="41" t="s">
        <v>13</v>
      </c>
      <c r="D10" s="46" t="s">
        <v>66</v>
      </c>
      <c r="E10" s="31"/>
      <c r="F10" s="47"/>
      <c r="G10" s="29">
        <v>9212400</v>
      </c>
      <c r="H10" s="29">
        <v>9212400</v>
      </c>
      <c r="I10" s="42" t="s">
        <v>54</v>
      </c>
      <c r="J10" s="29">
        <v>8235000</v>
      </c>
      <c r="K10" s="37"/>
    </row>
    <row r="11" spans="1:11" s="17" customFormat="1" ht="33" customHeight="1">
      <c r="A11" s="172"/>
      <c r="B11" s="33" t="s">
        <v>43</v>
      </c>
      <c r="C11" s="41" t="s">
        <v>13</v>
      </c>
      <c r="D11" s="46" t="s">
        <v>89</v>
      </c>
      <c r="E11" s="31" t="s">
        <v>14</v>
      </c>
      <c r="F11" s="47" t="s">
        <v>66</v>
      </c>
      <c r="G11" s="29">
        <v>14914800</v>
      </c>
      <c r="H11" s="29">
        <v>13240800</v>
      </c>
      <c r="I11" s="42" t="s">
        <v>36</v>
      </c>
      <c r="J11" s="29">
        <v>11837000</v>
      </c>
      <c r="K11" s="37"/>
    </row>
    <row r="12" spans="1:11" s="17" customFormat="1" ht="33" customHeight="1">
      <c r="A12" s="172"/>
      <c r="B12" s="33" t="s">
        <v>92</v>
      </c>
      <c r="C12" s="34" t="s">
        <v>13</v>
      </c>
      <c r="D12" s="46" t="s">
        <v>89</v>
      </c>
      <c r="E12" s="31" t="s">
        <v>14</v>
      </c>
      <c r="F12" s="47" t="s">
        <v>66</v>
      </c>
      <c r="G12" s="29">
        <v>123308100</v>
      </c>
      <c r="H12" s="29">
        <v>123308100</v>
      </c>
      <c r="I12" s="42" t="s">
        <v>49</v>
      </c>
      <c r="J12" s="29">
        <v>108926000</v>
      </c>
      <c r="K12" s="37"/>
    </row>
    <row r="13" spans="1:11" s="17" customFormat="1" ht="33" customHeight="1">
      <c r="A13" s="172"/>
      <c r="B13" s="33" t="s">
        <v>93</v>
      </c>
      <c r="C13" s="34" t="s">
        <v>13</v>
      </c>
      <c r="D13" s="46" t="s">
        <v>96</v>
      </c>
      <c r="E13" s="31" t="s">
        <v>14</v>
      </c>
      <c r="F13" s="47" t="s">
        <v>66</v>
      </c>
      <c r="G13" s="29">
        <v>46018800</v>
      </c>
      <c r="H13" s="29">
        <v>46018800</v>
      </c>
      <c r="I13" s="42" t="s">
        <v>49</v>
      </c>
      <c r="J13" s="29">
        <v>40080000</v>
      </c>
      <c r="K13" s="37"/>
    </row>
    <row r="14" spans="1:11" s="17" customFormat="1" ht="33" customHeight="1">
      <c r="A14" s="172"/>
      <c r="B14" s="33" t="s">
        <v>94</v>
      </c>
      <c r="C14" s="34" t="s">
        <v>13</v>
      </c>
      <c r="D14" s="46" t="s">
        <v>96</v>
      </c>
      <c r="E14" s="31" t="s">
        <v>14</v>
      </c>
      <c r="F14" s="47" t="s">
        <v>66</v>
      </c>
      <c r="G14" s="29">
        <v>11707500</v>
      </c>
      <c r="H14" s="29">
        <v>11707500</v>
      </c>
      <c r="I14" s="42" t="s">
        <v>49</v>
      </c>
      <c r="J14" s="29">
        <v>9857000</v>
      </c>
      <c r="K14" s="37"/>
    </row>
    <row r="15" spans="1:11" s="17" customFormat="1" ht="33" customHeight="1">
      <c r="A15" s="173"/>
      <c r="B15" s="33" t="s">
        <v>95</v>
      </c>
      <c r="C15" s="34" t="s">
        <v>13</v>
      </c>
      <c r="D15" s="46" t="s">
        <v>66</v>
      </c>
      <c r="E15" s="31"/>
      <c r="F15" s="47"/>
      <c r="G15" s="38">
        <v>5302800</v>
      </c>
      <c r="H15" s="38">
        <v>5302800</v>
      </c>
      <c r="I15" s="42" t="s">
        <v>36</v>
      </c>
      <c r="J15" s="38">
        <v>4740000</v>
      </c>
      <c r="K15" s="28"/>
    </row>
    <row r="16" spans="1:11" s="17" customFormat="1" ht="33" customHeight="1">
      <c r="A16" s="176" t="s">
        <v>44</v>
      </c>
      <c r="B16" s="33" t="s">
        <v>45</v>
      </c>
      <c r="C16" s="34" t="s">
        <v>13</v>
      </c>
      <c r="D16" s="46" t="s">
        <v>66</v>
      </c>
      <c r="E16" s="31"/>
      <c r="F16" s="47"/>
      <c r="G16" s="38">
        <v>78213780</v>
      </c>
      <c r="H16" s="38">
        <v>69055200</v>
      </c>
      <c r="I16" s="42" t="s">
        <v>101</v>
      </c>
      <c r="J16" s="38">
        <v>61666000</v>
      </c>
      <c r="K16" s="28"/>
    </row>
    <row r="17" spans="1:13" s="17" customFormat="1" ht="33" customHeight="1">
      <c r="A17" s="172"/>
      <c r="B17" s="33" t="s">
        <v>45</v>
      </c>
      <c r="C17" s="34" t="s">
        <v>13</v>
      </c>
      <c r="D17" s="46" t="s">
        <v>96</v>
      </c>
      <c r="E17" s="31" t="s">
        <v>14</v>
      </c>
      <c r="F17" s="47" t="s">
        <v>66</v>
      </c>
      <c r="G17" s="38">
        <v>212220740</v>
      </c>
      <c r="H17" s="38">
        <v>137109637</v>
      </c>
      <c r="I17" s="42" t="s">
        <v>50</v>
      </c>
      <c r="J17" s="38">
        <v>115994000</v>
      </c>
      <c r="K17" s="28"/>
    </row>
    <row r="18" spans="1:13" s="17" customFormat="1" ht="33" customHeight="1">
      <c r="A18" s="172"/>
      <c r="B18" s="33" t="s">
        <v>45</v>
      </c>
      <c r="C18" s="34" t="s">
        <v>13</v>
      </c>
      <c r="D18" s="46" t="s">
        <v>96</v>
      </c>
      <c r="E18" s="31" t="s">
        <v>14</v>
      </c>
      <c r="F18" s="47" t="s">
        <v>66</v>
      </c>
      <c r="G18" s="38">
        <v>83250198</v>
      </c>
      <c r="H18" s="38">
        <v>65470680</v>
      </c>
      <c r="I18" s="42" t="s">
        <v>50</v>
      </c>
      <c r="J18" s="38">
        <v>52573000</v>
      </c>
      <c r="K18" s="28"/>
    </row>
    <row r="19" spans="1:13" s="17" customFormat="1" ht="33" customHeight="1">
      <c r="A19" s="172"/>
      <c r="B19" s="33" t="s">
        <v>98</v>
      </c>
      <c r="C19" s="34" t="s">
        <v>13</v>
      </c>
      <c r="D19" s="46" t="s">
        <v>100</v>
      </c>
      <c r="E19" s="31" t="s">
        <v>14</v>
      </c>
      <c r="F19" s="47" t="s">
        <v>66</v>
      </c>
      <c r="G19" s="38">
        <v>278365443</v>
      </c>
      <c r="H19" s="38">
        <v>272918079</v>
      </c>
      <c r="I19" s="42" t="s">
        <v>50</v>
      </c>
      <c r="J19" s="38">
        <v>239150000</v>
      </c>
      <c r="K19" s="28"/>
    </row>
    <row r="20" spans="1:13" s="17" customFormat="1" ht="33" customHeight="1">
      <c r="A20" s="172"/>
      <c r="B20" s="33" t="s">
        <v>99</v>
      </c>
      <c r="C20" s="34" t="s">
        <v>13</v>
      </c>
      <c r="D20" s="46" t="s">
        <v>96</v>
      </c>
      <c r="E20" s="31" t="s">
        <v>14</v>
      </c>
      <c r="F20" s="47" t="s">
        <v>66</v>
      </c>
      <c r="G20" s="38">
        <v>19691438</v>
      </c>
      <c r="H20" s="38">
        <v>19361640</v>
      </c>
      <c r="I20" s="42" t="s">
        <v>101</v>
      </c>
      <c r="J20" s="38">
        <v>17289000</v>
      </c>
      <c r="K20" s="28"/>
    </row>
    <row r="21" spans="1:13" s="17" customFormat="1" ht="33" customHeight="1">
      <c r="A21" s="173"/>
      <c r="B21" s="33" t="s">
        <v>97</v>
      </c>
      <c r="C21" s="34" t="s">
        <v>13</v>
      </c>
      <c r="D21" s="46" t="s">
        <v>66</v>
      </c>
      <c r="E21" s="31"/>
      <c r="F21" s="47"/>
      <c r="G21" s="38">
        <v>23570120</v>
      </c>
      <c r="H21" s="38">
        <v>23570120</v>
      </c>
      <c r="I21" s="42" t="s">
        <v>101</v>
      </c>
      <c r="J21" s="38">
        <v>21048000</v>
      </c>
      <c r="K21" s="28"/>
    </row>
    <row r="22" spans="1:13" s="17" customFormat="1" ht="33" customHeight="1">
      <c r="A22" s="177" t="s">
        <v>26</v>
      </c>
      <c r="B22" s="33" t="s">
        <v>37</v>
      </c>
      <c r="C22" s="34" t="s">
        <v>13</v>
      </c>
      <c r="D22" s="46" t="s">
        <v>96</v>
      </c>
      <c r="E22" s="31" t="s">
        <v>35</v>
      </c>
      <c r="F22" s="47" t="s">
        <v>66</v>
      </c>
      <c r="G22" s="38">
        <v>224931600</v>
      </c>
      <c r="H22" s="38">
        <v>224931600</v>
      </c>
      <c r="I22" s="39" t="s">
        <v>38</v>
      </c>
      <c r="J22" s="38">
        <v>191700000</v>
      </c>
      <c r="K22" s="36"/>
    </row>
    <row r="23" spans="1:13" s="17" customFormat="1" ht="33" customHeight="1">
      <c r="A23" s="178"/>
      <c r="B23" s="33" t="s">
        <v>102</v>
      </c>
      <c r="C23" s="34" t="s">
        <v>13</v>
      </c>
      <c r="D23" s="46" t="s">
        <v>100</v>
      </c>
      <c r="E23" s="31" t="s">
        <v>35</v>
      </c>
      <c r="F23" s="47" t="s">
        <v>66</v>
      </c>
      <c r="G23" s="38">
        <v>510140160</v>
      </c>
      <c r="H23" s="38">
        <v>506078280</v>
      </c>
      <c r="I23" s="39" t="s">
        <v>38</v>
      </c>
      <c r="J23" s="38">
        <v>434642000</v>
      </c>
      <c r="K23" s="36"/>
    </row>
    <row r="24" spans="1:13" s="17" customFormat="1" ht="33" customHeight="1">
      <c r="A24" s="178"/>
      <c r="B24" s="33" t="s">
        <v>103</v>
      </c>
      <c r="C24" s="34" t="s">
        <v>13</v>
      </c>
      <c r="D24" s="46" t="s">
        <v>96</v>
      </c>
      <c r="E24" s="31" t="s">
        <v>35</v>
      </c>
      <c r="F24" s="47" t="s">
        <v>66</v>
      </c>
      <c r="G24" s="38">
        <v>42683760</v>
      </c>
      <c r="H24" s="38">
        <v>42189120</v>
      </c>
      <c r="I24" s="39" t="s">
        <v>46</v>
      </c>
      <c r="J24" s="38">
        <v>37252000</v>
      </c>
      <c r="K24" s="36"/>
    </row>
    <row r="25" spans="1:13" s="17" customFormat="1" ht="33" customHeight="1">
      <c r="A25" s="178"/>
      <c r="B25" s="33" t="s">
        <v>104</v>
      </c>
      <c r="C25" s="34" t="s">
        <v>13</v>
      </c>
      <c r="D25" s="46" t="s">
        <v>96</v>
      </c>
      <c r="E25" s="31" t="s">
        <v>35</v>
      </c>
      <c r="F25" s="47" t="s">
        <v>66</v>
      </c>
      <c r="G25" s="38">
        <v>52755840</v>
      </c>
      <c r="H25" s="38">
        <v>52755840</v>
      </c>
      <c r="I25" s="39" t="s">
        <v>38</v>
      </c>
      <c r="J25" s="38">
        <v>46121000</v>
      </c>
      <c r="K25" s="36"/>
    </row>
    <row r="26" spans="1:13" s="17" customFormat="1" ht="33" customHeight="1">
      <c r="A26" s="178"/>
      <c r="B26" s="33" t="s">
        <v>105</v>
      </c>
      <c r="C26" s="34" t="s">
        <v>13</v>
      </c>
      <c r="D26" s="46" t="s">
        <v>96</v>
      </c>
      <c r="E26" s="31" t="s">
        <v>35</v>
      </c>
      <c r="F26" s="47" t="s">
        <v>66</v>
      </c>
      <c r="G26" s="38">
        <v>13165200</v>
      </c>
      <c r="H26" s="38">
        <v>13165200</v>
      </c>
      <c r="I26" s="39" t="s">
        <v>38</v>
      </c>
      <c r="J26" s="38">
        <v>11496000</v>
      </c>
      <c r="K26" s="36"/>
    </row>
    <row r="27" spans="1:13" s="17" customFormat="1" ht="33" customHeight="1">
      <c r="A27" s="178"/>
      <c r="B27" s="33" t="s">
        <v>106</v>
      </c>
      <c r="C27" s="34" t="s">
        <v>13</v>
      </c>
      <c r="D27" s="46" t="s">
        <v>66</v>
      </c>
      <c r="E27" s="31"/>
      <c r="F27" s="47"/>
      <c r="G27" s="38">
        <v>8715600</v>
      </c>
      <c r="H27" s="38">
        <v>8715600</v>
      </c>
      <c r="I27" s="39" t="s">
        <v>38</v>
      </c>
      <c r="J27" s="38">
        <v>7552000</v>
      </c>
      <c r="K27" s="36"/>
    </row>
    <row r="28" spans="1:13" s="17" customFormat="1" ht="33" customHeight="1">
      <c r="A28" s="179"/>
      <c r="B28" s="33" t="s">
        <v>107</v>
      </c>
      <c r="C28" s="34" t="s">
        <v>13</v>
      </c>
      <c r="D28" s="46" t="s">
        <v>66</v>
      </c>
      <c r="E28" s="31"/>
      <c r="F28" s="47"/>
      <c r="G28" s="38">
        <v>86176440</v>
      </c>
      <c r="H28" s="38">
        <v>86176440</v>
      </c>
      <c r="I28" s="39" t="s">
        <v>46</v>
      </c>
      <c r="J28" s="38">
        <v>76093000</v>
      </c>
      <c r="K28" s="36"/>
    </row>
    <row r="29" spans="1:13" s="17" customFormat="1" ht="33" customHeight="1">
      <c r="A29" s="176" t="s">
        <v>19</v>
      </c>
      <c r="B29" s="33" t="s">
        <v>108</v>
      </c>
      <c r="C29" s="41" t="s">
        <v>13</v>
      </c>
      <c r="D29" s="46" t="s">
        <v>89</v>
      </c>
      <c r="E29" s="31" t="s">
        <v>35</v>
      </c>
      <c r="F29" s="47" t="s">
        <v>66</v>
      </c>
      <c r="G29" s="29">
        <v>82468800</v>
      </c>
      <c r="H29" s="29">
        <v>77904720</v>
      </c>
      <c r="I29" s="58" t="s">
        <v>51</v>
      </c>
      <c r="J29" s="29">
        <v>67423000</v>
      </c>
      <c r="K29" s="36"/>
      <c r="M29" s="30"/>
    </row>
    <row r="30" spans="1:13" s="17" customFormat="1" ht="33" customHeight="1">
      <c r="A30" s="172"/>
      <c r="B30" s="33" t="s">
        <v>109</v>
      </c>
      <c r="C30" s="41" t="s">
        <v>13</v>
      </c>
      <c r="D30" s="46" t="s">
        <v>66</v>
      </c>
      <c r="E30" s="31"/>
      <c r="F30" s="47"/>
      <c r="G30" s="50">
        <v>26503200</v>
      </c>
      <c r="H30" s="50">
        <v>24851880</v>
      </c>
      <c r="I30" s="58" t="s">
        <v>51</v>
      </c>
      <c r="J30" s="50">
        <v>21855000</v>
      </c>
      <c r="K30" s="59"/>
      <c r="M30" s="30"/>
    </row>
    <row r="31" spans="1:13" s="17" customFormat="1" ht="33" customHeight="1">
      <c r="A31" s="172"/>
      <c r="B31" s="33" t="s">
        <v>110</v>
      </c>
      <c r="C31" s="41" t="s">
        <v>13</v>
      </c>
      <c r="D31" s="46" t="s">
        <v>66</v>
      </c>
      <c r="E31" s="48"/>
      <c r="F31" s="49"/>
      <c r="G31" s="50">
        <v>54145800</v>
      </c>
      <c r="H31" s="50">
        <v>50417640</v>
      </c>
      <c r="I31" s="58" t="s">
        <v>51</v>
      </c>
      <c r="J31" s="50">
        <v>43060000</v>
      </c>
      <c r="K31" s="59"/>
      <c r="M31" s="30"/>
    </row>
    <row r="32" spans="1:13" s="17" customFormat="1" ht="33" customHeight="1">
      <c r="A32" s="172"/>
      <c r="B32" s="33" t="s">
        <v>111</v>
      </c>
      <c r="C32" s="41" t="s">
        <v>13</v>
      </c>
      <c r="D32" s="46" t="s">
        <v>114</v>
      </c>
      <c r="E32" s="48"/>
      <c r="F32" s="49"/>
      <c r="G32" s="50">
        <v>51524640</v>
      </c>
      <c r="H32" s="50">
        <v>49242600</v>
      </c>
      <c r="I32" s="58" t="s">
        <v>51</v>
      </c>
      <c r="J32" s="50">
        <v>39881000</v>
      </c>
      <c r="K32" s="59"/>
      <c r="M32" s="30"/>
    </row>
    <row r="33" spans="1:13" s="17" customFormat="1" ht="33" customHeight="1">
      <c r="A33" s="172"/>
      <c r="B33" s="33" t="s">
        <v>112</v>
      </c>
      <c r="C33" s="41" t="s">
        <v>13</v>
      </c>
      <c r="D33" s="46" t="s">
        <v>66</v>
      </c>
      <c r="E33" s="48"/>
      <c r="F33" s="49"/>
      <c r="G33" s="50">
        <v>12057120</v>
      </c>
      <c r="H33" s="50">
        <v>12057120</v>
      </c>
      <c r="I33" s="58" t="s">
        <v>115</v>
      </c>
      <c r="J33" s="50">
        <v>10694000</v>
      </c>
      <c r="K33" s="59"/>
      <c r="M33" s="30"/>
    </row>
    <row r="34" spans="1:13" s="17" customFormat="1" ht="33" customHeight="1">
      <c r="A34" s="173"/>
      <c r="B34" s="33" t="s">
        <v>113</v>
      </c>
      <c r="C34" s="41" t="s">
        <v>13</v>
      </c>
      <c r="D34" s="46" t="s">
        <v>66</v>
      </c>
      <c r="E34" s="48"/>
      <c r="F34" s="49"/>
      <c r="G34" s="50">
        <v>11606760</v>
      </c>
      <c r="H34" s="50">
        <v>10763280</v>
      </c>
      <c r="I34" s="58" t="s">
        <v>115</v>
      </c>
      <c r="J34" s="50">
        <v>9547000</v>
      </c>
      <c r="K34" s="51"/>
      <c r="M34" s="30"/>
    </row>
    <row r="35" spans="1:13" s="17" customFormat="1" ht="33" customHeight="1">
      <c r="A35" s="172" t="s">
        <v>18</v>
      </c>
      <c r="B35" s="33" t="s">
        <v>116</v>
      </c>
      <c r="C35" s="34" t="s">
        <v>13</v>
      </c>
      <c r="D35" s="46" t="s">
        <v>89</v>
      </c>
      <c r="E35" s="31" t="s">
        <v>35</v>
      </c>
      <c r="F35" s="47" t="s">
        <v>66</v>
      </c>
      <c r="G35" s="50">
        <v>229525920</v>
      </c>
      <c r="H35" s="50">
        <v>224804160</v>
      </c>
      <c r="I35" s="60" t="s">
        <v>52</v>
      </c>
      <c r="J35" s="50">
        <v>193072000</v>
      </c>
      <c r="K35" s="52"/>
      <c r="M35" s="30"/>
    </row>
    <row r="36" spans="1:13" s="17" customFormat="1" ht="33" customHeight="1">
      <c r="A36" s="172"/>
      <c r="B36" s="33" t="s">
        <v>117</v>
      </c>
      <c r="C36" s="34" t="s">
        <v>13</v>
      </c>
      <c r="D36" s="46" t="s">
        <v>89</v>
      </c>
      <c r="E36" s="31" t="s">
        <v>35</v>
      </c>
      <c r="F36" s="47" t="s">
        <v>66</v>
      </c>
      <c r="G36" s="50">
        <v>135689040</v>
      </c>
      <c r="H36" s="50">
        <v>131163840</v>
      </c>
      <c r="I36" s="60" t="s">
        <v>52</v>
      </c>
      <c r="J36" s="50">
        <v>112902000</v>
      </c>
      <c r="K36" s="52"/>
      <c r="M36" s="30"/>
    </row>
    <row r="37" spans="1:13" s="17" customFormat="1" ht="33" customHeight="1">
      <c r="A37" s="172"/>
      <c r="B37" s="33" t="s">
        <v>118</v>
      </c>
      <c r="C37" s="41" t="s">
        <v>13</v>
      </c>
      <c r="D37" s="46" t="s">
        <v>89</v>
      </c>
      <c r="E37" s="31" t="s">
        <v>35</v>
      </c>
      <c r="F37" s="47" t="s">
        <v>66</v>
      </c>
      <c r="G37" s="29">
        <v>7767360</v>
      </c>
      <c r="H37" s="29">
        <v>7025400</v>
      </c>
      <c r="I37" s="60" t="s">
        <v>122</v>
      </c>
      <c r="J37" s="29">
        <v>6287000</v>
      </c>
      <c r="K37" s="36"/>
      <c r="M37" s="30"/>
    </row>
    <row r="38" spans="1:13" s="17" customFormat="1" ht="33" customHeight="1">
      <c r="A38" s="172"/>
      <c r="B38" s="33" t="s">
        <v>119</v>
      </c>
      <c r="C38" s="41" t="s">
        <v>13</v>
      </c>
      <c r="D38" s="46" t="s">
        <v>66</v>
      </c>
      <c r="E38" s="31"/>
      <c r="F38" s="47"/>
      <c r="G38" s="29">
        <v>74483280</v>
      </c>
      <c r="H38" s="29">
        <v>71169840</v>
      </c>
      <c r="I38" s="60" t="s">
        <v>52</v>
      </c>
      <c r="J38" s="29">
        <v>59340000</v>
      </c>
      <c r="K38" s="36"/>
      <c r="M38" s="30"/>
    </row>
    <row r="39" spans="1:13" s="17" customFormat="1" ht="33" customHeight="1">
      <c r="A39" s="172"/>
      <c r="B39" s="33" t="s">
        <v>120</v>
      </c>
      <c r="C39" s="41" t="s">
        <v>13</v>
      </c>
      <c r="D39" s="46" t="s">
        <v>66</v>
      </c>
      <c r="E39" s="31"/>
      <c r="F39" s="47"/>
      <c r="G39" s="29">
        <v>75786840</v>
      </c>
      <c r="H39" s="29">
        <v>73428120</v>
      </c>
      <c r="I39" s="60" t="s">
        <v>52</v>
      </c>
      <c r="J39" s="29">
        <v>62120000</v>
      </c>
      <c r="K39" s="36"/>
      <c r="M39" s="30"/>
    </row>
    <row r="40" spans="1:13" s="17" customFormat="1" ht="33" customHeight="1" thickBot="1">
      <c r="A40" s="173"/>
      <c r="B40" s="40" t="s">
        <v>121</v>
      </c>
      <c r="C40" s="41" t="s">
        <v>13</v>
      </c>
      <c r="D40" s="46" t="s">
        <v>66</v>
      </c>
      <c r="E40" s="31"/>
      <c r="F40" s="47"/>
      <c r="G40" s="29">
        <v>15735600</v>
      </c>
      <c r="H40" s="29">
        <v>15735600</v>
      </c>
      <c r="I40" s="39" t="s">
        <v>53</v>
      </c>
      <c r="J40" s="29">
        <v>14083000</v>
      </c>
      <c r="K40" s="32"/>
      <c r="M40" s="30"/>
    </row>
    <row r="41" spans="1:13" s="17" customFormat="1" ht="33" customHeight="1" thickBot="1">
      <c r="A41" s="27" t="s">
        <v>1</v>
      </c>
      <c r="B41" s="16">
        <f>COUNTA(B5:B40)</f>
        <v>36</v>
      </c>
      <c r="C41" s="20"/>
      <c r="D41" s="24"/>
      <c r="E41" s="26"/>
      <c r="F41" s="25"/>
      <c r="G41" s="23">
        <f>SUM(G5:G40)</f>
        <v>3052520043</v>
      </c>
      <c r="H41" s="23">
        <f>SUM(H5:H40)</f>
        <v>2907834195</v>
      </c>
      <c r="I41" s="21"/>
      <c r="J41" s="23">
        <f>SUM(J5:J40)</f>
        <v>2501763000</v>
      </c>
      <c r="K41" s="22"/>
    </row>
    <row r="42" spans="1:13" s="17" customFormat="1" ht="12">
      <c r="D42" s="53"/>
      <c r="E42" s="54"/>
      <c r="F42" s="53"/>
      <c r="I42" s="19"/>
      <c r="K42" s="18"/>
    </row>
    <row r="43" spans="1:13" s="17" customFormat="1" ht="12">
      <c r="A43" s="17" t="s">
        <v>123</v>
      </c>
      <c r="D43" s="53"/>
      <c r="E43" s="54"/>
      <c r="F43" s="53"/>
      <c r="I43" s="19"/>
      <c r="K43" s="18"/>
    </row>
    <row r="44" spans="1:13" s="17" customFormat="1" ht="12">
      <c r="A44" s="17" t="s">
        <v>39</v>
      </c>
      <c r="D44" s="53"/>
      <c r="E44" s="54"/>
      <c r="F44" s="53"/>
      <c r="I44" s="19"/>
      <c r="K44" s="18"/>
    </row>
    <row r="45" spans="1:13" s="17" customFormat="1" ht="12">
      <c r="A45" s="17" t="s">
        <v>47</v>
      </c>
      <c r="D45" s="55"/>
      <c r="E45" s="56"/>
      <c r="F45" s="55"/>
      <c r="I45" s="19"/>
      <c r="K45" s="18"/>
    </row>
    <row r="46" spans="1:13" s="17" customFormat="1" ht="12">
      <c r="D46" s="55"/>
      <c r="E46" s="56"/>
      <c r="F46" s="55"/>
      <c r="I46" s="19"/>
      <c r="K46" s="18"/>
    </row>
    <row r="47" spans="1:13" s="17" customFormat="1" ht="12">
      <c r="D47" s="55"/>
      <c r="E47" s="56"/>
      <c r="F47" s="55"/>
      <c r="I47" s="19"/>
      <c r="K47" s="18"/>
    </row>
    <row r="48" spans="1:13" s="17" customFormat="1" ht="12">
      <c r="D48" s="55"/>
      <c r="E48" s="56"/>
      <c r="F48" s="55"/>
      <c r="I48" s="19"/>
      <c r="K48" s="18"/>
    </row>
    <row r="49" spans="4:11" s="17" customFormat="1" ht="12">
      <c r="D49" s="55"/>
      <c r="E49" s="56"/>
      <c r="F49" s="55"/>
      <c r="I49" s="19"/>
      <c r="K49" s="18"/>
    </row>
    <row r="50" spans="4:11" s="17" customFormat="1" ht="12">
      <c r="D50" s="55"/>
      <c r="E50" s="56"/>
      <c r="F50" s="55"/>
      <c r="I50" s="19"/>
      <c r="K50" s="18"/>
    </row>
    <row r="51" spans="4:11" s="17" customFormat="1" ht="12">
      <c r="D51" s="55"/>
      <c r="E51" s="56"/>
      <c r="F51" s="55"/>
      <c r="I51" s="19"/>
      <c r="K51" s="18"/>
    </row>
    <row r="52" spans="4:11" s="17" customFormat="1" ht="12">
      <c r="D52" s="55"/>
      <c r="E52" s="56"/>
      <c r="F52" s="55"/>
      <c r="I52" s="19"/>
      <c r="K52" s="18"/>
    </row>
    <row r="53" spans="4:11" s="17" customFormat="1" ht="12">
      <c r="D53" s="55"/>
      <c r="E53" s="56"/>
      <c r="F53" s="55"/>
      <c r="I53" s="19"/>
      <c r="K53" s="18"/>
    </row>
    <row r="54" spans="4:11" s="17" customFormat="1" ht="12">
      <c r="D54" s="55"/>
      <c r="E54" s="56"/>
      <c r="F54" s="55"/>
      <c r="I54" s="19"/>
      <c r="K54" s="18"/>
    </row>
    <row r="55" spans="4:11" s="17" customFormat="1" ht="12">
      <c r="D55" s="55"/>
      <c r="E55" s="56"/>
      <c r="F55" s="55"/>
      <c r="I55" s="19"/>
      <c r="K55" s="18"/>
    </row>
    <row r="56" spans="4:11" s="17" customFormat="1" ht="12">
      <c r="D56" s="55"/>
      <c r="E56" s="56"/>
      <c r="F56" s="55"/>
      <c r="I56" s="19"/>
      <c r="K56" s="18"/>
    </row>
  </sheetData>
  <mergeCells count="13">
    <mergeCell ref="H1:I1"/>
    <mergeCell ref="A3:A4"/>
    <mergeCell ref="B3:B4"/>
    <mergeCell ref="C3:C4"/>
    <mergeCell ref="D3:F4"/>
    <mergeCell ref="G3:J3"/>
    <mergeCell ref="A35:A40"/>
    <mergeCell ref="K3:K4"/>
    <mergeCell ref="A5:A9"/>
    <mergeCell ref="A10:A15"/>
    <mergeCell ref="A29:A34"/>
    <mergeCell ref="A16:A21"/>
    <mergeCell ref="A22:A28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60" zoomScaleNormal="100" workbookViewId="0">
      <selection activeCell="B52" sqref="B52"/>
    </sheetView>
  </sheetViews>
  <sheetFormatPr defaultRowHeight="14.25"/>
  <cols>
    <col min="1" max="1" width="9.625" style="1" customWidth="1"/>
    <col min="2" max="2" width="19.75" style="1" customWidth="1"/>
    <col min="3" max="3" width="14.125" style="1" customWidth="1"/>
    <col min="4" max="4" width="4.5" style="129" bestFit="1" customWidth="1"/>
    <col min="5" max="5" width="1.875" style="130" customWidth="1"/>
    <col min="6" max="6" width="4.5" style="129" bestFit="1" customWidth="1"/>
    <col min="7" max="8" width="15.125" style="1" customWidth="1"/>
    <col min="9" max="9" width="11.625" style="2" customWidth="1"/>
    <col min="10" max="10" width="15.125" style="1" customWidth="1"/>
    <col min="11" max="11" width="18.375" style="103" bestFit="1" customWidth="1"/>
    <col min="12" max="12" width="9" style="1"/>
    <col min="13" max="13" width="10.25" style="1" bestFit="1" customWidth="1"/>
    <col min="14" max="16384" width="9" style="1"/>
  </cols>
  <sheetData>
    <row r="1" spans="1:13" ht="39.950000000000003" customHeight="1">
      <c r="A1" s="43" t="s">
        <v>20</v>
      </c>
      <c r="H1" s="157"/>
      <c r="I1" s="157"/>
    </row>
    <row r="2" spans="1:13" ht="24" customHeight="1" thickBot="1">
      <c r="A2" s="1" t="s">
        <v>68</v>
      </c>
      <c r="D2" s="1"/>
      <c r="E2" s="103"/>
      <c r="F2" s="1"/>
    </row>
    <row r="3" spans="1:13" s="103" customFormat="1" ht="33" customHeight="1">
      <c r="A3" s="158" t="s">
        <v>2</v>
      </c>
      <c r="B3" s="160" t="s">
        <v>7</v>
      </c>
      <c r="C3" s="160" t="s">
        <v>8</v>
      </c>
      <c r="D3" s="188" t="s">
        <v>6</v>
      </c>
      <c r="E3" s="188"/>
      <c r="F3" s="188"/>
      <c r="G3" s="182" t="s">
        <v>125</v>
      </c>
      <c r="H3" s="182"/>
      <c r="I3" s="182"/>
      <c r="J3" s="182"/>
      <c r="K3" s="174" t="s">
        <v>0</v>
      </c>
    </row>
    <row r="4" spans="1:13" s="4" customFormat="1" ht="33" customHeight="1" thickBot="1">
      <c r="A4" s="159"/>
      <c r="B4" s="161"/>
      <c r="C4" s="161"/>
      <c r="D4" s="189"/>
      <c r="E4" s="189"/>
      <c r="F4" s="189"/>
      <c r="G4" s="104" t="s">
        <v>183</v>
      </c>
      <c r="H4" s="104" t="s">
        <v>184</v>
      </c>
      <c r="I4" s="14" t="s">
        <v>5</v>
      </c>
      <c r="J4" s="104" t="s">
        <v>15</v>
      </c>
      <c r="K4" s="175"/>
    </row>
    <row r="5" spans="1:13" s="17" customFormat="1" ht="33" customHeight="1">
      <c r="A5" s="183" t="s">
        <v>11</v>
      </c>
      <c r="B5" s="135" t="s">
        <v>69</v>
      </c>
      <c r="C5" s="136" t="s">
        <v>70</v>
      </c>
      <c r="D5" s="137" t="s">
        <v>185</v>
      </c>
      <c r="E5" s="68" t="s">
        <v>130</v>
      </c>
      <c r="F5" s="138" t="s">
        <v>186</v>
      </c>
      <c r="G5" s="139">
        <v>1069200</v>
      </c>
      <c r="H5" s="140">
        <v>1069200</v>
      </c>
      <c r="I5" s="91">
        <v>0.66666666666666663</v>
      </c>
      <c r="J5" s="141">
        <f t="shared" ref="J5:J15" si="0">ROUNDDOWN(I5*H5,-3)</f>
        <v>712000</v>
      </c>
      <c r="K5" s="71" t="s">
        <v>187</v>
      </c>
    </row>
    <row r="6" spans="1:13" s="17" customFormat="1" ht="33" customHeight="1">
      <c r="A6" s="184"/>
      <c r="B6" s="135" t="s">
        <v>188</v>
      </c>
      <c r="C6" s="136" t="s">
        <v>70</v>
      </c>
      <c r="D6" s="137" t="s">
        <v>189</v>
      </c>
      <c r="E6" s="68"/>
      <c r="F6" s="138"/>
      <c r="G6" s="139">
        <v>5138640</v>
      </c>
      <c r="H6" s="140">
        <v>4348080</v>
      </c>
      <c r="I6" s="91">
        <v>0.5</v>
      </c>
      <c r="J6" s="141">
        <f t="shared" si="0"/>
        <v>2174000</v>
      </c>
      <c r="K6" s="142"/>
    </row>
    <row r="7" spans="1:13" s="17" customFormat="1" ht="33" customHeight="1">
      <c r="A7" s="184"/>
      <c r="B7" s="135" t="s">
        <v>71</v>
      </c>
      <c r="C7" s="136" t="s">
        <v>70</v>
      </c>
      <c r="D7" s="137" t="s">
        <v>148</v>
      </c>
      <c r="E7" s="68" t="s">
        <v>130</v>
      </c>
      <c r="F7" s="138" t="s">
        <v>190</v>
      </c>
      <c r="G7" s="139">
        <v>92640728</v>
      </c>
      <c r="H7" s="140">
        <v>92640728</v>
      </c>
      <c r="I7" s="91">
        <v>0.66666666666666663</v>
      </c>
      <c r="J7" s="141">
        <f t="shared" si="0"/>
        <v>61760000</v>
      </c>
      <c r="K7" s="71" t="s">
        <v>191</v>
      </c>
    </row>
    <row r="8" spans="1:13" s="17" customFormat="1" ht="33" customHeight="1">
      <c r="A8" s="184"/>
      <c r="B8" s="135" t="s">
        <v>72</v>
      </c>
      <c r="C8" s="136" t="s">
        <v>70</v>
      </c>
      <c r="D8" s="137" t="s">
        <v>148</v>
      </c>
      <c r="E8" s="68"/>
      <c r="F8" s="138"/>
      <c r="G8" s="139">
        <v>27640440</v>
      </c>
      <c r="H8" s="140">
        <v>24849720</v>
      </c>
      <c r="I8" s="91">
        <v>0.66666666666666663</v>
      </c>
      <c r="J8" s="141">
        <f t="shared" si="0"/>
        <v>16566000</v>
      </c>
      <c r="K8" s="142"/>
    </row>
    <row r="9" spans="1:13" s="17" customFormat="1" ht="33" customHeight="1">
      <c r="A9" s="185"/>
      <c r="B9" s="135" t="s">
        <v>73</v>
      </c>
      <c r="C9" s="136" t="s">
        <v>70</v>
      </c>
      <c r="D9" s="137" t="s">
        <v>148</v>
      </c>
      <c r="E9" s="68"/>
      <c r="F9" s="138"/>
      <c r="G9" s="139">
        <v>4212000</v>
      </c>
      <c r="H9" s="140">
        <v>3240000</v>
      </c>
      <c r="I9" s="91">
        <v>0.66666666666666663</v>
      </c>
      <c r="J9" s="141">
        <f t="shared" si="0"/>
        <v>2160000</v>
      </c>
      <c r="K9" s="142"/>
    </row>
    <row r="10" spans="1:13" s="17" customFormat="1" ht="33" customHeight="1">
      <c r="A10" s="184" t="s">
        <v>58</v>
      </c>
      <c r="B10" s="135" t="s">
        <v>74</v>
      </c>
      <c r="C10" s="136" t="s">
        <v>70</v>
      </c>
      <c r="D10" s="137" t="s">
        <v>148</v>
      </c>
      <c r="E10" s="68"/>
      <c r="F10" s="138"/>
      <c r="G10" s="143">
        <v>23922000</v>
      </c>
      <c r="H10" s="143">
        <v>22333000</v>
      </c>
      <c r="I10" s="91">
        <v>0.66666666666666663</v>
      </c>
      <c r="J10" s="141">
        <f t="shared" si="0"/>
        <v>14888000</v>
      </c>
      <c r="K10" s="144"/>
    </row>
    <row r="11" spans="1:13" s="17" customFormat="1" ht="33" customHeight="1">
      <c r="A11" s="186"/>
      <c r="B11" s="135" t="s">
        <v>75</v>
      </c>
      <c r="C11" s="136" t="s">
        <v>70</v>
      </c>
      <c r="D11" s="137" t="s">
        <v>148</v>
      </c>
      <c r="E11" s="68"/>
      <c r="F11" s="138"/>
      <c r="G11" s="139">
        <v>3132000</v>
      </c>
      <c r="H11" s="140">
        <v>2775600</v>
      </c>
      <c r="I11" s="91">
        <v>0.5</v>
      </c>
      <c r="J11" s="141">
        <f t="shared" si="0"/>
        <v>1387000</v>
      </c>
      <c r="K11" s="71"/>
    </row>
    <row r="12" spans="1:13" s="17" customFormat="1" ht="33" customHeight="1">
      <c r="A12" s="145" t="s">
        <v>44</v>
      </c>
      <c r="B12" s="135" t="s">
        <v>77</v>
      </c>
      <c r="C12" s="136" t="s">
        <v>70</v>
      </c>
      <c r="D12" s="137" t="s">
        <v>148</v>
      </c>
      <c r="E12" s="68"/>
      <c r="F12" s="138"/>
      <c r="G12" s="143">
        <v>2710800</v>
      </c>
      <c r="H12" s="143">
        <v>2365200</v>
      </c>
      <c r="I12" s="91">
        <v>0.5</v>
      </c>
      <c r="J12" s="141">
        <f t="shared" si="0"/>
        <v>1182000</v>
      </c>
      <c r="K12" s="144"/>
    </row>
    <row r="13" spans="1:13" s="17" customFormat="1" ht="33" customHeight="1">
      <c r="A13" s="187" t="s">
        <v>192</v>
      </c>
      <c r="B13" s="135" t="s">
        <v>79</v>
      </c>
      <c r="C13" s="136" t="s">
        <v>70</v>
      </c>
      <c r="D13" s="137" t="s">
        <v>148</v>
      </c>
      <c r="E13" s="68" t="s">
        <v>130</v>
      </c>
      <c r="F13" s="138" t="s">
        <v>193</v>
      </c>
      <c r="G13" s="146">
        <v>59982600</v>
      </c>
      <c r="H13" s="147">
        <v>59982600</v>
      </c>
      <c r="I13" s="91">
        <v>0.66666666666666663</v>
      </c>
      <c r="J13" s="141">
        <f t="shared" si="0"/>
        <v>39988000</v>
      </c>
      <c r="K13" s="71" t="s">
        <v>194</v>
      </c>
      <c r="M13" s="30"/>
    </row>
    <row r="14" spans="1:13" s="17" customFormat="1" ht="33" customHeight="1">
      <c r="A14" s="186"/>
      <c r="B14" s="135" t="s">
        <v>80</v>
      </c>
      <c r="C14" s="136" t="s">
        <v>70</v>
      </c>
      <c r="D14" s="137" t="s">
        <v>148</v>
      </c>
      <c r="E14" s="68" t="s">
        <v>130</v>
      </c>
      <c r="F14" s="138" t="s">
        <v>193</v>
      </c>
      <c r="G14" s="147">
        <v>85172480</v>
      </c>
      <c r="H14" s="147">
        <v>83444480</v>
      </c>
      <c r="I14" s="91">
        <v>0.66666666666666663</v>
      </c>
      <c r="J14" s="141">
        <f t="shared" si="0"/>
        <v>55629000</v>
      </c>
      <c r="K14" s="71" t="s">
        <v>195</v>
      </c>
      <c r="M14" s="30"/>
    </row>
    <row r="15" spans="1:13" s="17" customFormat="1" ht="33" customHeight="1" thickBot="1">
      <c r="A15" s="148" t="s">
        <v>76</v>
      </c>
      <c r="B15" s="135" t="s">
        <v>78</v>
      </c>
      <c r="C15" s="136" t="s">
        <v>70</v>
      </c>
      <c r="D15" s="137" t="s">
        <v>196</v>
      </c>
      <c r="E15" s="68" t="s">
        <v>130</v>
      </c>
      <c r="F15" s="138" t="s">
        <v>193</v>
      </c>
      <c r="G15" s="143">
        <v>35316000</v>
      </c>
      <c r="H15" s="143">
        <v>34398000</v>
      </c>
      <c r="I15" s="91">
        <v>0.66666666666666663</v>
      </c>
      <c r="J15" s="141">
        <f t="shared" si="0"/>
        <v>22932000</v>
      </c>
      <c r="K15" s="71" t="s">
        <v>197</v>
      </c>
      <c r="M15" s="30"/>
    </row>
    <row r="16" spans="1:13" s="17" customFormat="1" ht="33" customHeight="1" thickBot="1">
      <c r="A16" s="27" t="s">
        <v>1</v>
      </c>
      <c r="B16" s="16">
        <f>COUNTA(B5:B15)</f>
        <v>11</v>
      </c>
      <c r="C16" s="20"/>
      <c r="D16" s="24"/>
      <c r="E16" s="26"/>
      <c r="F16" s="25"/>
      <c r="G16" s="149">
        <f>SUM(G5:G15)</f>
        <v>340936888</v>
      </c>
      <c r="H16" s="149">
        <f>SUM(H5:H15)</f>
        <v>331446608</v>
      </c>
      <c r="I16" s="21"/>
      <c r="J16" s="149">
        <f>SUM(J5:J15)</f>
        <v>219378000</v>
      </c>
      <c r="K16" s="22"/>
    </row>
    <row r="17" spans="1:11" s="17" customFormat="1" ht="12">
      <c r="D17" s="131"/>
      <c r="E17" s="132"/>
      <c r="F17" s="131"/>
      <c r="I17" s="19"/>
      <c r="K17" s="18"/>
    </row>
    <row r="18" spans="1:11" s="17" customFormat="1" ht="12">
      <c r="A18" s="17" t="s">
        <v>41</v>
      </c>
      <c r="D18" s="131"/>
      <c r="E18" s="132"/>
      <c r="F18" s="131"/>
      <c r="I18" s="19"/>
      <c r="K18" s="18"/>
    </row>
    <row r="19" spans="1:11" s="17" customFormat="1" ht="12">
      <c r="A19" s="17" t="s">
        <v>39</v>
      </c>
      <c r="D19" s="131"/>
      <c r="E19" s="132"/>
      <c r="F19" s="131"/>
      <c r="I19" s="19"/>
      <c r="K19" s="18"/>
    </row>
    <row r="20" spans="1:11" s="17" customFormat="1" ht="12">
      <c r="A20" s="17" t="s">
        <v>47</v>
      </c>
      <c r="D20" s="133"/>
      <c r="E20" s="134"/>
      <c r="F20" s="133"/>
      <c r="I20" s="19"/>
      <c r="K20" s="18"/>
    </row>
    <row r="21" spans="1:11" s="17" customFormat="1" ht="12">
      <c r="D21" s="133"/>
      <c r="E21" s="134"/>
      <c r="F21" s="133"/>
      <c r="I21" s="19"/>
      <c r="K21" s="18"/>
    </row>
    <row r="22" spans="1:11" s="17" customFormat="1" ht="12">
      <c r="D22" s="133"/>
      <c r="E22" s="134"/>
      <c r="F22" s="133"/>
      <c r="I22" s="19"/>
      <c r="K22" s="18"/>
    </row>
    <row r="23" spans="1:11" s="17" customFormat="1" ht="12">
      <c r="D23" s="133"/>
      <c r="E23" s="134"/>
      <c r="F23" s="133"/>
      <c r="I23" s="19"/>
      <c r="K23" s="18"/>
    </row>
    <row r="24" spans="1:11" s="17" customFormat="1" ht="12">
      <c r="D24" s="133"/>
      <c r="E24" s="134"/>
      <c r="F24" s="133"/>
      <c r="I24" s="19"/>
      <c r="K24" s="18"/>
    </row>
    <row r="25" spans="1:11" s="17" customFormat="1" ht="12">
      <c r="D25" s="133"/>
      <c r="E25" s="134"/>
      <c r="F25" s="133"/>
      <c r="I25" s="19"/>
      <c r="K25" s="18"/>
    </row>
    <row r="26" spans="1:11" s="17" customFormat="1" ht="12">
      <c r="D26" s="133"/>
      <c r="E26" s="134"/>
      <c r="F26" s="133"/>
      <c r="I26" s="19"/>
      <c r="K26" s="18"/>
    </row>
    <row r="27" spans="1:11" s="17" customFormat="1" ht="12">
      <c r="D27" s="133"/>
      <c r="E27" s="134"/>
      <c r="F27" s="133"/>
      <c r="I27" s="19"/>
      <c r="K27" s="18"/>
    </row>
    <row r="28" spans="1:11" s="17" customFormat="1" ht="12">
      <c r="D28" s="133"/>
      <c r="E28" s="134"/>
      <c r="F28" s="133"/>
      <c r="I28" s="19"/>
      <c r="K28" s="18"/>
    </row>
    <row r="29" spans="1:11" s="17" customFormat="1" ht="12">
      <c r="D29" s="133"/>
      <c r="E29" s="134"/>
      <c r="F29" s="133"/>
      <c r="I29" s="19"/>
      <c r="K29" s="18"/>
    </row>
    <row r="30" spans="1:11" s="17" customFormat="1" ht="12">
      <c r="D30" s="133"/>
      <c r="E30" s="134"/>
      <c r="F30" s="133"/>
      <c r="I30" s="19"/>
      <c r="K30" s="18"/>
    </row>
    <row r="31" spans="1:11" s="17" customFormat="1" ht="12">
      <c r="D31" s="133"/>
      <c r="E31" s="134"/>
      <c r="F31" s="133"/>
      <c r="I31" s="19"/>
      <c r="K31" s="18"/>
    </row>
  </sheetData>
  <mergeCells count="10">
    <mergeCell ref="K3:K4"/>
    <mergeCell ref="A5:A9"/>
    <mergeCell ref="A10:A11"/>
    <mergeCell ref="A13:A14"/>
    <mergeCell ref="H1:I1"/>
    <mergeCell ref="A3:A4"/>
    <mergeCell ref="B3:B4"/>
    <mergeCell ref="C3:C4"/>
    <mergeCell ref="D3:F4"/>
    <mergeCell ref="G3:J3"/>
  </mergeCells>
  <phoneticPr fontId="2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簡易水道 </vt:lpstr>
      <vt:lpstr>交付金 </vt:lpstr>
      <vt:lpstr>水道施設災害 (東日本大震災)</vt:lpstr>
      <vt:lpstr>水道施設災害(台風10号) </vt:lpstr>
      <vt:lpstr>'簡易水道 '!Print_Area</vt:lpstr>
      <vt:lpstr>'交付金 '!Print_Area</vt:lpstr>
      <vt:lpstr>'水道施設災害 (東日本大震災)'!Print_Area</vt:lpstr>
      <vt:lpstr>'水道施設災害(台風10号)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SS17081228</cp:lastModifiedBy>
  <cp:lastPrinted>2019-06-25T02:20:12Z</cp:lastPrinted>
  <dcterms:created xsi:type="dcterms:W3CDTF">1997-01-08T22:48:59Z</dcterms:created>
  <dcterms:modified xsi:type="dcterms:W3CDTF">2019-07-03T07:04:05Z</dcterms:modified>
</cp:coreProperties>
</file>