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114F0E97-5663-4A30-951E-A6840202F52C}" xr6:coauthVersionLast="47" xr6:coauthVersionMax="47" xr10:uidLastSave="{00000000-0000-0000-0000-000000000000}"/>
  <bookViews>
    <workbookView xWindow="-12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8" i="1"/>
  <c r="O7" i="1"/>
  <c r="K20" i="1"/>
  <c r="K22" i="1" s="1"/>
  <c r="O19" i="1"/>
  <c r="O16" i="1"/>
  <c r="O15" i="1"/>
  <c r="O10" i="1"/>
  <c r="O9" i="1"/>
  <c r="O11" i="1"/>
  <c r="O4" i="1"/>
  <c r="L20" i="1"/>
  <c r="L22" i="1" s="1"/>
  <c r="O13" i="1"/>
  <c r="J20" i="1"/>
  <c r="J22" i="1" s="1"/>
  <c r="G20" i="1"/>
  <c r="G22" i="1"/>
  <c r="D20" i="1"/>
  <c r="D22" i="1"/>
  <c r="E20" i="1"/>
  <c r="E22" i="1"/>
  <c r="H20" i="1"/>
  <c r="H22" i="1"/>
  <c r="I20" i="1"/>
  <c r="I21" i="1" s="1"/>
  <c r="M20" i="1"/>
  <c r="M22" i="1" s="1"/>
  <c r="N20" i="1"/>
  <c r="N22" i="1"/>
  <c r="C20" i="1"/>
  <c r="C22" i="1"/>
  <c r="C5" i="1"/>
  <c r="D5" i="1"/>
  <c r="E5" i="1"/>
  <c r="F5" i="1"/>
  <c r="G5" i="1"/>
  <c r="H5" i="1"/>
  <c r="I5" i="1"/>
  <c r="J5" i="1"/>
  <c r="K5" i="1"/>
  <c r="L5" i="1"/>
  <c r="M5" i="1"/>
  <c r="N5" i="1"/>
  <c r="O17" i="1"/>
  <c r="O18" i="1"/>
  <c r="F20" i="1"/>
  <c r="F22" i="1"/>
  <c r="O6" i="1"/>
  <c r="C21" i="1"/>
  <c r="D21" i="1"/>
  <c r="E21" i="1"/>
  <c r="F21" i="1"/>
  <c r="G21" i="1"/>
  <c r="H21" i="1"/>
  <c r="J21" i="1" l="1"/>
  <c r="K21" i="1" s="1"/>
  <c r="L21" i="1" s="1"/>
  <c r="M21" i="1" s="1"/>
  <c r="N21" i="1" s="1"/>
  <c r="O20" i="1"/>
  <c r="O22" i="1" s="1"/>
  <c r="I22" i="1"/>
</calcChain>
</file>

<file path=xl/sharedStrings.xml><?xml version="1.0" encoding="utf-8"?>
<sst xmlns="http://schemas.openxmlformats.org/spreadsheetml/2006/main" count="57" uniqueCount="37">
  <si>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</si>
  <si>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</si>
  <si>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</si>
  <si>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</si>
  <si>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</si>
  <si>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</si>
  <si>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</si>
  <si>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</si>
  <si>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</si>
  <si>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</si>
  <si>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</si>
  <si>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</si>
  <si>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</si>
  <si>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</si>
  <si>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</si>
  <si>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</si>
  <si>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</si>
  <si>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</si>
  <si>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</si>
  <si>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</si>
  <si>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</si>
  <si>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</si>
  <si>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</si>
  <si>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</si>
  <si>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</si>
  <si>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</si>
  <si>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</si>
  <si>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</si>
  <si>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</si>
  <si>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</si>
  <si>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</si>
  <si>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</si>
  <si>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</si>
  <si>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</si>
  <si>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</si>
  <si>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令和７年度　水力発電所月別供給電力量</t>
    <rPh sb="0" eb="1">
      <t>レイ</t>
    </rPh>
    <rPh sb="1" eb="2">
      <t>カズ</t>
    </rPh>
    <rPh sb="3" eb="5">
      <t>ネンド</t>
    </rPh>
    <phoneticPr fontId="2"/>
  </si>
  <si>
    <t>※入畑発電所は再開発事業に伴い令和７年１１月まで発電停止していたが、１２月より発電の試験を始め1月より営業運転を開始。※胆沢第二発電所は再開発事業に伴い、令和８年９月まで発電停止。</t>
    <rPh sb="1" eb="6">
      <t>イリハタハツデンショ</t>
    </rPh>
    <rPh sb="7" eb="10">
      <t>サイカイハツ</t>
    </rPh>
    <rPh sb="10" eb="12">
      <t>ジギョウ</t>
    </rPh>
    <rPh sb="13" eb="14">
      <t>トモナ</t>
    </rPh>
    <rPh sb="15" eb="17">
      <t>レイワ</t>
    </rPh>
    <rPh sb="18" eb="19">
      <t>ネン</t>
    </rPh>
    <rPh sb="21" eb="22">
      <t>ガツ</t>
    </rPh>
    <rPh sb="24" eb="28">
      <t>ハツデンテイシ</t>
    </rPh>
    <rPh sb="36" eb="37">
      <t>ガツ</t>
    </rPh>
    <rPh sb="39" eb="41">
      <t>ハツデン</t>
    </rPh>
    <rPh sb="42" eb="44">
      <t>シケン</t>
    </rPh>
    <rPh sb="45" eb="46">
      <t>ハジ</t>
    </rPh>
    <rPh sb="48" eb="49">
      <t>ガツ</t>
    </rPh>
    <rPh sb="51" eb="53">
      <t>エイギョウ</t>
    </rPh>
    <rPh sb="53" eb="55">
      <t>ウンテン</t>
    </rPh>
    <rPh sb="56" eb="58">
      <t>カイシ</t>
    </rPh>
    <rPh sb="60" eb="67">
      <t>イサワダイニハツデンショ</t>
    </rPh>
    <rPh sb="68" eb="73">
      <t>サイカイハツジギョウ</t>
    </rPh>
    <rPh sb="74" eb="75">
      <t>トモナ</t>
    </rPh>
    <rPh sb="77" eb="79">
      <t>レイワ</t>
    </rPh>
    <rPh sb="80" eb="81">
      <t>ネン</t>
    </rPh>
    <rPh sb="82" eb="83">
      <t>ガツ</t>
    </rPh>
    <rPh sb="85" eb="89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</si>
</sst>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3" xfId="96" applyFont="1" applyBorder="1" applyAlignment="1">
      <alignment horizontal="center"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71467000</c:v>
                </c:pt>
                <c:pt idx="2">
                  <c:v>57126000</c:v>
                </c:pt>
                <c:pt idx="3">
                  <c:v>44113000</c:v>
                </c:pt>
                <c:pt idx="4">
                  <c:v>40682000</c:v>
                </c:pt>
                <c:pt idx="5">
                  <c:v>26055000</c:v>
                </c:pt>
                <c:pt idx="6">
                  <c:v>15032000</c:v>
                </c:pt>
                <c:pt idx="7">
                  <c:v>18682000</c:v>
                </c:pt>
                <c:pt idx="8">
                  <c:v>23657000</c:v>
                </c:pt>
                <c:pt idx="9">
                  <c:v>20842000</c:v>
                </c:pt>
                <c:pt idx="10">
                  <c:v>34769000</c:v>
                </c:pt>
                <c:pt idx="11">
                  <c:v>42682000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83748354</c:v>
                </c:pt>
                <c:pt idx="2">
                  <c:v>55244623</c:v>
                </c:pt>
                <c:pt idx="3">
                  <c:v>28449629</c:v>
                </c:pt>
                <c:pt idx="4">
                  <c:v>30170455</c:v>
                </c:pt>
                <c:pt idx="5">
                  <c:v>28962437</c:v>
                </c:pt>
                <c:pt idx="6">
                  <c:v>15260408</c:v>
                </c:pt>
                <c:pt idx="7">
                  <c:v>17172637</c:v>
                </c:pt>
                <c:pt idx="8">
                  <c:v>29553927</c:v>
                </c:pt>
                <c:pt idx="9">
                  <c:v>36100905</c:v>
                </c:pt>
                <c:pt idx="10">
                  <c:v>47830708</c:v>
                </c:pt>
                <c:pt idx="11">
                  <c:v>45884985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134090000</c:v>
                </c:pt>
                <c:pt idx="2">
                  <c:v>191216000</c:v>
                </c:pt>
                <c:pt idx="3">
                  <c:v>235329000</c:v>
                </c:pt>
                <c:pt idx="4">
                  <c:v>276011000</c:v>
                </c:pt>
                <c:pt idx="5">
                  <c:v>302066000</c:v>
                </c:pt>
                <c:pt idx="6">
                  <c:v>317098000</c:v>
                </c:pt>
                <c:pt idx="7">
                  <c:v>335780000</c:v>
                </c:pt>
                <c:pt idx="8">
                  <c:v>359437000</c:v>
                </c:pt>
                <c:pt idx="9">
                  <c:v>380279000</c:v>
                </c:pt>
                <c:pt idx="10">
                  <c:v>415048000</c:v>
                </c:pt>
                <c:pt idx="11">
                  <c:v>457730000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149274176</c:v>
                </c:pt>
                <c:pt idx="2">
                  <c:v>204518799</c:v>
                </c:pt>
                <c:pt idx="3">
                  <c:v>232968428</c:v>
                </c:pt>
                <c:pt idx="4">
                  <c:v>263138883</c:v>
                </c:pt>
                <c:pt idx="5">
                  <c:v>292101320</c:v>
                </c:pt>
                <c:pt idx="6">
                  <c:v>307361728</c:v>
                </c:pt>
                <c:pt idx="7">
                  <c:v>324534365</c:v>
                </c:pt>
                <c:pt idx="8">
                  <c:v>354088292</c:v>
                </c:pt>
                <c:pt idx="9">
                  <c:v>390189197</c:v>
                </c:pt>
                <c:pt idx="10">
                  <c:v>438019905</c:v>
                </c:pt>
                <c:pt idx="11">
                  <c:v>483904890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9525</xdr:rowOff>
    </xdr:from>
    <xdr:to>
      <xdr:col>14</xdr:col>
      <xdr:colOff>1095375</xdr:colOff>
      <xdr:row>58</xdr:row>
      <xdr:rowOff>104775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Normal="75" zoomScaleSheetLayoutView="100" workbookViewId="0">
      <selection activeCell="N6" sqref="N6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" customHeight="1">
      <c r="A3" s="31"/>
      <c r="B3" s="31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1" t="s">
        <v>13</v>
      </c>
      <c r="B4" s="31"/>
      <c r="C4" s="4">
        <v>62623000</v>
      </c>
      <c r="D4" s="4">
        <v>71467000</v>
      </c>
      <c r="E4" s="4">
        <v>57126000</v>
      </c>
      <c r="F4" s="4">
        <v>44113000</v>
      </c>
      <c r="G4" s="4">
        <v>40682000</v>
      </c>
      <c r="H4" s="4">
        <v>26055000</v>
      </c>
      <c r="I4" s="4">
        <v>15032000</v>
      </c>
      <c r="J4" s="4">
        <v>18682000</v>
      </c>
      <c r="K4" s="4">
        <v>23657000</v>
      </c>
      <c r="L4" s="4">
        <v>20842000</v>
      </c>
      <c r="M4" s="4">
        <v>34769000</v>
      </c>
      <c r="N4" s="4">
        <v>42682000</v>
      </c>
      <c r="O4" s="5">
        <f>SUM(C4:N4)</f>
        <v>457730000</v>
      </c>
    </row>
    <row r="5" spans="1:15" ht="18" customHeight="1">
      <c r="A5" s="31" t="s">
        <v>14</v>
      </c>
      <c r="B5" s="31"/>
      <c r="C5" s="5">
        <f>C4</f>
        <v>62623000</v>
      </c>
      <c r="D5" s="5">
        <f t="shared" ref="D5:N5" si="0">C5+D4</f>
        <v>134090000</v>
      </c>
      <c r="E5" s="5">
        <f t="shared" si="0"/>
        <v>191216000</v>
      </c>
      <c r="F5" s="5">
        <f t="shared" si="0"/>
        <v>235329000</v>
      </c>
      <c r="G5" s="5">
        <f t="shared" si="0"/>
        <v>276011000</v>
      </c>
      <c r="H5" s="5">
        <f t="shared" si="0"/>
        <v>302066000</v>
      </c>
      <c r="I5" s="5">
        <f t="shared" si="0"/>
        <v>317098000</v>
      </c>
      <c r="J5" s="5">
        <f t="shared" si="0"/>
        <v>335780000</v>
      </c>
      <c r="K5" s="5">
        <f t="shared" si="0"/>
        <v>359437000</v>
      </c>
      <c r="L5" s="5">
        <f t="shared" si="0"/>
        <v>380279000</v>
      </c>
      <c r="M5" s="5">
        <f>L5+M4</f>
        <v>415048000</v>
      </c>
      <c r="N5" s="5">
        <f t="shared" si="0"/>
        <v>457730000</v>
      </c>
      <c r="O5" s="3" t="s">
        <v>32</v>
      </c>
    </row>
    <row r="6" spans="1:15" ht="18" customHeight="1">
      <c r="A6" s="32" t="s">
        <v>15</v>
      </c>
      <c r="B6" s="6" t="s">
        <v>16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19" t="s">
        <v>34</v>
      </c>
      <c r="L6" s="19" t="s">
        <v>34</v>
      </c>
      <c r="M6" s="19" t="s">
        <v>34</v>
      </c>
      <c r="N6" s="19" t="s">
        <v>34</v>
      </c>
      <c r="O6" s="7">
        <f>SUM(C6:N6)</f>
        <v>0</v>
      </c>
    </row>
    <row r="7" spans="1:15" ht="18" customHeight="1">
      <c r="A7" s="32"/>
      <c r="B7" s="8" t="s">
        <v>17</v>
      </c>
      <c r="C7" s="9">
        <v>9924541</v>
      </c>
      <c r="D7" s="9">
        <v>25523450</v>
      </c>
      <c r="E7" s="9">
        <v>19715690</v>
      </c>
      <c r="F7" s="20">
        <v>17652560</v>
      </c>
      <c r="G7" s="9">
        <v>14435440</v>
      </c>
      <c r="H7" s="9">
        <v>3300987</v>
      </c>
      <c r="I7" s="25">
        <v>0</v>
      </c>
      <c r="J7" s="9">
        <v>0</v>
      </c>
      <c r="K7" s="9">
        <v>3646297</v>
      </c>
      <c r="L7" s="9">
        <v>14265434</v>
      </c>
      <c r="M7" s="9">
        <v>25982503</v>
      </c>
      <c r="N7" s="9">
        <v>11200397</v>
      </c>
      <c r="O7" s="9">
        <f t="shared" ref="O7:O18" si="1">SUM(C7:N7)</f>
        <v>145647299</v>
      </c>
    </row>
    <row r="8" spans="1:15" ht="18" customHeight="1">
      <c r="A8" s="32"/>
      <c r="B8" s="8" t="s">
        <v>18</v>
      </c>
      <c r="C8" s="9">
        <v>26357520</v>
      </c>
      <c r="D8" s="9">
        <v>25689500</v>
      </c>
      <c r="E8" s="9">
        <v>13803841</v>
      </c>
      <c r="F8" s="20">
        <v>1139744</v>
      </c>
      <c r="G8" s="9">
        <v>3447179</v>
      </c>
      <c r="H8" s="9">
        <v>8885823</v>
      </c>
      <c r="I8" s="25">
        <v>823800</v>
      </c>
      <c r="J8" s="9">
        <v>0</v>
      </c>
      <c r="K8" s="9">
        <v>5050377</v>
      </c>
      <c r="L8" s="9">
        <v>7300425</v>
      </c>
      <c r="M8" s="9">
        <v>8766430</v>
      </c>
      <c r="N8" s="9">
        <v>16386018</v>
      </c>
      <c r="O8" s="9">
        <f t="shared" si="1"/>
        <v>117650657</v>
      </c>
    </row>
    <row r="9" spans="1:15" ht="18" customHeight="1">
      <c r="A9" s="32"/>
      <c r="B9" s="8" t="s">
        <v>19</v>
      </c>
      <c r="C9" s="9">
        <v>10137310</v>
      </c>
      <c r="D9" s="9">
        <v>10416830</v>
      </c>
      <c r="E9" s="9">
        <v>6433650</v>
      </c>
      <c r="F9" s="20">
        <v>2232340</v>
      </c>
      <c r="G9" s="9">
        <v>3347700</v>
      </c>
      <c r="H9" s="9">
        <v>4995550</v>
      </c>
      <c r="I9" s="9">
        <v>5155540</v>
      </c>
      <c r="J9" s="9">
        <v>6338340</v>
      </c>
      <c r="K9" s="9">
        <v>8522560</v>
      </c>
      <c r="L9" s="9">
        <v>6692030</v>
      </c>
      <c r="M9" s="9">
        <v>6726260</v>
      </c>
      <c r="N9" s="9">
        <v>7429250</v>
      </c>
      <c r="O9" s="9">
        <f t="shared" si="1"/>
        <v>78427360</v>
      </c>
    </row>
    <row r="10" spans="1:15" ht="18" customHeight="1">
      <c r="A10" s="32"/>
      <c r="B10" s="8" t="s">
        <v>20</v>
      </c>
      <c r="C10" s="9">
        <v>8675900</v>
      </c>
      <c r="D10" s="9">
        <v>8656600</v>
      </c>
      <c r="E10" s="9">
        <v>4518700</v>
      </c>
      <c r="F10" s="20">
        <v>2091400</v>
      </c>
      <c r="G10" s="9">
        <v>4421700</v>
      </c>
      <c r="H10" s="9">
        <v>4952100</v>
      </c>
      <c r="I10" s="9">
        <v>3479900</v>
      </c>
      <c r="J10" s="9">
        <v>3662200</v>
      </c>
      <c r="K10" s="9">
        <v>4947000</v>
      </c>
      <c r="L10" s="9">
        <v>3234200</v>
      </c>
      <c r="M10" s="9">
        <v>3506400</v>
      </c>
      <c r="N10" s="9">
        <v>6104600</v>
      </c>
      <c r="O10" s="9">
        <f t="shared" si="1"/>
        <v>58250700</v>
      </c>
    </row>
    <row r="11" spans="1:15" ht="18" customHeight="1">
      <c r="A11" s="32"/>
      <c r="B11" s="8" t="s">
        <v>21</v>
      </c>
      <c r="C11" s="9">
        <v>0</v>
      </c>
      <c r="D11" s="9">
        <v>217724</v>
      </c>
      <c r="E11" s="9">
        <v>235735</v>
      </c>
      <c r="F11" s="20">
        <v>111162</v>
      </c>
      <c r="G11" s="9">
        <v>9868</v>
      </c>
      <c r="H11" s="9">
        <v>17376</v>
      </c>
      <c r="I11" s="9">
        <v>59078</v>
      </c>
      <c r="J11" s="9">
        <v>233401</v>
      </c>
      <c r="K11" s="9">
        <v>272779</v>
      </c>
      <c r="L11" s="9">
        <v>182204</v>
      </c>
      <c r="M11" s="9">
        <v>112118</v>
      </c>
      <c r="N11" s="9">
        <v>189046</v>
      </c>
      <c r="O11" s="9">
        <f t="shared" si="1"/>
        <v>1640491</v>
      </c>
    </row>
    <row r="12" spans="1:15" ht="18" customHeight="1">
      <c r="A12" s="32"/>
      <c r="B12" s="1" t="s">
        <v>22</v>
      </c>
      <c r="C12" s="2">
        <v>4872670</v>
      </c>
      <c r="D12" s="2">
        <v>7330326</v>
      </c>
      <c r="E12" s="2">
        <v>5588070</v>
      </c>
      <c r="F12" s="21">
        <v>1770930</v>
      </c>
      <c r="G12" s="2">
        <v>2699630</v>
      </c>
      <c r="H12" s="2">
        <v>3571180</v>
      </c>
      <c r="I12" s="2">
        <v>1679790</v>
      </c>
      <c r="J12" s="2">
        <v>2825810</v>
      </c>
      <c r="K12" s="2">
        <v>2127740</v>
      </c>
      <c r="L12" s="2">
        <v>523919.99999999994</v>
      </c>
      <c r="M12" s="2">
        <v>182940</v>
      </c>
      <c r="N12" s="2">
        <v>277480</v>
      </c>
      <c r="O12" s="2">
        <f t="shared" si="1"/>
        <v>33450486</v>
      </c>
    </row>
    <row r="13" spans="1:15" ht="18" customHeight="1">
      <c r="A13" s="32"/>
      <c r="B13" s="8" t="s">
        <v>23</v>
      </c>
      <c r="C13" s="18" t="s">
        <v>34</v>
      </c>
      <c r="D13" s="18" t="s">
        <v>34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25">
        <v>308015</v>
      </c>
      <c r="L13" s="25">
        <v>575399</v>
      </c>
      <c r="M13" s="25">
        <v>107586</v>
      </c>
      <c r="N13" s="25">
        <v>1230437</v>
      </c>
      <c r="O13" s="9">
        <f t="shared" si="1"/>
        <v>2221437</v>
      </c>
    </row>
    <row r="14" spans="1:15" ht="18" customHeight="1">
      <c r="A14" s="32"/>
      <c r="B14" s="8" t="s">
        <v>24</v>
      </c>
      <c r="C14" s="9">
        <v>2275301</v>
      </c>
      <c r="D14" s="9">
        <v>2432678</v>
      </c>
      <c r="E14" s="9">
        <v>2548618</v>
      </c>
      <c r="F14" s="20">
        <v>1430060</v>
      </c>
      <c r="G14" s="9">
        <v>297530</v>
      </c>
      <c r="H14" s="25">
        <v>1414944</v>
      </c>
      <c r="I14" s="25">
        <v>1717080</v>
      </c>
      <c r="J14" s="9">
        <v>1996645</v>
      </c>
      <c r="K14" s="9">
        <v>1595932</v>
      </c>
      <c r="L14" s="9">
        <v>920164</v>
      </c>
      <c r="M14" s="9">
        <v>645631</v>
      </c>
      <c r="N14" s="9">
        <v>743042</v>
      </c>
      <c r="O14" s="9">
        <f t="shared" si="1"/>
        <v>18017625</v>
      </c>
    </row>
    <row r="15" spans="1:15" ht="18" customHeight="1">
      <c r="A15" s="32"/>
      <c r="B15" s="8" t="s">
        <v>25</v>
      </c>
      <c r="C15" s="10">
        <v>943310</v>
      </c>
      <c r="D15" s="10">
        <v>999628</v>
      </c>
      <c r="E15" s="10">
        <v>814802</v>
      </c>
      <c r="F15" s="22">
        <v>537319</v>
      </c>
      <c r="G15" s="10">
        <v>267590</v>
      </c>
      <c r="H15" s="10">
        <v>424238</v>
      </c>
      <c r="I15" s="10">
        <v>641679</v>
      </c>
      <c r="J15" s="10">
        <v>585804</v>
      </c>
      <c r="K15" s="10">
        <v>636286</v>
      </c>
      <c r="L15" s="10">
        <v>348567</v>
      </c>
      <c r="M15" s="10">
        <v>91687</v>
      </c>
      <c r="N15" s="10">
        <v>33597</v>
      </c>
      <c r="O15" s="10">
        <f t="shared" si="1"/>
        <v>6324507</v>
      </c>
    </row>
    <row r="16" spans="1:15" ht="18" customHeight="1">
      <c r="A16" s="32"/>
      <c r="B16" s="8" t="s">
        <v>26</v>
      </c>
      <c r="C16" s="10">
        <v>0</v>
      </c>
      <c r="D16" s="10">
        <v>0</v>
      </c>
      <c r="E16" s="10">
        <v>0</v>
      </c>
      <c r="F16" s="22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508281</v>
      </c>
      <c r="L16" s="10">
        <v>406587</v>
      </c>
      <c r="M16" s="10">
        <v>192447</v>
      </c>
      <c r="N16" s="10">
        <v>243131</v>
      </c>
      <c r="O16" s="10">
        <f t="shared" si="1"/>
        <v>1350446</v>
      </c>
    </row>
    <row r="17" spans="1:15" ht="18" customHeight="1">
      <c r="A17" s="32"/>
      <c r="B17" s="8" t="s">
        <v>27</v>
      </c>
      <c r="C17" s="11">
        <v>0</v>
      </c>
      <c r="D17" s="11">
        <v>0</v>
      </c>
      <c r="E17" s="11">
        <v>0</v>
      </c>
      <c r="F17" s="23">
        <v>0</v>
      </c>
      <c r="G17" s="11">
        <v>0</v>
      </c>
      <c r="H17" s="25">
        <v>0</v>
      </c>
      <c r="I17" s="25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1"/>
        <v>0</v>
      </c>
    </row>
    <row r="18" spans="1:15" ht="18" customHeight="1">
      <c r="A18" s="32"/>
      <c r="B18" s="8" t="s">
        <v>28</v>
      </c>
      <c r="C18" s="10">
        <v>1099784</v>
      </c>
      <c r="D18" s="10">
        <v>1148273</v>
      </c>
      <c r="E18" s="10">
        <v>1072911</v>
      </c>
      <c r="F18" s="22">
        <v>980494</v>
      </c>
      <c r="G18" s="10">
        <v>710283</v>
      </c>
      <c r="H18" s="10">
        <v>618362</v>
      </c>
      <c r="I18" s="10">
        <v>852677</v>
      </c>
      <c r="J18" s="10">
        <v>823623</v>
      </c>
      <c r="K18" s="10">
        <v>836216</v>
      </c>
      <c r="L18" s="10">
        <v>1125863</v>
      </c>
      <c r="M18" s="10">
        <v>954613</v>
      </c>
      <c r="N18" s="10">
        <v>1019067</v>
      </c>
      <c r="O18" s="10">
        <f t="shared" si="1"/>
        <v>11242166</v>
      </c>
    </row>
    <row r="19" spans="1:15" ht="18" customHeight="1">
      <c r="A19" s="32"/>
      <c r="B19" s="17" t="s">
        <v>33</v>
      </c>
      <c r="C19" s="12">
        <v>1239486</v>
      </c>
      <c r="D19" s="12">
        <v>1333345</v>
      </c>
      <c r="E19" s="12">
        <v>512606</v>
      </c>
      <c r="F19" s="24">
        <v>503620</v>
      </c>
      <c r="G19" s="12">
        <v>533535</v>
      </c>
      <c r="H19" s="12">
        <v>781877</v>
      </c>
      <c r="I19" s="12">
        <v>850864</v>
      </c>
      <c r="J19" s="12">
        <v>706814</v>
      </c>
      <c r="K19" s="12">
        <v>1102444</v>
      </c>
      <c r="L19" s="12">
        <v>526112</v>
      </c>
      <c r="M19" s="12">
        <v>562093</v>
      </c>
      <c r="N19" s="12">
        <v>1028920.0000000001</v>
      </c>
      <c r="O19" s="12">
        <f>SUM(C19:N19)</f>
        <v>9681716</v>
      </c>
    </row>
    <row r="20" spans="1:15" ht="18" customHeight="1">
      <c r="A20" s="32"/>
      <c r="B20" s="13" t="s">
        <v>29</v>
      </c>
      <c r="C20" s="14">
        <f>SUM(C6:C19)</f>
        <v>65525822</v>
      </c>
      <c r="D20" s="14">
        <f t="shared" ref="D20:N20" si="2">SUM(D6:D19)</f>
        <v>83748354</v>
      </c>
      <c r="E20" s="14">
        <f t="shared" si="2"/>
        <v>55244623</v>
      </c>
      <c r="F20" s="14">
        <f t="shared" si="2"/>
        <v>28449629</v>
      </c>
      <c r="G20" s="14">
        <f t="shared" si="2"/>
        <v>30170455</v>
      </c>
      <c r="H20" s="14">
        <f t="shared" si="2"/>
        <v>28962437</v>
      </c>
      <c r="I20" s="14">
        <f t="shared" si="2"/>
        <v>15260408</v>
      </c>
      <c r="J20" s="14">
        <f t="shared" si="2"/>
        <v>17172637</v>
      </c>
      <c r="K20" s="14">
        <f t="shared" si="2"/>
        <v>29553927</v>
      </c>
      <c r="L20" s="14">
        <f t="shared" si="2"/>
        <v>36100905</v>
      </c>
      <c r="M20" s="14">
        <f t="shared" si="2"/>
        <v>47830708</v>
      </c>
      <c r="N20" s="14">
        <f t="shared" si="2"/>
        <v>45884985</v>
      </c>
      <c r="O20" s="14">
        <f>SUM(O6:O19)</f>
        <v>483904890</v>
      </c>
    </row>
    <row r="21" spans="1:15" ht="18" customHeight="1">
      <c r="A21" s="32"/>
      <c r="B21" s="3" t="s">
        <v>30</v>
      </c>
      <c r="C21" s="5">
        <f>C20</f>
        <v>65525822</v>
      </c>
      <c r="D21" s="5">
        <f t="shared" ref="D21:I21" si="3">C21+D20</f>
        <v>149274176</v>
      </c>
      <c r="E21" s="5">
        <f t="shared" si="3"/>
        <v>204518799</v>
      </c>
      <c r="F21" s="5">
        <f t="shared" si="3"/>
        <v>232968428</v>
      </c>
      <c r="G21" s="5">
        <f t="shared" si="3"/>
        <v>263138883</v>
      </c>
      <c r="H21" s="5">
        <f t="shared" si="3"/>
        <v>292101320</v>
      </c>
      <c r="I21" s="5">
        <f t="shared" si="3"/>
        <v>307361728</v>
      </c>
      <c r="J21" s="5">
        <f>I21+J20</f>
        <v>324534365</v>
      </c>
      <c r="K21" s="5">
        <f>J21+K20</f>
        <v>354088292</v>
      </c>
      <c r="L21" s="5">
        <f>K21+L20</f>
        <v>390189197</v>
      </c>
      <c r="M21" s="5">
        <f>L21+M20</f>
        <v>438019905</v>
      </c>
      <c r="N21" s="5">
        <f>M21+N20</f>
        <v>483904890</v>
      </c>
      <c r="O21" s="3" t="s">
        <v>32</v>
      </c>
    </row>
    <row r="22" spans="1:15" ht="18" customHeight="1">
      <c r="A22" s="30" t="s">
        <v>31</v>
      </c>
      <c r="B22" s="30"/>
      <c r="C22" s="16">
        <f t="shared" ref="C22:L22" si="4">C20/C4</f>
        <v>1.0463539274707376</v>
      </c>
      <c r="D22" s="16">
        <f t="shared" si="4"/>
        <v>1.1718465025816112</v>
      </c>
      <c r="E22" s="16">
        <f t="shared" si="4"/>
        <v>0.96706618702517244</v>
      </c>
      <c r="F22" s="16">
        <f>F20/F4</f>
        <v>0.64492618955863346</v>
      </c>
      <c r="G22" s="16">
        <f>G20/G4</f>
        <v>0.74161680841649869</v>
      </c>
      <c r="H22" s="16">
        <f>H20/H4</f>
        <v>1.1115884475148723</v>
      </c>
      <c r="I22" s="16">
        <f t="shared" si="4"/>
        <v>1.015194784459819</v>
      </c>
      <c r="J22" s="16">
        <f t="shared" si="4"/>
        <v>0.91920763301573705</v>
      </c>
      <c r="K22" s="16">
        <f t="shared" si="4"/>
        <v>1.2492677431627002</v>
      </c>
      <c r="L22" s="16">
        <f t="shared" si="4"/>
        <v>1.7321228768832166</v>
      </c>
      <c r="M22" s="16">
        <f>M20/M4</f>
        <v>1.3756710863125197</v>
      </c>
      <c r="N22" s="16">
        <f>N20/N4</f>
        <v>1.0750429923621199</v>
      </c>
      <c r="O22" s="16">
        <f>O20/O4</f>
        <v>1.0571841260131518</v>
      </c>
    </row>
    <row r="23" spans="1:15" ht="18" customHeight="1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15">
        <v>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2026-04-14T02:17:30Z</dcterms:modified>
</cp:coreProperties>
</file>