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県民経済計算\公表\長期時系列表公表（年報公表後着手）\"/>
    </mc:Choice>
  </mc:AlternateContent>
  <bookViews>
    <workbookView xWindow="360" yWindow="75" windowWidth="28035" windowHeight="12570"/>
  </bookViews>
  <sheets>
    <sheet name="計数" sheetId="24" r:id="rId1"/>
    <sheet name="利用上の注意" sheetId="25" r:id="rId2"/>
  </sheets>
  <definedNames>
    <definedName name="_xlnm.Print_Titles" localSheetId="0">計数!$A:$B,計数!$4:$6</definedName>
  </definedNames>
  <calcPr calcId="162913"/>
</workbook>
</file>

<file path=xl/calcChain.xml><?xml version="1.0" encoding="utf-8"?>
<calcChain xmlns="http://schemas.openxmlformats.org/spreadsheetml/2006/main">
  <c r="T54" i="24" l="1"/>
  <c r="K54" i="24"/>
  <c r="C54" i="24"/>
  <c r="U54" i="24" l="1"/>
  <c r="J3" i="24"/>
  <c r="T9" i="24" l="1"/>
  <c r="T10" i="24"/>
  <c r="T11" i="24"/>
  <c r="T12" i="24"/>
  <c r="T13" i="24"/>
  <c r="T14" i="24"/>
  <c r="T15" i="24"/>
  <c r="T16" i="24"/>
  <c r="T17" i="24"/>
  <c r="T18" i="24"/>
  <c r="T19" i="24"/>
  <c r="T20" i="24"/>
  <c r="T21" i="24"/>
  <c r="T22" i="24"/>
  <c r="T23" i="24"/>
  <c r="T24" i="24"/>
  <c r="T25" i="24"/>
  <c r="T26" i="24"/>
  <c r="T27" i="24"/>
  <c r="T28" i="24"/>
  <c r="T29" i="24"/>
  <c r="T30" i="24"/>
  <c r="T31" i="24"/>
  <c r="T32" i="24"/>
  <c r="T33" i="24"/>
  <c r="T34" i="24"/>
  <c r="T35" i="24"/>
  <c r="T36" i="24"/>
  <c r="T37" i="24"/>
  <c r="T38" i="24"/>
  <c r="T39" i="24"/>
  <c r="T40" i="24"/>
  <c r="T41" i="24"/>
  <c r="T42" i="24"/>
  <c r="T43" i="24"/>
  <c r="T44" i="24"/>
  <c r="T45" i="24"/>
  <c r="T46" i="24"/>
  <c r="T47" i="24"/>
  <c r="T48" i="24"/>
  <c r="T49" i="24"/>
  <c r="T50" i="24"/>
  <c r="T51" i="24"/>
  <c r="T52" i="24"/>
  <c r="T53" i="24"/>
  <c r="K52" i="24" l="1"/>
  <c r="C52" i="24"/>
  <c r="U52" i="24" l="1"/>
  <c r="K53" i="24"/>
  <c r="C53" i="24"/>
  <c r="L54" i="24" l="1"/>
  <c r="L53" i="24"/>
  <c r="D54" i="24"/>
  <c r="D53" i="24"/>
  <c r="U53" i="24"/>
  <c r="K51" i="24"/>
  <c r="K50" i="24"/>
  <c r="K49" i="24"/>
  <c r="L49" i="24" s="1"/>
  <c r="K48" i="24"/>
  <c r="K47" i="24"/>
  <c r="K46" i="24"/>
  <c r="L46" i="24" s="1"/>
  <c r="K45" i="24"/>
  <c r="L45" i="24" s="1"/>
  <c r="K44" i="24"/>
  <c r="K43" i="24"/>
  <c r="C51" i="24"/>
  <c r="C50" i="24"/>
  <c r="C49" i="24"/>
  <c r="D49" i="24" s="1"/>
  <c r="C48" i="24"/>
  <c r="C47" i="24"/>
  <c r="C46" i="24"/>
  <c r="C45" i="24"/>
  <c r="D45" i="24" s="1"/>
  <c r="C44" i="24"/>
  <c r="C43" i="24"/>
  <c r="R3" i="24"/>
  <c r="R41" i="24" s="1"/>
  <c r="K41" i="24" s="1"/>
  <c r="J42" i="24"/>
  <c r="C42" i="24" s="1"/>
  <c r="I3" i="24"/>
  <c r="G3" i="24"/>
  <c r="H3" i="24"/>
  <c r="V54" i="24" l="1"/>
  <c r="V53" i="24"/>
  <c r="L47" i="24"/>
  <c r="L48" i="24"/>
  <c r="L43" i="24"/>
  <c r="L44" i="24"/>
  <c r="L50" i="24"/>
  <c r="L51" i="24"/>
  <c r="L52" i="24"/>
  <c r="D48" i="24"/>
  <c r="D51" i="24"/>
  <c r="D52" i="24"/>
  <c r="D46" i="24"/>
  <c r="D47" i="24"/>
  <c r="D43" i="24"/>
  <c r="D44" i="24"/>
  <c r="D50" i="24"/>
  <c r="U51" i="24"/>
  <c r="R42" i="24"/>
  <c r="K42" i="24" s="1"/>
  <c r="R38" i="24"/>
  <c r="K38" i="24" s="1"/>
  <c r="R39" i="24"/>
  <c r="K39" i="24" s="1"/>
  <c r="R40" i="24"/>
  <c r="K40" i="24" s="1"/>
  <c r="J38" i="24"/>
  <c r="C38" i="24" s="1"/>
  <c r="J39" i="24"/>
  <c r="C39" i="24" s="1"/>
  <c r="J40" i="24"/>
  <c r="C40" i="24" s="1"/>
  <c r="D40" i="24" s="1"/>
  <c r="J41" i="24"/>
  <c r="C41" i="24" s="1"/>
  <c r="D41" i="24" s="1"/>
  <c r="U50" i="24"/>
  <c r="U49" i="24"/>
  <c r="U48" i="24"/>
  <c r="U47" i="24"/>
  <c r="U46" i="24"/>
  <c r="U45" i="24"/>
  <c r="U44" i="24"/>
  <c r="U43" i="24"/>
  <c r="U41" i="24"/>
  <c r="V48" i="24" l="1"/>
  <c r="V44" i="24"/>
  <c r="V43" i="24"/>
  <c r="U40" i="24"/>
  <c r="L40" i="24"/>
  <c r="U39" i="24"/>
  <c r="V39" i="24" s="1"/>
  <c r="L39" i="24"/>
  <c r="V49" i="24"/>
  <c r="V50" i="24"/>
  <c r="V45" i="24"/>
  <c r="U38" i="24"/>
  <c r="V46" i="24"/>
  <c r="U42" i="24"/>
  <c r="V42" i="24" s="1"/>
  <c r="L42" i="24"/>
  <c r="V47" i="24"/>
  <c r="V51" i="24"/>
  <c r="V52" i="24"/>
  <c r="L41" i="24"/>
  <c r="D39" i="24"/>
  <c r="D42" i="24"/>
  <c r="T8" i="24"/>
  <c r="V40" i="24" l="1"/>
  <c r="V41" i="24"/>
  <c r="Q3" i="24"/>
  <c r="Q34" i="24" s="1"/>
  <c r="R34" i="24" s="1"/>
  <c r="K34" i="24" s="1"/>
  <c r="P3" i="24"/>
  <c r="P32" i="24" s="1"/>
  <c r="O3" i="24"/>
  <c r="O26" i="24" s="1"/>
  <c r="N3" i="24"/>
  <c r="N17" i="24" s="1"/>
  <c r="I33" i="24"/>
  <c r="J33" i="24" s="1"/>
  <c r="C33" i="24" s="1"/>
  <c r="I34" i="24"/>
  <c r="I35" i="24"/>
  <c r="J35" i="24" s="1"/>
  <c r="C35" i="24" s="1"/>
  <c r="I36" i="24"/>
  <c r="J36" i="24" s="1"/>
  <c r="C36" i="24" s="1"/>
  <c r="D36" i="24" s="1"/>
  <c r="I37" i="24"/>
  <c r="J37" i="24" s="1"/>
  <c r="C37" i="24" s="1"/>
  <c r="U34" i="24" l="1"/>
  <c r="L34" i="24"/>
  <c r="D37" i="24"/>
  <c r="D38" i="24"/>
  <c r="O23" i="24"/>
  <c r="J34" i="24"/>
  <c r="C34" i="24" s="1"/>
  <c r="D34" i="24" s="1"/>
  <c r="Q33" i="24"/>
  <c r="R33" i="24" s="1"/>
  <c r="K33" i="24" s="1"/>
  <c r="Q35" i="24"/>
  <c r="R35" i="24" s="1"/>
  <c r="K35" i="24" s="1"/>
  <c r="Q36" i="24"/>
  <c r="R36" i="24" s="1"/>
  <c r="K36" i="24" s="1"/>
  <c r="Q32" i="24"/>
  <c r="R32" i="24" s="1"/>
  <c r="K32" i="24" s="1"/>
  <c r="P29" i="24"/>
  <c r="Q29" i="24" s="1"/>
  <c r="R29" i="24" s="1"/>
  <c r="K29" i="24" s="1"/>
  <c r="N8" i="24"/>
  <c r="O8" i="24" s="1"/>
  <c r="P8" i="24" s="1"/>
  <c r="Q8" i="24" s="1"/>
  <c r="N20" i="24"/>
  <c r="O20" i="24" s="1"/>
  <c r="P20" i="24" s="1"/>
  <c r="Q20" i="24" s="1"/>
  <c r="N16" i="24"/>
  <c r="O16" i="24" s="1"/>
  <c r="P16" i="24" s="1"/>
  <c r="Q16" i="24" s="1"/>
  <c r="N12" i="24"/>
  <c r="O12" i="24" s="1"/>
  <c r="P12" i="24" s="1"/>
  <c r="Q12" i="24" s="1"/>
  <c r="N21" i="24"/>
  <c r="O21" i="24" s="1"/>
  <c r="P21" i="24" s="1"/>
  <c r="Q21" i="24" s="1"/>
  <c r="N19" i="24"/>
  <c r="O19" i="24" s="1"/>
  <c r="P19" i="24" s="1"/>
  <c r="Q19" i="24" s="1"/>
  <c r="N13" i="24"/>
  <c r="O13" i="24" s="1"/>
  <c r="P13" i="24" s="1"/>
  <c r="Q13" i="24" s="1"/>
  <c r="P30" i="24"/>
  <c r="Q30" i="24" s="1"/>
  <c r="R30" i="24" s="1"/>
  <c r="K30" i="24" s="1"/>
  <c r="P23" i="24"/>
  <c r="Q23" i="24" s="1"/>
  <c r="P26" i="24"/>
  <c r="Q26" i="24" s="1"/>
  <c r="R26" i="24" s="1"/>
  <c r="K26" i="24" s="1"/>
  <c r="P31" i="24"/>
  <c r="Q31" i="24" s="1"/>
  <c r="Q37" i="24"/>
  <c r="R37" i="24" s="1"/>
  <c r="K37" i="24" s="1"/>
  <c r="N9" i="24"/>
  <c r="O9" i="24" s="1"/>
  <c r="P9" i="24" s="1"/>
  <c r="Q9" i="24" s="1"/>
  <c r="P28" i="24"/>
  <c r="Q28" i="24" s="1"/>
  <c r="O22" i="24"/>
  <c r="P22" i="24" s="1"/>
  <c r="Q22" i="24" s="1"/>
  <c r="O25" i="24"/>
  <c r="P25" i="24" s="1"/>
  <c r="Q25" i="24" s="1"/>
  <c r="R25" i="24" s="1"/>
  <c r="K25" i="24" s="1"/>
  <c r="O24" i="24"/>
  <c r="P24" i="24" s="1"/>
  <c r="Q24" i="24" s="1"/>
  <c r="R24" i="24" s="1"/>
  <c r="K24" i="24" s="1"/>
  <c r="O27" i="24"/>
  <c r="P27" i="24" s="1"/>
  <c r="Q27" i="24" s="1"/>
  <c r="R27" i="24" s="1"/>
  <c r="K27" i="24" s="1"/>
  <c r="O17" i="24"/>
  <c r="P17" i="24" s="1"/>
  <c r="Q17" i="24" s="1"/>
  <c r="N10" i="24"/>
  <c r="O10" i="24" s="1"/>
  <c r="P10" i="24" s="1"/>
  <c r="Q10" i="24" s="1"/>
  <c r="N14" i="24"/>
  <c r="O14" i="24" s="1"/>
  <c r="P14" i="24" s="1"/>
  <c r="Q14" i="24" s="1"/>
  <c r="N18" i="24"/>
  <c r="O18" i="24" s="1"/>
  <c r="P18" i="24" s="1"/>
  <c r="Q18" i="24" s="1"/>
  <c r="N7" i="24"/>
  <c r="O7" i="24" s="1"/>
  <c r="P7" i="24" s="1"/>
  <c r="Q7" i="24" s="1"/>
  <c r="R7" i="24" s="1"/>
  <c r="K7" i="24" s="1"/>
  <c r="U7" i="24" s="1"/>
  <c r="N11" i="24"/>
  <c r="O11" i="24" s="1"/>
  <c r="P11" i="24" s="1"/>
  <c r="Q11" i="24" s="1"/>
  <c r="N15" i="24"/>
  <c r="O15" i="24" s="1"/>
  <c r="P15" i="24" s="1"/>
  <c r="Q15" i="24" s="1"/>
  <c r="R15" i="24" s="1"/>
  <c r="K15" i="24" s="1"/>
  <c r="U27" i="24" l="1"/>
  <c r="V27" i="24" s="1"/>
  <c r="L27" i="24"/>
  <c r="U32" i="24"/>
  <c r="L32" i="24"/>
  <c r="U25" i="24"/>
  <c r="V25" i="24" s="1"/>
  <c r="L25" i="24"/>
  <c r="U36" i="24"/>
  <c r="L36" i="24"/>
  <c r="U35" i="24"/>
  <c r="V35" i="24" s="1"/>
  <c r="L35" i="24"/>
  <c r="U37" i="24"/>
  <c r="L37" i="24"/>
  <c r="L38" i="24"/>
  <c r="U29" i="24"/>
  <c r="U24" i="24"/>
  <c r="L24" i="24"/>
  <c r="U26" i="24"/>
  <c r="L26" i="24"/>
  <c r="U30" i="24"/>
  <c r="V30" i="24" s="1"/>
  <c r="L30" i="24"/>
  <c r="U33" i="24"/>
  <c r="V33" i="24" s="1"/>
  <c r="L33" i="24"/>
  <c r="D35" i="24"/>
  <c r="R16" i="24"/>
  <c r="K16" i="24" s="1"/>
  <c r="R23" i="24"/>
  <c r="K23" i="24" s="1"/>
  <c r="R12" i="24"/>
  <c r="K12" i="24" s="1"/>
  <c r="R9" i="24"/>
  <c r="K9" i="24" s="1"/>
  <c r="R19" i="24"/>
  <c r="K19" i="24" s="1"/>
  <c r="R18" i="24"/>
  <c r="K18" i="24" s="1"/>
  <c r="L18" i="24" s="1"/>
  <c r="R20" i="24"/>
  <c r="K20" i="24" s="1"/>
  <c r="L20" i="24" s="1"/>
  <c r="R21" i="24"/>
  <c r="K21" i="24" s="1"/>
  <c r="R28" i="24"/>
  <c r="K28" i="24" s="1"/>
  <c r="R13" i="24"/>
  <c r="K13" i="24" s="1"/>
  <c r="R14" i="24"/>
  <c r="K14" i="24" s="1"/>
  <c r="R10" i="24"/>
  <c r="K10" i="24" s="1"/>
  <c r="R22" i="24"/>
  <c r="K22" i="24" s="1"/>
  <c r="R31" i="24"/>
  <c r="K31" i="24" s="1"/>
  <c r="R8" i="24"/>
  <c r="K8" i="24" s="1"/>
  <c r="R11" i="24"/>
  <c r="K11" i="24" s="1"/>
  <c r="L11" i="24" s="1"/>
  <c r="R17" i="24"/>
  <c r="K17" i="24" s="1"/>
  <c r="U15" i="24"/>
  <c r="H29" i="24"/>
  <c r="I29" i="24" s="1"/>
  <c r="J29" i="24" s="1"/>
  <c r="C29" i="24" s="1"/>
  <c r="H28" i="24"/>
  <c r="I28" i="24" s="1"/>
  <c r="J28" i="24" s="1"/>
  <c r="C28" i="24" s="1"/>
  <c r="D28" i="24" s="1"/>
  <c r="G22" i="24"/>
  <c r="H22" i="24" s="1"/>
  <c r="I22" i="24" s="1"/>
  <c r="J22" i="24" s="1"/>
  <c r="C22" i="24" s="1"/>
  <c r="G23" i="24"/>
  <c r="H23" i="24" s="1"/>
  <c r="I23" i="24" s="1"/>
  <c r="J23" i="24" s="1"/>
  <c r="C23" i="24" s="1"/>
  <c r="D23" i="24" s="1"/>
  <c r="G24" i="24"/>
  <c r="H24" i="24" s="1"/>
  <c r="I24" i="24" s="1"/>
  <c r="J24" i="24" s="1"/>
  <c r="C24" i="24" s="1"/>
  <c r="D24" i="24" s="1"/>
  <c r="G26" i="24"/>
  <c r="H26" i="24" s="1"/>
  <c r="I26" i="24" s="1"/>
  <c r="J26" i="24" s="1"/>
  <c r="C26" i="24" s="1"/>
  <c r="G27" i="24"/>
  <c r="H27" i="24" s="1"/>
  <c r="I27" i="24" s="1"/>
  <c r="J27" i="24" s="1"/>
  <c r="C27" i="24" s="1"/>
  <c r="D27" i="24" s="1"/>
  <c r="G25" i="24"/>
  <c r="H25" i="24" s="1"/>
  <c r="I25" i="24" s="1"/>
  <c r="J25" i="24" s="1"/>
  <c r="C25" i="24" s="1"/>
  <c r="F9" i="24"/>
  <c r="G9" i="24" s="1"/>
  <c r="H9" i="24" s="1"/>
  <c r="I9" i="24" s="1"/>
  <c r="J9" i="24" s="1"/>
  <c r="C9" i="24" s="1"/>
  <c r="F3" i="24"/>
  <c r="F11" i="24" s="1"/>
  <c r="G11" i="24" s="1"/>
  <c r="H11" i="24" s="1"/>
  <c r="I11" i="24" s="1"/>
  <c r="J11" i="24" s="1"/>
  <c r="C11" i="24" s="1"/>
  <c r="U9" i="24" l="1"/>
  <c r="L9" i="24"/>
  <c r="V37" i="24"/>
  <c r="V38" i="24"/>
  <c r="U28" i="24"/>
  <c r="V28" i="24" s="1"/>
  <c r="L28" i="24"/>
  <c r="U31" i="24"/>
  <c r="V31" i="24" s="1"/>
  <c r="L31" i="24"/>
  <c r="U23" i="24"/>
  <c r="V23" i="24" s="1"/>
  <c r="L23" i="24"/>
  <c r="L29" i="24"/>
  <c r="U22" i="24"/>
  <c r="L22" i="24"/>
  <c r="U16" i="24"/>
  <c r="V16" i="24" s="1"/>
  <c r="L16" i="24"/>
  <c r="V29" i="24"/>
  <c r="L10" i="24"/>
  <c r="V36" i="24"/>
  <c r="U13" i="24"/>
  <c r="L13" i="24"/>
  <c r="U12" i="24"/>
  <c r="V12" i="24" s="1"/>
  <c r="L12" i="24"/>
  <c r="U21" i="24"/>
  <c r="L21" i="24"/>
  <c r="V15" i="24"/>
  <c r="U17" i="24"/>
  <c r="V17" i="24" s="1"/>
  <c r="L17" i="24"/>
  <c r="U14" i="24"/>
  <c r="L14" i="24"/>
  <c r="U19" i="24"/>
  <c r="L19" i="24"/>
  <c r="V34" i="24"/>
  <c r="V26" i="24"/>
  <c r="L15" i="24"/>
  <c r="D29" i="24"/>
  <c r="D25" i="24"/>
  <c r="D26" i="24"/>
  <c r="F18" i="24"/>
  <c r="G18" i="24" s="1"/>
  <c r="H18" i="24" s="1"/>
  <c r="I18" i="24" s="1"/>
  <c r="J18" i="24" s="1"/>
  <c r="C18" i="24" s="1"/>
  <c r="F17" i="24"/>
  <c r="G17" i="24" s="1"/>
  <c r="H17" i="24" s="1"/>
  <c r="I17" i="24" s="1"/>
  <c r="J17" i="24" s="1"/>
  <c r="C17" i="24" s="1"/>
  <c r="F10" i="24"/>
  <c r="G10" i="24" s="1"/>
  <c r="H10" i="24" s="1"/>
  <c r="I10" i="24" s="1"/>
  <c r="J10" i="24" s="1"/>
  <c r="C10" i="24" s="1"/>
  <c r="D10" i="24" s="1"/>
  <c r="U11" i="24"/>
  <c r="L8" i="24"/>
  <c r="U8" i="24"/>
  <c r="V8" i="24" s="1"/>
  <c r="U10" i="24"/>
  <c r="V10" i="24" s="1"/>
  <c r="U20" i="24"/>
  <c r="V20" i="24" s="1"/>
  <c r="F16" i="24"/>
  <c r="G16" i="24" s="1"/>
  <c r="H16" i="24" s="1"/>
  <c r="I16" i="24" s="1"/>
  <c r="J16" i="24" s="1"/>
  <c r="C16" i="24" s="1"/>
  <c r="F8" i="24"/>
  <c r="G8" i="24" s="1"/>
  <c r="H8" i="24" s="1"/>
  <c r="I8" i="24" s="1"/>
  <c r="J8" i="24" s="1"/>
  <c r="C8" i="24" s="1"/>
  <c r="D9" i="24" s="1"/>
  <c r="F7" i="24"/>
  <c r="G7" i="24" s="1"/>
  <c r="H7" i="24" s="1"/>
  <c r="I7" i="24" s="1"/>
  <c r="J7" i="24" s="1"/>
  <c r="C7" i="24" s="1"/>
  <c r="F14" i="24"/>
  <c r="G14" i="24" s="1"/>
  <c r="H14" i="24" s="1"/>
  <c r="I14" i="24" s="1"/>
  <c r="J14" i="24" s="1"/>
  <c r="C14" i="24" s="1"/>
  <c r="D14" i="24" s="1"/>
  <c r="U18" i="24"/>
  <c r="V18" i="24" s="1"/>
  <c r="F21" i="24"/>
  <c r="G21" i="24" s="1"/>
  <c r="H21" i="24" s="1"/>
  <c r="I21" i="24" s="1"/>
  <c r="J21" i="24" s="1"/>
  <c r="C21" i="24" s="1"/>
  <c r="F13" i="24"/>
  <c r="G13" i="24" s="1"/>
  <c r="H13" i="24" s="1"/>
  <c r="I13" i="24" s="1"/>
  <c r="J13" i="24" s="1"/>
  <c r="C13" i="24" s="1"/>
  <c r="F20" i="24"/>
  <c r="G20" i="24" s="1"/>
  <c r="H20" i="24" s="1"/>
  <c r="I20" i="24" s="1"/>
  <c r="J20" i="24" s="1"/>
  <c r="C20" i="24" s="1"/>
  <c r="D20" i="24" s="1"/>
  <c r="F12" i="24"/>
  <c r="G12" i="24" s="1"/>
  <c r="H12" i="24" s="1"/>
  <c r="I12" i="24" s="1"/>
  <c r="J12" i="24" s="1"/>
  <c r="C12" i="24" s="1"/>
  <c r="D12" i="24" s="1"/>
  <c r="H31" i="24"/>
  <c r="I31" i="24" s="1"/>
  <c r="J31" i="24" s="1"/>
  <c r="C31" i="24" s="1"/>
  <c r="H30" i="24"/>
  <c r="I30" i="24" s="1"/>
  <c r="F19" i="24"/>
  <c r="G19" i="24" s="1"/>
  <c r="H19" i="24" s="1"/>
  <c r="I19" i="24" s="1"/>
  <c r="J19" i="24" s="1"/>
  <c r="C19" i="24" s="1"/>
  <c r="D19" i="24" s="1"/>
  <c r="F15" i="24"/>
  <c r="G15" i="24" s="1"/>
  <c r="H15" i="24" s="1"/>
  <c r="I15" i="24" s="1"/>
  <c r="J15" i="24" s="1"/>
  <c r="C15" i="24" s="1"/>
  <c r="H32" i="24"/>
  <c r="I32" i="24" s="1"/>
  <c r="J32" i="24" s="1"/>
  <c r="C32" i="24" s="1"/>
  <c r="V11" i="24" l="1"/>
  <c r="V21" i="24"/>
  <c r="V22" i="24"/>
  <c r="V14" i="24"/>
  <c r="V24" i="24"/>
  <c r="V32" i="24"/>
  <c r="V19" i="24"/>
  <c r="V13" i="24"/>
  <c r="V9" i="24"/>
  <c r="D32" i="24"/>
  <c r="D33" i="24"/>
  <c r="D11" i="24"/>
  <c r="D13" i="24"/>
  <c r="D16" i="24"/>
  <c r="D17" i="24"/>
  <c r="D15" i="24"/>
  <c r="D21" i="24"/>
  <c r="D18" i="24"/>
  <c r="D22" i="24"/>
  <c r="D8" i="24"/>
  <c r="J30" i="24"/>
  <c r="C30" i="24" s="1"/>
  <c r="D30" i="24" s="1"/>
  <c r="D31" i="24" l="1"/>
</calcChain>
</file>

<file path=xl/sharedStrings.xml><?xml version="1.0" encoding="utf-8"?>
<sst xmlns="http://schemas.openxmlformats.org/spreadsheetml/2006/main" count="65" uniqueCount="46">
  <si>
    <t>昭和50年度</t>
    <rPh sb="0" eb="2">
      <t>ショウワ</t>
    </rPh>
    <rPh sb="4" eb="6">
      <t>ネンド</t>
    </rPh>
    <phoneticPr fontId="1"/>
  </si>
  <si>
    <t>実数</t>
    <rPh sb="0" eb="2">
      <t>ジッスウ</t>
    </rPh>
    <phoneticPr fontId="1"/>
  </si>
  <si>
    <t>増加率</t>
    <rPh sb="0" eb="2">
      <t>ゾウカ</t>
    </rPh>
    <rPh sb="2" eb="3">
      <t>リツ</t>
    </rPh>
    <phoneticPr fontId="1"/>
  </si>
  <si>
    <t>1968SNA</t>
    <phoneticPr fontId="1"/>
  </si>
  <si>
    <t>長期接続計数</t>
    <rPh sb="0" eb="2">
      <t>チョウキ</t>
    </rPh>
    <rPh sb="2" eb="4">
      <t>セツゾク</t>
    </rPh>
    <rPh sb="4" eb="6">
      <t>ケイスウ</t>
    </rPh>
    <phoneticPr fontId="1"/>
  </si>
  <si>
    <t>1993SNA</t>
    <phoneticPr fontId="1"/>
  </si>
  <si>
    <t>平成２年基準</t>
    <rPh sb="0" eb="2">
      <t>ヘイセイ</t>
    </rPh>
    <rPh sb="3" eb="4">
      <t>ネン</t>
    </rPh>
    <rPh sb="4" eb="6">
      <t>キジュン</t>
    </rPh>
    <phoneticPr fontId="1"/>
  </si>
  <si>
    <t>平成７年基準</t>
    <rPh sb="0" eb="2">
      <t>ヘイセイ</t>
    </rPh>
    <rPh sb="3" eb="4">
      <t>ネン</t>
    </rPh>
    <rPh sb="4" eb="6">
      <t>キジュン</t>
    </rPh>
    <phoneticPr fontId="1"/>
  </si>
  <si>
    <t>平成12年基準</t>
    <rPh sb="0" eb="2">
      <t>ヘイセイ</t>
    </rPh>
    <rPh sb="4" eb="5">
      <t>ネン</t>
    </rPh>
    <rPh sb="5" eb="7">
      <t>キジュン</t>
    </rPh>
    <phoneticPr fontId="1"/>
  </si>
  <si>
    <t>平成17年基準</t>
    <rPh sb="0" eb="2">
      <t>ヘイセイ</t>
    </rPh>
    <rPh sb="4" eb="5">
      <t>ネン</t>
    </rPh>
    <rPh sb="5" eb="7">
      <t>キジュン</t>
    </rPh>
    <phoneticPr fontId="1"/>
  </si>
  <si>
    <t>平成23年基準</t>
    <rPh sb="0" eb="2">
      <t>ヘイセイ</t>
    </rPh>
    <rPh sb="4" eb="5">
      <t>ネン</t>
    </rPh>
    <rPh sb="5" eb="7">
      <t>キジュン</t>
    </rPh>
    <phoneticPr fontId="1"/>
  </si>
  <si>
    <t>2008SNA</t>
    <phoneticPr fontId="1"/>
  </si>
  <si>
    <t>接続係数</t>
    <rPh sb="0" eb="2">
      <t>セツゾク</t>
    </rPh>
    <rPh sb="2" eb="4">
      <t>ケイスウ</t>
    </rPh>
    <phoneticPr fontId="1"/>
  </si>
  <si>
    <t>-</t>
    <phoneticPr fontId="1"/>
  </si>
  <si>
    <t>県民所得の分配（百万円、％）</t>
    <rPh sb="0" eb="2">
      <t>ケンミン</t>
    </rPh>
    <rPh sb="2" eb="4">
      <t>ショトク</t>
    </rPh>
    <rPh sb="5" eb="7">
      <t>ブンパイ</t>
    </rPh>
    <rPh sb="8" eb="11">
      <t>ヒャクマンエン</t>
    </rPh>
    <phoneticPr fontId="1"/>
  </si>
  <si>
    <t>人口（人、％）</t>
    <rPh sb="0" eb="2">
      <t>ジンコウ</t>
    </rPh>
    <rPh sb="3" eb="4">
      <t>ニン</t>
    </rPh>
    <phoneticPr fontId="1"/>
  </si>
  <si>
    <t>平成27年基準</t>
    <rPh sb="0" eb="2">
      <t>ヘイセイ</t>
    </rPh>
    <rPh sb="4" eb="5">
      <t>ネン</t>
    </rPh>
    <rPh sb="5" eb="7">
      <t>キジュン</t>
    </rPh>
    <phoneticPr fontId="1"/>
  </si>
  <si>
    <t>実数</t>
    <rPh sb="0" eb="2">
      <t>ジッスウ</t>
    </rPh>
    <phoneticPr fontId="1"/>
  </si>
  <si>
    <t>長期時系列データ</t>
    <rPh sb="0" eb="5">
      <t>チョウキジケイレツ</t>
    </rPh>
    <phoneticPr fontId="1"/>
  </si>
  <si>
    <t>岩手県県民経済計算</t>
    <rPh sb="0" eb="3">
      <t>イワテケン</t>
    </rPh>
    <rPh sb="3" eb="5">
      <t>ケンミン</t>
    </rPh>
    <rPh sb="5" eb="7">
      <t>ケイザイ</t>
    </rPh>
    <rPh sb="7" eb="9">
      <t>ケイサン</t>
    </rPh>
    <phoneticPr fontId="1"/>
  </si>
  <si>
    <t>長期接続計数</t>
    <phoneticPr fontId="1"/>
  </si>
  <si>
    <t>一人当たり県民所得（千円、％）</t>
    <rPh sb="0" eb="2">
      <t>ヒトリ</t>
    </rPh>
    <rPh sb="2" eb="3">
      <t>ア</t>
    </rPh>
    <rPh sb="5" eb="7">
      <t>ケンミン</t>
    </rPh>
    <rPh sb="7" eb="9">
      <t>ショトク</t>
    </rPh>
    <phoneticPr fontId="1"/>
  </si>
  <si>
    <t>年度</t>
    <rPh sb="0" eb="2">
      <t>ネンド</t>
    </rPh>
    <phoneticPr fontId="1"/>
  </si>
  <si>
    <t>平成元　　</t>
    <rPh sb="0" eb="2">
      <t>ヘイセイ</t>
    </rPh>
    <rPh sb="2" eb="3">
      <t>ガン</t>
    </rPh>
    <phoneticPr fontId="1"/>
  </si>
  <si>
    <t>令和元　　</t>
    <rPh sb="0" eb="2">
      <t>レイワ</t>
    </rPh>
    <rPh sb="2" eb="3">
      <t>ガン</t>
    </rPh>
    <phoneticPr fontId="1"/>
  </si>
  <si>
    <t>利用上の注意</t>
    <rPh sb="0" eb="3">
      <t>リヨウジョウ</t>
    </rPh>
    <rPh sb="4" eb="6">
      <t>チュウイ</t>
    </rPh>
    <phoneticPr fontId="1"/>
  </si>
  <si>
    <t>１　長期時系列データについて</t>
    <rPh sb="2" eb="4">
      <t>チョウキ</t>
    </rPh>
    <rPh sb="4" eb="7">
      <t>ジケイレツ</t>
    </rPh>
    <phoneticPr fontId="1"/>
  </si>
  <si>
    <t>○　県民経済計算は、国民経済計算が約５年ごとに基準改定を行うこと等を踏まえた基準改定を行っています。</t>
    <rPh sb="2" eb="4">
      <t>ケンミン</t>
    </rPh>
    <rPh sb="4" eb="6">
      <t>ケイザイ</t>
    </rPh>
    <rPh sb="6" eb="8">
      <t>ケイサン</t>
    </rPh>
    <rPh sb="10" eb="14">
      <t>コクミンケイザイ</t>
    </rPh>
    <rPh sb="14" eb="16">
      <t>ケイサン</t>
    </rPh>
    <rPh sb="17" eb="18">
      <t>ヤク</t>
    </rPh>
    <rPh sb="19" eb="20">
      <t>ネン</t>
    </rPh>
    <rPh sb="23" eb="27">
      <t>キジュンカイテイ</t>
    </rPh>
    <rPh sb="28" eb="29">
      <t>オコナ</t>
    </rPh>
    <rPh sb="32" eb="33">
      <t>トウ</t>
    </rPh>
    <rPh sb="34" eb="35">
      <t>フ</t>
    </rPh>
    <rPh sb="38" eb="42">
      <t>キジュンカイテイ</t>
    </rPh>
    <rPh sb="43" eb="44">
      <t>オコナ</t>
    </rPh>
    <phoneticPr fontId="1"/>
  </si>
  <si>
    <t>○　基準改定時には、表章開始年も変更され、現行の平成27年基準においては、平成23年度を表章開始年としています。</t>
    <rPh sb="2" eb="7">
      <t>キジュンカイテイジ</t>
    </rPh>
    <rPh sb="10" eb="12">
      <t>ヒョウショウ</t>
    </rPh>
    <rPh sb="12" eb="15">
      <t>カイシネン</t>
    </rPh>
    <rPh sb="16" eb="18">
      <t>ヘンコウ</t>
    </rPh>
    <rPh sb="21" eb="23">
      <t>ゲンコウ</t>
    </rPh>
    <rPh sb="24" eb="26">
      <t>ヘイセイ</t>
    </rPh>
    <rPh sb="28" eb="29">
      <t>ネン</t>
    </rPh>
    <rPh sb="29" eb="31">
      <t>キジュン</t>
    </rPh>
    <rPh sb="37" eb="39">
      <t>ヘイセイ</t>
    </rPh>
    <rPh sb="41" eb="43">
      <t>ネンド</t>
    </rPh>
    <rPh sb="44" eb="46">
      <t>ヒョウショウ</t>
    </rPh>
    <rPh sb="46" eb="49">
      <t>カイシネン</t>
    </rPh>
    <phoneticPr fontId="1"/>
  </si>
  <si>
    <t>２　推計方法</t>
    <rPh sb="2" eb="6">
      <t>スイケイホウホウ</t>
    </rPh>
    <phoneticPr fontId="1"/>
  </si>
  <si>
    <t>接続係数＝</t>
    <rPh sb="0" eb="4">
      <t>セツゾクケイスウ</t>
    </rPh>
    <phoneticPr fontId="1"/>
  </si>
  <si>
    <t>当該基準による計数の平均</t>
    <rPh sb="0" eb="4">
      <t>トウガイキジュン</t>
    </rPh>
    <rPh sb="7" eb="9">
      <t>ケイスウ</t>
    </rPh>
    <rPh sb="10" eb="12">
      <t>ヘイキン</t>
    </rPh>
    <phoneticPr fontId="1"/>
  </si>
  <si>
    <t>前回基準による計数の平均</t>
    <rPh sb="0" eb="2">
      <t>ゼンカイ</t>
    </rPh>
    <rPh sb="2" eb="4">
      <t>キジュン</t>
    </rPh>
    <rPh sb="7" eb="9">
      <t>ケイスウ</t>
    </rPh>
    <rPh sb="10" eb="12">
      <t>ヘイキン</t>
    </rPh>
    <phoneticPr fontId="1"/>
  </si>
  <si>
    <t>○　基準年間の表章年度が重なる部分について次の式により接続係数を算出し、前回基準の各年度の計数に乗ずることにより推計しています。</t>
    <rPh sb="2" eb="4">
      <t>キジュン</t>
    </rPh>
    <rPh sb="4" eb="5">
      <t>ネン</t>
    </rPh>
    <rPh sb="5" eb="6">
      <t>カン</t>
    </rPh>
    <rPh sb="7" eb="11">
      <t>ヒョウショウネンド</t>
    </rPh>
    <rPh sb="12" eb="13">
      <t>カサ</t>
    </rPh>
    <rPh sb="15" eb="17">
      <t>ブブン</t>
    </rPh>
    <rPh sb="21" eb="22">
      <t>ツギ</t>
    </rPh>
    <rPh sb="22" eb="23">
      <t>ネンジ</t>
    </rPh>
    <rPh sb="23" eb="24">
      <t>シキ</t>
    </rPh>
    <rPh sb="27" eb="29">
      <t>セツゾク</t>
    </rPh>
    <rPh sb="29" eb="31">
      <t>ケイスウ</t>
    </rPh>
    <rPh sb="32" eb="34">
      <t>サンシュツ</t>
    </rPh>
    <rPh sb="36" eb="38">
      <t>ゼンカイ</t>
    </rPh>
    <rPh sb="38" eb="40">
      <t>キジュン</t>
    </rPh>
    <rPh sb="41" eb="44">
      <t>カクネンド</t>
    </rPh>
    <rPh sb="45" eb="47">
      <t>ケイスウ</t>
    </rPh>
    <rPh sb="48" eb="49">
      <t>ジョウ</t>
    </rPh>
    <rPh sb="56" eb="58">
      <t>スイケイ</t>
    </rPh>
    <phoneticPr fontId="1"/>
  </si>
  <si>
    <t>平成27年基準による平成23年度～平成30年度の計数の平均</t>
    <rPh sb="0" eb="2">
      <t>ヘイセイ</t>
    </rPh>
    <rPh sb="4" eb="5">
      <t>ネン</t>
    </rPh>
    <rPh sb="5" eb="7">
      <t>キジュン</t>
    </rPh>
    <rPh sb="10" eb="12">
      <t>ヘイセイ</t>
    </rPh>
    <rPh sb="14" eb="15">
      <t>ネン</t>
    </rPh>
    <rPh sb="15" eb="16">
      <t>ド</t>
    </rPh>
    <rPh sb="17" eb="19">
      <t>ヘイセイ</t>
    </rPh>
    <rPh sb="21" eb="23">
      <t>ネンド</t>
    </rPh>
    <rPh sb="24" eb="26">
      <t>ケイスウ</t>
    </rPh>
    <rPh sb="27" eb="29">
      <t>ヘイキン</t>
    </rPh>
    <phoneticPr fontId="1"/>
  </si>
  <si>
    <t>平成23年基準による平成23年度～平成30年度の計数の平均</t>
    <rPh sb="0" eb="2">
      <t>ヘイセイ</t>
    </rPh>
    <rPh sb="4" eb="5">
      <t>ネン</t>
    </rPh>
    <rPh sb="5" eb="7">
      <t>キジュン</t>
    </rPh>
    <rPh sb="10" eb="12">
      <t>ヘイセイ</t>
    </rPh>
    <rPh sb="14" eb="15">
      <t>ネン</t>
    </rPh>
    <rPh sb="15" eb="16">
      <t>ド</t>
    </rPh>
    <rPh sb="17" eb="19">
      <t>ヘイセイ</t>
    </rPh>
    <rPh sb="21" eb="23">
      <t>ネンド</t>
    </rPh>
    <rPh sb="24" eb="26">
      <t>ケイスウ</t>
    </rPh>
    <rPh sb="27" eb="29">
      <t>ヘイキン</t>
    </rPh>
    <phoneticPr fontId="1"/>
  </si>
  <si>
    <t>※　計数シートにおいて、計算式のまま残していますので参考にしてください。</t>
    <rPh sb="2" eb="4">
      <t>ケイスウ</t>
    </rPh>
    <rPh sb="12" eb="15">
      <t>ケイサンシキ</t>
    </rPh>
    <rPh sb="18" eb="19">
      <t>ノコ</t>
    </rPh>
    <rPh sb="26" eb="28">
      <t>サンコウ</t>
    </rPh>
    <phoneticPr fontId="1"/>
  </si>
  <si>
    <t>県内総生産（名目）（百万円、％）</t>
    <rPh sb="0" eb="2">
      <t>ケンナイ</t>
    </rPh>
    <rPh sb="2" eb="5">
      <t>ソウセイサン</t>
    </rPh>
    <rPh sb="6" eb="8">
      <t>メイモク</t>
    </rPh>
    <rPh sb="10" eb="13">
      <t>ヒャクマンエン</t>
    </rPh>
    <phoneticPr fontId="1"/>
  </si>
  <si>
    <t>○　推計項目は、「県内総生産（名目）」、「県民所得の分配」及び「一人当たり県民所得」です。</t>
    <rPh sb="2" eb="6">
      <t>スイケイコウモク</t>
    </rPh>
    <rPh sb="9" eb="14">
      <t>ケンナイソウセイサン</t>
    </rPh>
    <rPh sb="15" eb="17">
      <t>メイモク</t>
    </rPh>
    <rPh sb="21" eb="25">
      <t>ケンミンショトク</t>
    </rPh>
    <rPh sb="26" eb="28">
      <t>ブンパイ</t>
    </rPh>
    <rPh sb="29" eb="30">
      <t>オヨ</t>
    </rPh>
    <rPh sb="32" eb="35">
      <t>ヒトリア</t>
    </rPh>
    <rPh sb="37" eb="41">
      <t>ケンミンショトク</t>
    </rPh>
    <phoneticPr fontId="1"/>
  </si>
  <si>
    <t>○　接続係数による簡易接続であり、推計方法の相違等により、接続前後の単純比較はできません。</t>
    <rPh sb="2" eb="6">
      <t>セツゾクケイスウ</t>
    </rPh>
    <rPh sb="9" eb="13">
      <t>カンイセツゾク</t>
    </rPh>
    <rPh sb="17" eb="21">
      <t>スイケイホウホウ</t>
    </rPh>
    <rPh sb="22" eb="25">
      <t>ソウイトウ</t>
    </rPh>
    <rPh sb="29" eb="33">
      <t>セツゾクゼンゴ</t>
    </rPh>
    <rPh sb="34" eb="36">
      <t>タンジュン</t>
    </rPh>
    <rPh sb="36" eb="38">
      <t>ヒカク</t>
    </rPh>
    <phoneticPr fontId="1"/>
  </si>
  <si>
    <t>　　このため、現行の平成27年基準における接続係数は、毎年度変わる可能性があります。</t>
    <rPh sb="7" eb="9">
      <t>ゲンコウ</t>
    </rPh>
    <rPh sb="10" eb="12">
      <t>ヘイセイ</t>
    </rPh>
    <rPh sb="14" eb="17">
      <t>ネンキジュン</t>
    </rPh>
    <rPh sb="21" eb="25">
      <t>セツゾクケイスウ</t>
    </rPh>
    <rPh sb="27" eb="30">
      <t>マイネンド</t>
    </rPh>
    <rPh sb="30" eb="31">
      <t>カ</t>
    </rPh>
    <rPh sb="33" eb="36">
      <t>カノウセイ</t>
    </rPh>
    <phoneticPr fontId="1"/>
  </si>
  <si>
    <t>例）平成27年基準における接続係数＝</t>
    <rPh sb="0" eb="1">
      <t>レイ</t>
    </rPh>
    <rPh sb="2" eb="4">
      <t>ヘイセイ</t>
    </rPh>
    <rPh sb="6" eb="7">
      <t>ネン</t>
    </rPh>
    <rPh sb="7" eb="9">
      <t>キジュン</t>
    </rPh>
    <rPh sb="13" eb="17">
      <t>セツゾクケイスウ</t>
    </rPh>
    <phoneticPr fontId="1"/>
  </si>
  <si>
    <t>○　岩手県県民経済計算長期時系列データは、表章開始前の年度とも比較できるよう、昭和50年度からの計数を推計したものです。</t>
    <rPh sb="2" eb="5">
      <t>イワテケン</t>
    </rPh>
    <rPh sb="5" eb="7">
      <t>ケンミン</t>
    </rPh>
    <rPh sb="7" eb="9">
      <t>ケイザイ</t>
    </rPh>
    <rPh sb="9" eb="11">
      <t>ケイサン</t>
    </rPh>
    <rPh sb="11" eb="13">
      <t>チョウキ</t>
    </rPh>
    <rPh sb="13" eb="16">
      <t>ジケイレツ</t>
    </rPh>
    <rPh sb="21" eb="23">
      <t>ヒョウショウ</t>
    </rPh>
    <rPh sb="23" eb="25">
      <t>カイシ</t>
    </rPh>
    <rPh sb="25" eb="26">
      <t>マエ</t>
    </rPh>
    <rPh sb="27" eb="29">
      <t>ネンド</t>
    </rPh>
    <rPh sb="31" eb="33">
      <t>ヒカク</t>
    </rPh>
    <rPh sb="39" eb="41">
      <t>ショウワ</t>
    </rPh>
    <rPh sb="43" eb="45">
      <t>ネンド</t>
    </rPh>
    <rPh sb="48" eb="50">
      <t>ケイスウ</t>
    </rPh>
    <rPh sb="51" eb="53">
      <t>スイケイ</t>
    </rPh>
    <phoneticPr fontId="1"/>
  </si>
  <si>
    <t>○　県民経済計算は、推計に使用している統計調査の新しい調査結果の公表、推計方法の見直し等により遡及改定を行っています。</t>
    <rPh sb="2" eb="8">
      <t>ケンミンケイザイケイサン</t>
    </rPh>
    <rPh sb="10" eb="12">
      <t>スイケイ</t>
    </rPh>
    <rPh sb="13" eb="15">
      <t>シヨウ</t>
    </rPh>
    <rPh sb="19" eb="23">
      <t>トウケイチョウサ</t>
    </rPh>
    <rPh sb="24" eb="25">
      <t>アタラ</t>
    </rPh>
    <rPh sb="27" eb="31">
      <t>チョウサケッカ</t>
    </rPh>
    <rPh sb="32" eb="34">
      <t>コウヒョウ</t>
    </rPh>
    <rPh sb="35" eb="37">
      <t>スイケイ</t>
    </rPh>
    <rPh sb="37" eb="39">
      <t>ホウホウ</t>
    </rPh>
    <rPh sb="40" eb="42">
      <t>ミナオ</t>
    </rPh>
    <rPh sb="43" eb="44">
      <t>トウ</t>
    </rPh>
    <rPh sb="47" eb="51">
      <t>ソキュウカイテイ</t>
    </rPh>
    <rPh sb="52" eb="53">
      <t>オコナ</t>
    </rPh>
    <phoneticPr fontId="1"/>
  </si>
  <si>
    <t>（平成23年度～平成30年度の計数が、毎年度、遡及改定される可能性があるため。）</t>
    <rPh sb="1" eb="3">
      <t>ヘイセイ</t>
    </rPh>
    <rPh sb="5" eb="7">
      <t>ネンド</t>
    </rPh>
    <rPh sb="8" eb="10">
      <t>ヘイセイ</t>
    </rPh>
    <rPh sb="12" eb="14">
      <t>ネンド</t>
    </rPh>
    <rPh sb="15" eb="17">
      <t>ケイスウ</t>
    </rPh>
    <rPh sb="19" eb="22">
      <t>マイネンド</t>
    </rPh>
    <rPh sb="23" eb="27">
      <t>ソキュウカイテイ</t>
    </rPh>
    <rPh sb="30" eb="33">
      <t>カノウセイ</t>
    </rPh>
    <phoneticPr fontId="1"/>
  </si>
  <si>
    <t>３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</si>
</sst>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Red]\-#,##0.00000"/>
    <numFmt numFmtId="177" formatCode="General&quot;年度&quot;"/>
    <numFmt numFmtId="178" formatCode="#,##0.0;\-#,##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HGSｺﾞｼｯｸE"/>
      <family val="3"/>
      <charset val="128"/>
    </font>
    <font>
      <sz val="11"/>
      <color theme="1"/>
      <name val="HGSｺﾞｼｯｸM"/>
      <family val="3"/>
      <charset val="128"/>
    </font>
    <font>
      <sz val="10"/>
      <color theme="1"/>
      <name val="HGSｺﾞｼｯｸM"/>
      <family val="3"/>
      <charset val="128"/>
    </font>
    <font>
      <sz val="11"/>
      <color rgb="FF0000CC"/>
      <name val="HGSｺﾞｼｯｸM"/>
      <family val="3"/>
      <charset val="128"/>
    </font>
    <font>
      <sz val="11"/>
      <color theme="1"/>
      <name val="HGSｺﾞｼｯｸE"/>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thin">
        <color auto="1"/>
      </bottom>
      <diagonal/>
    </border>
    <border>
      <left/>
      <right/>
      <top style="thin">
        <color auto="1"/>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5">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176" fontId="4" fillId="0" borderId="0" xfId="1" applyNumberFormat="1" applyFont="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horizontal="centerContinuous" vertical="center"/>
    </xf>
    <xf numFmtId="0" fontId="4" fillId="0" borderId="5" xfId="0" applyFont="1" applyBorder="1" applyAlignment="1">
      <alignment horizontal="centerContinuous" vertical="center"/>
    </xf>
    <xf numFmtId="0" fontId="4" fillId="0" borderId="7" xfId="0" applyFont="1" applyBorder="1" applyAlignment="1">
      <alignment horizontal="centerContinuous" vertical="center"/>
    </xf>
    <xf numFmtId="0" fontId="4" fillId="0" borderId="1" xfId="0" applyFont="1" applyBorder="1" applyAlignment="1">
      <alignment horizontal="centerContinuous" vertical="center"/>
    </xf>
    <xf numFmtId="0" fontId="5" fillId="0" borderId="1" xfId="0" applyFont="1" applyBorder="1" applyAlignment="1">
      <alignment horizontal="center"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5" xfId="0" applyFont="1" applyBorder="1" applyAlignment="1">
      <alignment horizontal="centerContinuous" vertical="center"/>
    </xf>
    <xf numFmtId="0" fontId="4" fillId="0" borderId="3" xfId="0" applyFont="1" applyBorder="1" applyAlignment="1">
      <alignment vertical="center"/>
    </xf>
    <xf numFmtId="0" fontId="4" fillId="0" borderId="6" xfId="0" applyFont="1" applyBorder="1" applyAlignment="1">
      <alignment vertical="center"/>
    </xf>
    <xf numFmtId="0" fontId="5" fillId="0" borderId="2" xfId="0" applyFont="1" applyBorder="1" applyAlignment="1">
      <alignment horizontal="center" vertical="center"/>
    </xf>
    <xf numFmtId="0" fontId="4" fillId="0" borderId="0" xfId="0" applyFont="1" applyAlignment="1">
      <alignment horizontal="center" vertical="center"/>
    </xf>
    <xf numFmtId="38" fontId="4" fillId="0" borderId="0" xfId="0" applyNumberFormat="1" applyFont="1" applyAlignment="1">
      <alignment vertical="center"/>
    </xf>
    <xf numFmtId="0" fontId="7" fillId="0" borderId="2" xfId="0" applyFont="1" applyBorder="1" applyAlignment="1">
      <alignment horizontal="centerContinuous" vertical="center"/>
    </xf>
    <xf numFmtId="0" fontId="7" fillId="0" borderId="4" xfId="0" applyFont="1" applyBorder="1" applyAlignment="1">
      <alignment horizontal="centerContinuous" vertical="center"/>
    </xf>
    <xf numFmtId="0" fontId="7" fillId="0" borderId="1" xfId="0" applyFont="1" applyBorder="1" applyAlignment="1">
      <alignment horizontal="centerContinuous" vertical="center"/>
    </xf>
    <xf numFmtId="0" fontId="7" fillId="0" borderId="1" xfId="0" applyFont="1" applyBorder="1" applyAlignment="1">
      <alignment horizontal="center" vertical="center"/>
    </xf>
    <xf numFmtId="0" fontId="4" fillId="0" borderId="0" xfId="0" applyFont="1" applyAlignment="1">
      <alignment horizontal="right" vertical="center" indent="2"/>
    </xf>
    <xf numFmtId="178" fontId="4" fillId="0" borderId="0" xfId="0" applyNumberFormat="1" applyFont="1" applyAlignment="1">
      <alignment vertical="center"/>
    </xf>
    <xf numFmtId="0" fontId="4" fillId="0" borderId="8" xfId="0" applyFont="1" applyBorder="1" applyAlignment="1">
      <alignment horizontal="centerContinuous" vertical="center"/>
    </xf>
    <xf numFmtId="0" fontId="4" fillId="0" borderId="9" xfId="0" applyFont="1" applyBorder="1" applyAlignment="1">
      <alignment horizontal="centerContinuous" vertical="center"/>
    </xf>
    <xf numFmtId="38" fontId="4" fillId="0" borderId="11" xfId="1" applyNumberFormat="1" applyFont="1" applyBorder="1" applyAlignment="1">
      <alignment vertical="center"/>
    </xf>
    <xf numFmtId="38" fontId="4" fillId="0" borderId="11" xfId="1" applyFont="1" applyBorder="1" applyAlignment="1">
      <alignment horizontal="right" vertical="center"/>
    </xf>
    <xf numFmtId="38" fontId="6" fillId="2" borderId="11" xfId="1" applyNumberFormat="1" applyFont="1" applyFill="1" applyBorder="1" applyAlignment="1">
      <alignment vertical="center"/>
    </xf>
    <xf numFmtId="38" fontId="4" fillId="0" borderId="12" xfId="1" applyNumberFormat="1" applyFont="1" applyBorder="1" applyAlignment="1">
      <alignment vertical="center"/>
    </xf>
    <xf numFmtId="178" fontId="4" fillId="0" borderId="12" xfId="1" applyNumberFormat="1" applyFont="1" applyBorder="1" applyAlignment="1">
      <alignment vertical="center"/>
    </xf>
    <xf numFmtId="38" fontId="6" fillId="2" borderId="12" xfId="1" applyNumberFormat="1" applyFont="1" applyFill="1" applyBorder="1" applyAlignment="1">
      <alignment vertical="center"/>
    </xf>
    <xf numFmtId="38" fontId="6" fillId="3" borderId="12" xfId="1" applyNumberFormat="1" applyFont="1" applyFill="1" applyBorder="1" applyAlignment="1">
      <alignment vertical="center"/>
    </xf>
    <xf numFmtId="38" fontId="4" fillId="0" borderId="13" xfId="1" applyNumberFormat="1" applyFont="1" applyBorder="1" applyAlignment="1">
      <alignment vertical="center"/>
    </xf>
    <xf numFmtId="178" fontId="4" fillId="0" borderId="13" xfId="1" applyNumberFormat="1" applyFont="1" applyBorder="1" applyAlignment="1">
      <alignment vertical="center"/>
    </xf>
    <xf numFmtId="38" fontId="4" fillId="0" borderId="13" xfId="0" applyNumberFormat="1" applyFont="1" applyBorder="1" applyAlignment="1">
      <alignment vertical="center"/>
    </xf>
    <xf numFmtId="0" fontId="4" fillId="0" borderId="4" xfId="0" applyFont="1" applyBorder="1" applyAlignment="1">
      <alignment horizontal="center" vertical="center"/>
    </xf>
    <xf numFmtId="177" fontId="4" fillId="0" borderId="7" xfId="0" applyNumberFormat="1"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right" vertical="center" indent="2"/>
    </xf>
    <xf numFmtId="0" fontId="4" fillId="0" borderId="3" xfId="0" applyFont="1" applyFill="1" applyBorder="1" applyAlignment="1">
      <alignment horizontal="center" vertical="center"/>
    </xf>
    <xf numFmtId="0" fontId="4" fillId="0" borderId="6" xfId="0" applyFont="1" applyFill="1" applyBorder="1" applyAlignment="1">
      <alignment horizontal="right" vertical="center" indent="2"/>
    </xf>
    <xf numFmtId="0" fontId="4" fillId="0" borderId="14" xfId="0" applyFont="1" applyBorder="1" applyAlignment="1">
      <alignment horizontal="center" vertical="center"/>
    </xf>
    <xf numFmtId="0" fontId="4" fillId="0" borderId="15" xfId="0" applyFont="1" applyBorder="1" applyAlignment="1">
      <alignment horizontal="right" vertical="center" indent="2"/>
    </xf>
    <xf numFmtId="38" fontId="4" fillId="0" borderId="16" xfId="1" applyNumberFormat="1" applyFont="1" applyBorder="1" applyAlignment="1">
      <alignment vertical="center"/>
    </xf>
    <xf numFmtId="178" fontId="4" fillId="0" borderId="16" xfId="1" applyNumberFormat="1" applyFont="1" applyBorder="1" applyAlignment="1">
      <alignment vertical="center"/>
    </xf>
    <xf numFmtId="38" fontId="6" fillId="2" borderId="16" xfId="1" applyNumberFormat="1" applyFont="1" applyFill="1" applyBorder="1" applyAlignment="1">
      <alignment vertical="center"/>
    </xf>
    <xf numFmtId="0" fontId="4" fillId="0" borderId="17" xfId="0" applyFont="1" applyBorder="1" applyAlignment="1">
      <alignment horizontal="center" vertical="center"/>
    </xf>
    <xf numFmtId="0" fontId="4" fillId="0" borderId="18" xfId="0" applyFont="1" applyBorder="1" applyAlignment="1">
      <alignment horizontal="right" vertical="center" indent="2"/>
    </xf>
    <xf numFmtId="38" fontId="4" fillId="0" borderId="19" xfId="1" applyNumberFormat="1" applyFont="1" applyBorder="1" applyAlignment="1">
      <alignment vertical="center"/>
    </xf>
    <xf numFmtId="178" fontId="4" fillId="0" borderId="19" xfId="1" applyNumberFormat="1" applyFont="1" applyBorder="1" applyAlignment="1">
      <alignment vertical="center"/>
    </xf>
    <xf numFmtId="38" fontId="6" fillId="2" borderId="19" xfId="1" applyNumberFormat="1" applyFont="1" applyFill="1" applyBorder="1" applyAlignment="1">
      <alignment vertical="center"/>
    </xf>
    <xf numFmtId="38" fontId="6" fillId="3" borderId="16" xfId="1" applyNumberFormat="1" applyFont="1" applyFill="1" applyBorder="1" applyAlignment="1">
      <alignment vertical="center"/>
    </xf>
    <xf numFmtId="0" fontId="7" fillId="0" borderId="0" xfId="0" applyFont="1">
      <alignment vertical="center"/>
    </xf>
    <xf numFmtId="0" fontId="4" fillId="0" borderId="0" xfId="0" applyFont="1">
      <alignment vertical="center"/>
    </xf>
    <xf numFmtId="0" fontId="3" fillId="0" borderId="0" xfId="0" applyFont="1">
      <alignment vertical="center"/>
    </xf>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4" fillId="0" borderId="0" xfId="0" applyFont="1" applyAlignment="1">
      <alignment vertical="center"/>
    </xf>
    <xf numFmtId="0" fontId="4" fillId="0" borderId="0" xfId="0" applyFont="1" applyBorder="1" applyAlignment="1">
      <alignment horizontal="centerContinuous" vertical="center"/>
    </xf>
    <xf numFmtId="0" fontId="4" fillId="0" borderId="8" xfId="0" applyFont="1" applyFill="1" applyBorder="1" applyAlignment="1">
      <alignment horizontal="center" vertical="center"/>
    </xf>
    <xf numFmtId="0" fontId="4" fillId="0" borderId="9" xfId="0" applyFont="1" applyFill="1" applyBorder="1" applyAlignment="1">
      <alignment horizontal="right" vertical="center" indent="2"/>
    </xf>
    <xf numFmtId="38" fontId="4" fillId="0" borderId="12" xfId="0" applyNumberFormat="1" applyFont="1" applyBorder="1" applyAlignment="1">
      <alignment vertical="center"/>
    </xf>
    <xf numFmtId="0" fontId="4" fillId="0" borderId="0" xfId="0" applyFont="1" applyAlignment="1">
      <alignment vertical="center"/>
    </xf>
    <xf numFmtId="38" fontId="4" fillId="4" borderId="12" xfId="1" applyNumberFormat="1" applyFont="1" applyFill="1" applyBorder="1" applyAlignment="1">
      <alignment vertical="center"/>
    </xf>
    <xf numFmtId="178" fontId="4" fillId="4" borderId="12" xfId="1" applyNumberFormat="1" applyFont="1" applyFill="1" applyBorder="1" applyAlignment="1">
      <alignment vertical="center"/>
    </xf>
    <xf numFmtId="38" fontId="4" fillId="4" borderId="19" xfId="1" applyNumberFormat="1" applyFont="1" applyFill="1" applyBorder="1" applyAlignment="1">
      <alignment vertical="center"/>
    </xf>
    <xf numFmtId="178" fontId="4" fillId="4" borderId="19" xfId="1" applyNumberFormat="1" applyFont="1" applyFill="1" applyBorder="1" applyAlignment="1">
      <alignment vertical="center"/>
    </xf>
    <xf numFmtId="38" fontId="4" fillId="4" borderId="16" xfId="1" applyNumberFormat="1" applyFont="1" applyFill="1" applyBorder="1" applyAlignment="1">
      <alignment vertical="center"/>
    </xf>
    <xf numFmtId="178" fontId="4" fillId="4" borderId="16" xfId="1" applyNumberFormat="1" applyFont="1" applyFill="1" applyBorder="1" applyAlignment="1">
      <alignment vertical="center"/>
    </xf>
    <xf numFmtId="38" fontId="4" fillId="4" borderId="12" xfId="0" applyNumberFormat="1" applyFont="1" applyFill="1" applyBorder="1" applyAlignment="1">
      <alignment vertical="center"/>
    </xf>
    <xf numFmtId="38" fontId="4" fillId="4" borderId="13" xfId="0" applyNumberFormat="1" applyFont="1" applyFill="1" applyBorder="1" applyAlignment="1">
      <alignment vertical="center"/>
    </xf>
    <xf numFmtId="38" fontId="4" fillId="4" borderId="13" xfId="1" applyNumberFormat="1" applyFont="1" applyFill="1" applyBorder="1" applyAlignment="1">
      <alignment vertical="center"/>
    </xf>
    <xf numFmtId="178" fontId="4" fillId="4" borderId="13" xfId="1"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DE9D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RowHeight="13.5" x14ac:dyDescent="0.15"/>
  <cols>
    <col min="1" max="1" width="12.125" style="17" customWidth="1"/>
    <col min="2" max="2" width="10" style="23" customWidth="1"/>
    <col min="3" max="3" width="11.125" style="18" customWidth="1"/>
    <col min="4" max="4" width="7.75" style="24" bestFit="1" customWidth="1"/>
    <col min="5" max="11" width="11.125" style="18" customWidth="1"/>
    <col min="12" max="12" width="7.75" style="24" customWidth="1"/>
    <col min="13" max="19" width="11.125" style="18" customWidth="1"/>
    <col min="20" max="20" width="9" style="24"/>
    <col min="21" max="21" width="16.125" style="18" customWidth="1"/>
    <col min="22" max="22" width="16.125" style="24" customWidth="1"/>
    <col min="23" max="16384" width="9" style="2"/>
  </cols>
  <sheetData>
    <row r="1" spans="1:22" ht="18" customHeight="1" x14ac:dyDescent="0.15">
      <c r="A1" s="1" t="s">
        <v>19</v>
      </c>
      <c r="B1" s="2"/>
      <c r="C1" s="2"/>
      <c r="D1" s="2"/>
      <c r="E1" s="2"/>
      <c r="F1" s="2"/>
      <c r="G1" s="2"/>
      <c r="H1" s="2"/>
      <c r="I1" s="2"/>
      <c r="J1" s="2"/>
      <c r="K1" s="2"/>
      <c r="L1" s="2"/>
      <c r="M1" s="2"/>
      <c r="N1" s="2"/>
      <c r="O1" s="2"/>
      <c r="P1" s="2"/>
      <c r="Q1" s="2"/>
      <c r="R1" s="2"/>
      <c r="S1" s="2"/>
      <c r="T1" s="2"/>
      <c r="U1" s="2"/>
      <c r="V1" s="2"/>
    </row>
    <row r="2" spans="1:22" ht="18" customHeight="1" x14ac:dyDescent="0.15">
      <c r="A2" s="1" t="s">
        <v>18</v>
      </c>
      <c r="B2" s="2"/>
      <c r="C2" s="2"/>
      <c r="D2" s="2"/>
      <c r="E2" s="2"/>
      <c r="F2" s="2"/>
      <c r="G2" s="2"/>
      <c r="H2" s="2"/>
      <c r="I2" s="2"/>
      <c r="J2" s="2"/>
      <c r="K2" s="2"/>
      <c r="L2" s="2"/>
      <c r="M2" s="2"/>
      <c r="N2" s="2"/>
      <c r="O2" s="2"/>
      <c r="P2" s="2"/>
      <c r="Q2" s="2"/>
      <c r="R2" s="2"/>
      <c r="S2" s="2"/>
      <c r="T2" s="2"/>
      <c r="U2" s="2"/>
      <c r="V2" s="2"/>
    </row>
    <row r="3" spans="1:22" ht="18" customHeight="1" x14ac:dyDescent="0.15">
      <c r="A3" s="2"/>
      <c r="B3" s="2"/>
      <c r="C3" s="2"/>
      <c r="D3" s="2"/>
      <c r="E3" s="2" t="s">
        <v>12</v>
      </c>
      <c r="F3" s="3">
        <f>AVERAGE(F22:F31)/AVERAGE(E22:E31)</f>
        <v>1.0270088467265408</v>
      </c>
      <c r="G3" s="3">
        <f>AVERAGE(G28:G35)/AVERAGE(F28:F35)</f>
        <v>1.010514290491362</v>
      </c>
      <c r="H3" s="3">
        <f>AVERAGE(H33:H41)/AVERAGE(G33:G41)</f>
        <v>0.99085213429918306</v>
      </c>
      <c r="I3" s="3">
        <f>AVERAGE(I38:I46)/AVERAGE(H38:H46)</f>
        <v>0.97124295203003408</v>
      </c>
      <c r="J3" s="3">
        <f>AVERAGE(J43:J50)/AVERAGE(I43:I50)</f>
        <v>1.0362981472548809</v>
      </c>
      <c r="K3" s="2"/>
      <c r="L3" s="2"/>
      <c r="M3" s="2" t="s">
        <v>12</v>
      </c>
      <c r="N3" s="3">
        <f>AVERAGE(N22:N31)/AVERAGE(M22:M31)</f>
        <v>0.99284206382087892</v>
      </c>
      <c r="O3" s="3">
        <f>AVERAGE(O28:O35)/AVERAGE(N28:N35)</f>
        <v>0.9796722576359278</v>
      </c>
      <c r="P3" s="3">
        <f>AVERAGE(P33:P41)/AVERAGE(O33:O41)</f>
        <v>1.0220321788256557</v>
      </c>
      <c r="Q3" s="3">
        <f>AVERAGE(Q38:Q46)/AVERAGE(P38:P46)</f>
        <v>0.9799460125265439</v>
      </c>
      <c r="R3" s="3">
        <f>AVERAGE(R43:R50)/AVERAGE(Q43:Q50)</f>
        <v>1.012517368418451</v>
      </c>
      <c r="S3" s="2"/>
      <c r="T3" s="2"/>
      <c r="U3" s="2"/>
      <c r="V3" s="2"/>
    </row>
    <row r="4" spans="1:22" ht="18" customHeight="1" x14ac:dyDescent="0.15">
      <c r="A4" s="4"/>
      <c r="B4" s="5"/>
      <c r="C4" s="19" t="s">
        <v>37</v>
      </c>
      <c r="D4" s="6"/>
      <c r="E4" s="6"/>
      <c r="F4" s="6"/>
      <c r="G4" s="6"/>
      <c r="H4" s="6"/>
      <c r="I4" s="6"/>
      <c r="J4" s="7"/>
      <c r="K4" s="19" t="s">
        <v>14</v>
      </c>
      <c r="L4" s="6"/>
      <c r="M4" s="6"/>
      <c r="N4" s="6"/>
      <c r="O4" s="6"/>
      <c r="P4" s="6"/>
      <c r="Q4" s="6"/>
      <c r="R4" s="7"/>
      <c r="S4" s="20" t="s">
        <v>15</v>
      </c>
      <c r="T4" s="8"/>
      <c r="U4" s="21" t="s">
        <v>21</v>
      </c>
      <c r="V4" s="9"/>
    </row>
    <row r="5" spans="1:22" ht="18" customHeight="1" x14ac:dyDescent="0.15">
      <c r="A5" s="25" t="s">
        <v>22</v>
      </c>
      <c r="B5" s="26"/>
      <c r="C5" s="21" t="s">
        <v>4</v>
      </c>
      <c r="D5" s="9"/>
      <c r="E5" s="10" t="s">
        <v>3</v>
      </c>
      <c r="F5" s="11" t="s">
        <v>5</v>
      </c>
      <c r="G5" s="11"/>
      <c r="H5" s="11"/>
      <c r="I5" s="12" t="s">
        <v>11</v>
      </c>
      <c r="J5" s="13"/>
      <c r="K5" s="21" t="s">
        <v>4</v>
      </c>
      <c r="L5" s="9"/>
      <c r="M5" s="10" t="s">
        <v>3</v>
      </c>
      <c r="N5" s="11" t="s">
        <v>5</v>
      </c>
      <c r="O5" s="11"/>
      <c r="P5" s="11"/>
      <c r="Q5" s="12" t="s">
        <v>11</v>
      </c>
      <c r="R5" s="13"/>
      <c r="S5" s="14"/>
      <c r="T5" s="15"/>
      <c r="U5" s="21" t="s">
        <v>20</v>
      </c>
      <c r="V5" s="9"/>
    </row>
    <row r="6" spans="1:22" ht="18" customHeight="1" x14ac:dyDescent="0.15">
      <c r="A6" s="14"/>
      <c r="B6" s="15"/>
      <c r="C6" s="22" t="s">
        <v>1</v>
      </c>
      <c r="D6" s="22" t="s">
        <v>2</v>
      </c>
      <c r="E6" s="10" t="s">
        <v>6</v>
      </c>
      <c r="F6" s="10" t="s">
        <v>7</v>
      </c>
      <c r="G6" s="10" t="s">
        <v>8</v>
      </c>
      <c r="H6" s="10" t="s">
        <v>9</v>
      </c>
      <c r="I6" s="16" t="s">
        <v>10</v>
      </c>
      <c r="J6" s="10" t="s">
        <v>16</v>
      </c>
      <c r="K6" s="22" t="s">
        <v>1</v>
      </c>
      <c r="L6" s="22" t="s">
        <v>2</v>
      </c>
      <c r="M6" s="10" t="s">
        <v>6</v>
      </c>
      <c r="N6" s="10" t="s">
        <v>7</v>
      </c>
      <c r="O6" s="10" t="s">
        <v>8</v>
      </c>
      <c r="P6" s="10" t="s">
        <v>9</v>
      </c>
      <c r="Q6" s="16" t="s">
        <v>10</v>
      </c>
      <c r="R6" s="10" t="s">
        <v>16</v>
      </c>
      <c r="S6" s="22" t="s">
        <v>1</v>
      </c>
      <c r="T6" s="22" t="s">
        <v>2</v>
      </c>
      <c r="U6" s="22" t="s">
        <v>17</v>
      </c>
      <c r="V6" s="22" t="s">
        <v>2</v>
      </c>
    </row>
    <row r="7" spans="1:22" ht="15" customHeight="1" x14ac:dyDescent="0.15">
      <c r="A7" s="37" t="s">
        <v>0</v>
      </c>
      <c r="B7" s="38">
        <v>1975</v>
      </c>
      <c r="C7" s="27">
        <f>J7</f>
        <v>1490042.435425994</v>
      </c>
      <c r="D7" s="28" t="s">
        <v>13</v>
      </c>
      <c r="E7" s="27">
        <v>1439662</v>
      </c>
      <c r="F7" s="29">
        <f>E7*F$3</f>
        <v>1478545.6102960252</v>
      </c>
      <c r="G7" s="29">
        <f>F7*G$3</f>
        <v>1494091.4683474058</v>
      </c>
      <c r="H7" s="29">
        <f>G7*H$3</f>
        <v>1480423.7202502273</v>
      </c>
      <c r="I7" s="29">
        <f>H7*I$3</f>
        <v>1437851.104311116</v>
      </c>
      <c r="J7" s="29">
        <f>I7*J$3</f>
        <v>1490042.435425994</v>
      </c>
      <c r="K7" s="27">
        <f>R7</f>
        <v>1146547.7144073641</v>
      </c>
      <c r="L7" s="28" t="s">
        <v>13</v>
      </c>
      <c r="M7" s="27">
        <v>1162417</v>
      </c>
      <c r="N7" s="29">
        <f>M7*N$3</f>
        <v>1154096.4933004747</v>
      </c>
      <c r="O7" s="29">
        <f>N7*O$3</f>
        <v>1130636.3171213835</v>
      </c>
      <c r="P7" s="29">
        <f>O7*P$3</f>
        <v>1155546.6986469827</v>
      </c>
      <c r="Q7" s="29">
        <f>P7*Q$3</f>
        <v>1132373.3796273225</v>
      </c>
      <c r="R7" s="29">
        <f t="shared" ref="R7:R42" si="0">Q7*R$3</f>
        <v>1146547.7144073641</v>
      </c>
      <c r="S7" s="27">
        <v>1385563</v>
      </c>
      <c r="T7" s="28" t="s">
        <v>13</v>
      </c>
      <c r="U7" s="27">
        <f>K7/S7*1000</f>
        <v>827.49590917725436</v>
      </c>
      <c r="V7" s="28" t="s">
        <v>13</v>
      </c>
    </row>
    <row r="8" spans="1:22" ht="15" customHeight="1" x14ac:dyDescent="0.15">
      <c r="A8" s="39">
        <v>51</v>
      </c>
      <c r="B8" s="40">
        <v>1976</v>
      </c>
      <c r="C8" s="30">
        <f t="shared" ref="C8:C53" si="1">J8</f>
        <v>1629996.4789467468</v>
      </c>
      <c r="D8" s="31">
        <f>(C8/C7-1)*100</f>
        <v>9.3926213236162468</v>
      </c>
      <c r="E8" s="30">
        <v>1574884</v>
      </c>
      <c r="F8" s="32">
        <f t="shared" ref="F8:H21" si="2">E8*F$3</f>
        <v>1617419.8005680814</v>
      </c>
      <c r="G8" s="32">
        <f t="shared" si="2"/>
        <v>1634425.8221977351</v>
      </c>
      <c r="H8" s="32">
        <f t="shared" si="2"/>
        <v>1619474.314278323</v>
      </c>
      <c r="I8" s="32">
        <f>H8*I$3</f>
        <v>1572903.0137364937</v>
      </c>
      <c r="J8" s="32">
        <f>I8*J$3</f>
        <v>1629996.4789467468</v>
      </c>
      <c r="K8" s="30">
        <f t="shared" ref="K8:K53" si="3">R8</f>
        <v>1271282.2722395959</v>
      </c>
      <c r="L8" s="31">
        <f>(K8/K7-1)*100</f>
        <v>10.879142338764813</v>
      </c>
      <c r="M8" s="30">
        <v>1288878</v>
      </c>
      <c r="N8" s="32">
        <f t="shared" ref="N8:N21" si="4">M8*N$3</f>
        <v>1279652.2935333268</v>
      </c>
      <c r="O8" s="32">
        <f t="shared" ref="O8:O27" si="5">N8*O$3</f>
        <v>1253639.8513947872</v>
      </c>
      <c r="P8" s="32">
        <f t="shared" ref="P8:Q23" si="6">O8*P$3</f>
        <v>1281260.2687836855</v>
      </c>
      <c r="Q8" s="32">
        <f t="shared" si="6"/>
        <v>1255565.8914032604</v>
      </c>
      <c r="R8" s="32">
        <f t="shared" si="0"/>
        <v>1271282.2722395959</v>
      </c>
      <c r="S8" s="30">
        <v>1395275</v>
      </c>
      <c r="T8" s="31">
        <f>(S8/S7-1)*100</f>
        <v>0.70094250496006705</v>
      </c>
      <c r="U8" s="30">
        <f t="shared" ref="U8:U50" si="7">K8/S8*1000</f>
        <v>911.13384260421481</v>
      </c>
      <c r="V8" s="31">
        <f>(U8/U7-1)*100</f>
        <v>10.10735309980182</v>
      </c>
    </row>
    <row r="9" spans="1:22" ht="15" customHeight="1" x14ac:dyDescent="0.15">
      <c r="A9" s="39">
        <v>52</v>
      </c>
      <c r="B9" s="40">
        <v>1977</v>
      </c>
      <c r="C9" s="30">
        <f t="shared" si="1"/>
        <v>1846075.4123152671</v>
      </c>
      <c r="D9" s="31">
        <f t="shared" ref="D9:D53" si="8">(C9/C8-1)*100</f>
        <v>13.256404916171594</v>
      </c>
      <c r="E9" s="30">
        <v>1783657</v>
      </c>
      <c r="F9" s="32">
        <f t="shared" si="2"/>
        <v>1831831.5185257215</v>
      </c>
      <c r="G9" s="32">
        <f t="shared" si="2"/>
        <v>1851091.9272427338</v>
      </c>
      <c r="H9" s="32">
        <f t="shared" si="2"/>
        <v>1834158.3868924507</v>
      </c>
      <c r="I9" s="32">
        <f t="shared" ref="I9:J38" si="9">H9*I$3</f>
        <v>1781413.4061760693</v>
      </c>
      <c r="J9" s="32">
        <f t="shared" si="9"/>
        <v>1846075.4123152671</v>
      </c>
      <c r="K9" s="30">
        <f t="shared" si="3"/>
        <v>1469942.6283413968</v>
      </c>
      <c r="L9" s="31">
        <f t="shared" ref="L9:L53" si="10">(K9/K8-1)*100</f>
        <v>15.626769950297859</v>
      </c>
      <c r="M9" s="30">
        <v>1490288</v>
      </c>
      <c r="N9" s="32">
        <f t="shared" si="4"/>
        <v>1479620.61360749</v>
      </c>
      <c r="O9" s="32">
        <f t="shared" si="5"/>
        <v>1449543.2669775065</v>
      </c>
      <c r="P9" s="32">
        <f t="shared" si="6"/>
        <v>1481479.8634510799</v>
      </c>
      <c r="Q9" s="32">
        <f t="shared" si="6"/>
        <v>1451770.2848272545</v>
      </c>
      <c r="R9" s="32">
        <f t="shared" si="0"/>
        <v>1469942.6283413968</v>
      </c>
      <c r="S9" s="30">
        <v>1401298</v>
      </c>
      <c r="T9" s="31">
        <f t="shared" ref="T9:T53" si="11">(S9/S8-1)*100</f>
        <v>0.43167117593305715</v>
      </c>
      <c r="U9" s="30">
        <f t="shared" si="7"/>
        <v>1048.9864599402815</v>
      </c>
      <c r="V9" s="31">
        <f t="shared" ref="V9:V53" si="12">(U9/U8-1)*100</f>
        <v>15.12978784127419</v>
      </c>
    </row>
    <row r="10" spans="1:22" ht="15" customHeight="1" x14ac:dyDescent="0.15">
      <c r="A10" s="39">
        <v>53</v>
      </c>
      <c r="B10" s="40">
        <v>1978</v>
      </c>
      <c r="C10" s="30">
        <f t="shared" si="1"/>
        <v>2054216.9718854367</v>
      </c>
      <c r="D10" s="31">
        <f t="shared" si="8"/>
        <v>11.274813487122248</v>
      </c>
      <c r="E10" s="30">
        <v>1984761</v>
      </c>
      <c r="F10" s="32">
        <f t="shared" si="2"/>
        <v>2038367.1056378158</v>
      </c>
      <c r="G10" s="32">
        <f t="shared" si="2"/>
        <v>2059799.0895145286</v>
      </c>
      <c r="H10" s="32">
        <f t="shared" si="2"/>
        <v>2040956.3240729847</v>
      </c>
      <c r="I10" s="32">
        <f t="shared" si="9"/>
        <v>1982264.4451570127</v>
      </c>
      <c r="J10" s="32">
        <f t="shared" si="9"/>
        <v>2054216.9718854367</v>
      </c>
      <c r="K10" s="30">
        <f t="shared" si="3"/>
        <v>1662644.4560125787</v>
      </c>
      <c r="L10" s="31">
        <f t="shared" si="10"/>
        <v>13.109479510000742</v>
      </c>
      <c r="M10" s="30">
        <v>1685657</v>
      </c>
      <c r="N10" s="32">
        <f t="shared" si="4"/>
        <v>1673591.1747741112</v>
      </c>
      <c r="O10" s="32">
        <f t="shared" si="5"/>
        <v>1639570.8445505181</v>
      </c>
      <c r="P10" s="32">
        <f t="shared" si="6"/>
        <v>1675694.1625949864</v>
      </c>
      <c r="Q10" s="32">
        <f t="shared" si="6"/>
        <v>1642089.8128489631</v>
      </c>
      <c r="R10" s="32">
        <f t="shared" si="0"/>
        <v>1662644.4560125787</v>
      </c>
      <c r="S10" s="30">
        <v>1408991</v>
      </c>
      <c r="T10" s="31">
        <f t="shared" si="11"/>
        <v>0.54899100690930513</v>
      </c>
      <c r="U10" s="30">
        <f t="shared" si="7"/>
        <v>1180.0248944191826</v>
      </c>
      <c r="V10" s="31">
        <f t="shared" si="12"/>
        <v>12.491909045838501</v>
      </c>
    </row>
    <row r="11" spans="1:22" ht="15" customHeight="1" x14ac:dyDescent="0.15">
      <c r="A11" s="39">
        <v>54</v>
      </c>
      <c r="B11" s="40">
        <v>1979</v>
      </c>
      <c r="C11" s="30">
        <f t="shared" si="1"/>
        <v>2224649.5371970157</v>
      </c>
      <c r="D11" s="31">
        <f t="shared" si="8"/>
        <v>8.2967168339160189</v>
      </c>
      <c r="E11" s="30">
        <v>2149431</v>
      </c>
      <c r="F11" s="32">
        <f t="shared" si="2"/>
        <v>2207484.6524282754</v>
      </c>
      <c r="G11" s="32">
        <f t="shared" si="2"/>
        <v>2230694.7873191298</v>
      </c>
      <c r="H11" s="32">
        <f t="shared" si="2"/>
        <v>2210288.6909852219</v>
      </c>
      <c r="I11" s="32">
        <f t="shared" si="9"/>
        <v>2146727.3130710865</v>
      </c>
      <c r="J11" s="32">
        <f t="shared" si="9"/>
        <v>2224649.5371970157</v>
      </c>
      <c r="K11" s="30">
        <f t="shared" si="3"/>
        <v>1754199.2525672752</v>
      </c>
      <c r="L11" s="31">
        <f t="shared" si="10"/>
        <v>5.5065769607933523</v>
      </c>
      <c r="M11" s="30">
        <v>1778479</v>
      </c>
      <c r="N11" s="32">
        <f t="shared" si="4"/>
        <v>1765748.7608220929</v>
      </c>
      <c r="O11" s="32">
        <f t="shared" si="5"/>
        <v>1729855.0749324216</v>
      </c>
      <c r="P11" s="32">
        <f t="shared" si="6"/>
        <v>1767967.5512858008</v>
      </c>
      <c r="Q11" s="32">
        <f t="shared" si="6"/>
        <v>1732512.7521588386</v>
      </c>
      <c r="R11" s="32">
        <f t="shared" si="0"/>
        <v>1754199.2525672752</v>
      </c>
      <c r="S11" s="30">
        <v>1415658</v>
      </c>
      <c r="T11" s="31">
        <f t="shared" si="11"/>
        <v>0.47317548515213304</v>
      </c>
      <c r="U11" s="30">
        <f t="shared" si="7"/>
        <v>1239.1405640114174</v>
      </c>
      <c r="V11" s="31">
        <f t="shared" si="12"/>
        <v>5.0096968184160096</v>
      </c>
    </row>
    <row r="12" spans="1:22" ht="15" customHeight="1" x14ac:dyDescent="0.15">
      <c r="A12" s="43">
        <v>55</v>
      </c>
      <c r="B12" s="44">
        <v>1980</v>
      </c>
      <c r="C12" s="45">
        <f t="shared" si="1"/>
        <v>2310712.4454581062</v>
      </c>
      <c r="D12" s="46">
        <f t="shared" si="8"/>
        <v>3.8686052262203452</v>
      </c>
      <c r="E12" s="45">
        <v>2232584</v>
      </c>
      <c r="F12" s="47">
        <f t="shared" si="2"/>
        <v>2292883.5190601274</v>
      </c>
      <c r="G12" s="47">
        <f t="shared" si="2"/>
        <v>2316991.5624423819</v>
      </c>
      <c r="H12" s="47">
        <f t="shared" si="2"/>
        <v>2295796.0347992331</v>
      </c>
      <c r="I12" s="47">
        <f t="shared" si="9"/>
        <v>2229775.7180972542</v>
      </c>
      <c r="J12" s="47">
        <f t="shared" si="9"/>
        <v>2310712.4454581062</v>
      </c>
      <c r="K12" s="45">
        <f t="shared" si="3"/>
        <v>1827916.9314031641</v>
      </c>
      <c r="L12" s="46">
        <f t="shared" si="10"/>
        <v>4.2023549336258625</v>
      </c>
      <c r="M12" s="45">
        <v>1853217</v>
      </c>
      <c r="N12" s="47">
        <f t="shared" si="4"/>
        <v>1839951.7909879377</v>
      </c>
      <c r="O12" s="47">
        <f t="shared" si="5"/>
        <v>1802549.7250184217</v>
      </c>
      <c r="P12" s="47">
        <f t="shared" si="6"/>
        <v>1842263.822902164</v>
      </c>
      <c r="Q12" s="47">
        <f t="shared" si="6"/>
        <v>1805319.0872748827</v>
      </c>
      <c r="R12" s="47">
        <f t="shared" si="0"/>
        <v>1827916.9314031641</v>
      </c>
      <c r="S12" s="45">
        <v>1421927</v>
      </c>
      <c r="T12" s="46">
        <f t="shared" si="11"/>
        <v>0.44283294411502361</v>
      </c>
      <c r="U12" s="45">
        <f t="shared" si="7"/>
        <v>1285.520938418895</v>
      </c>
      <c r="V12" s="46">
        <f t="shared" si="12"/>
        <v>3.7429469871708809</v>
      </c>
    </row>
    <row r="13" spans="1:22" ht="15" customHeight="1" x14ac:dyDescent="0.15">
      <c r="A13" s="39">
        <v>56</v>
      </c>
      <c r="B13" s="40">
        <v>1981</v>
      </c>
      <c r="C13" s="30">
        <f t="shared" si="1"/>
        <v>2427097.5913212686</v>
      </c>
      <c r="D13" s="31">
        <f t="shared" si="8"/>
        <v>5.0367645741436595</v>
      </c>
      <c r="E13" s="30">
        <v>2345034</v>
      </c>
      <c r="F13" s="32">
        <f t="shared" si="2"/>
        <v>2408370.663874527</v>
      </c>
      <c r="G13" s="32">
        <f t="shared" si="2"/>
        <v>2433692.9726453782</v>
      </c>
      <c r="H13" s="32">
        <f t="shared" si="2"/>
        <v>2411429.8761745961</v>
      </c>
      <c r="I13" s="32">
        <f t="shared" si="9"/>
        <v>2342084.2715492342</v>
      </c>
      <c r="J13" s="32">
        <f t="shared" si="9"/>
        <v>2427097.5913212686</v>
      </c>
      <c r="K13" s="30">
        <f t="shared" si="3"/>
        <v>1946781.7321271999</v>
      </c>
      <c r="L13" s="31">
        <f t="shared" si="10"/>
        <v>6.502746305478535</v>
      </c>
      <c r="M13" s="30">
        <v>1973727</v>
      </c>
      <c r="N13" s="32">
        <f t="shared" si="4"/>
        <v>1959599.188098992</v>
      </c>
      <c r="O13" s="32">
        <f t="shared" si="5"/>
        <v>1919764.9606664707</v>
      </c>
      <c r="P13" s="32">
        <f t="shared" si="6"/>
        <v>1962061.5655831022</v>
      </c>
      <c r="Q13" s="32">
        <f t="shared" si="6"/>
        <v>1922714.4075247489</v>
      </c>
      <c r="R13" s="32">
        <f t="shared" si="0"/>
        <v>1946781.7321271999</v>
      </c>
      <c r="S13" s="30">
        <v>1426473</v>
      </c>
      <c r="T13" s="31">
        <f t="shared" si="11"/>
        <v>0.31970698917735962</v>
      </c>
      <c r="U13" s="30">
        <f t="shared" si="7"/>
        <v>1364.7518965498818</v>
      </c>
      <c r="V13" s="31">
        <f t="shared" si="12"/>
        <v>6.1633347044845355</v>
      </c>
    </row>
    <row r="14" spans="1:22" ht="15" customHeight="1" x14ac:dyDescent="0.15">
      <c r="A14" s="39">
        <v>57</v>
      </c>
      <c r="B14" s="40">
        <v>1982</v>
      </c>
      <c r="C14" s="30">
        <f t="shared" si="1"/>
        <v>2491638.8212979785</v>
      </c>
      <c r="D14" s="31">
        <f t="shared" si="8"/>
        <v>2.6591938539057614</v>
      </c>
      <c r="E14" s="30">
        <v>2407393</v>
      </c>
      <c r="F14" s="32">
        <f t="shared" si="2"/>
        <v>2472413.9085475472</v>
      </c>
      <c r="G14" s="32">
        <f t="shared" si="2"/>
        <v>2498409.5865968997</v>
      </c>
      <c r="H14" s="32">
        <f t="shared" si="2"/>
        <v>2475554.4712330778</v>
      </c>
      <c r="I14" s="32">
        <f t="shared" si="9"/>
        <v>2404364.8325515646</v>
      </c>
      <c r="J14" s="32">
        <f t="shared" si="9"/>
        <v>2491638.8212979785</v>
      </c>
      <c r="K14" s="30">
        <f t="shared" si="3"/>
        <v>2008115.811485118</v>
      </c>
      <c r="L14" s="31">
        <f t="shared" si="10"/>
        <v>3.1505370296905255</v>
      </c>
      <c r="M14" s="30">
        <v>2035910</v>
      </c>
      <c r="N14" s="32">
        <f t="shared" si="4"/>
        <v>2021337.0861535657</v>
      </c>
      <c r="O14" s="32">
        <f t="shared" si="5"/>
        <v>1980247.8666352916</v>
      </c>
      <c r="P14" s="32">
        <f t="shared" si="6"/>
        <v>2023877.0417521235</v>
      </c>
      <c r="Q14" s="32">
        <f t="shared" si="6"/>
        <v>1983290.2369090109</v>
      </c>
      <c r="R14" s="32">
        <f t="shared" si="0"/>
        <v>2008115.811485118</v>
      </c>
      <c r="S14" s="30">
        <v>1429237</v>
      </c>
      <c r="T14" s="31">
        <f t="shared" si="11"/>
        <v>0.19376462085156643</v>
      </c>
      <c r="U14" s="30">
        <f t="shared" si="7"/>
        <v>1405.0264662089758</v>
      </c>
      <c r="V14" s="31">
        <f t="shared" si="12"/>
        <v>2.9510543096447517</v>
      </c>
    </row>
    <row r="15" spans="1:22" ht="15" customHeight="1" x14ac:dyDescent="0.15">
      <c r="A15" s="39">
        <v>58</v>
      </c>
      <c r="B15" s="40">
        <v>1983</v>
      </c>
      <c r="C15" s="30">
        <f t="shared" si="1"/>
        <v>2598833.2148688785</v>
      </c>
      <c r="D15" s="31">
        <f t="shared" si="8"/>
        <v>4.3021642083365341</v>
      </c>
      <c r="E15" s="30">
        <v>2510963</v>
      </c>
      <c r="F15" s="32">
        <f t="shared" si="2"/>
        <v>2578781.2148030149</v>
      </c>
      <c r="G15" s="32">
        <f t="shared" si="2"/>
        <v>2605895.2696091211</v>
      </c>
      <c r="H15" s="32">
        <f t="shared" si="2"/>
        <v>2582056.8896523425</v>
      </c>
      <c r="I15" s="32">
        <f t="shared" si="9"/>
        <v>2507804.555815429</v>
      </c>
      <c r="J15" s="32">
        <f t="shared" si="9"/>
        <v>2598833.2148688785</v>
      </c>
      <c r="K15" s="30">
        <f t="shared" si="3"/>
        <v>2115804.3027161318</v>
      </c>
      <c r="L15" s="31">
        <f t="shared" si="10"/>
        <v>5.3626633790295086</v>
      </c>
      <c r="M15" s="30">
        <v>2145089</v>
      </c>
      <c r="N15" s="32">
        <f t="shared" si="4"/>
        <v>2129734.5898394655</v>
      </c>
      <c r="O15" s="32">
        <f t="shared" si="5"/>
        <v>2086441.8937933559</v>
      </c>
      <c r="P15" s="32">
        <f t="shared" si="6"/>
        <v>2132410.7547067506</v>
      </c>
      <c r="Q15" s="32">
        <f t="shared" si="6"/>
        <v>2089647.4161435983</v>
      </c>
      <c r="R15" s="32">
        <f t="shared" si="0"/>
        <v>2115804.3027161318</v>
      </c>
      <c r="S15" s="30">
        <v>1431557</v>
      </c>
      <c r="T15" s="31">
        <f t="shared" si="11"/>
        <v>0.16232437307457381</v>
      </c>
      <c r="U15" s="30">
        <f t="shared" si="7"/>
        <v>1477.9741936340165</v>
      </c>
      <c r="V15" s="31">
        <f t="shared" si="12"/>
        <v>5.1919112685376856</v>
      </c>
    </row>
    <row r="16" spans="1:22" ht="15" customHeight="1" x14ac:dyDescent="0.15">
      <c r="A16" s="48">
        <v>59</v>
      </c>
      <c r="B16" s="49">
        <v>1984</v>
      </c>
      <c r="C16" s="50">
        <f t="shared" si="1"/>
        <v>2818980.7121181297</v>
      </c>
      <c r="D16" s="51">
        <f t="shared" si="8"/>
        <v>8.4710129141688064</v>
      </c>
      <c r="E16" s="50">
        <v>2723667</v>
      </c>
      <c r="F16" s="52">
        <f t="shared" si="2"/>
        <v>2797230.1045371373</v>
      </c>
      <c r="G16" s="52">
        <f t="shared" si="2"/>
        <v>2826640.9944274235</v>
      </c>
      <c r="H16" s="52">
        <f t="shared" si="2"/>
        <v>2800783.2622259776</v>
      </c>
      <c r="I16" s="52">
        <f t="shared" si="9"/>
        <v>2720241.0036006677</v>
      </c>
      <c r="J16" s="52">
        <f t="shared" si="9"/>
        <v>2818980.7121181297</v>
      </c>
      <c r="K16" s="50">
        <f t="shared" si="3"/>
        <v>2252088.9959435887</v>
      </c>
      <c r="L16" s="51">
        <f t="shared" si="10"/>
        <v>6.4412712013347972</v>
      </c>
      <c r="M16" s="50">
        <v>2283260</v>
      </c>
      <c r="N16" s="52">
        <f t="shared" si="4"/>
        <v>2266916.5706396601</v>
      </c>
      <c r="O16" s="52">
        <f t="shared" si="5"/>
        <v>2220835.2746308511</v>
      </c>
      <c r="P16" s="52">
        <f t="shared" si="6"/>
        <v>2269765.1145438422</v>
      </c>
      <c r="Q16" s="52">
        <f t="shared" si="6"/>
        <v>2224247.2733690925</v>
      </c>
      <c r="R16" s="52">
        <f t="shared" si="0"/>
        <v>2252088.9959435887</v>
      </c>
      <c r="S16" s="50">
        <v>1433445</v>
      </c>
      <c r="T16" s="51">
        <f t="shared" si="11"/>
        <v>0.13188437484501492</v>
      </c>
      <c r="U16" s="50">
        <f t="shared" si="7"/>
        <v>1571.1024810464223</v>
      </c>
      <c r="V16" s="51">
        <f t="shared" si="12"/>
        <v>6.3010766908875304</v>
      </c>
    </row>
    <row r="17" spans="1:22" ht="15" customHeight="1" x14ac:dyDescent="0.15">
      <c r="A17" s="39">
        <v>60</v>
      </c>
      <c r="B17" s="40">
        <v>1985</v>
      </c>
      <c r="C17" s="30">
        <f t="shared" si="1"/>
        <v>2973339.8108645245</v>
      </c>
      <c r="D17" s="31">
        <f t="shared" si="8"/>
        <v>5.4757060976984295</v>
      </c>
      <c r="E17" s="30">
        <v>2872807</v>
      </c>
      <c r="F17" s="32">
        <f t="shared" si="2"/>
        <v>2950398.2039379333</v>
      </c>
      <c r="G17" s="32">
        <f t="shared" si="2"/>
        <v>2981419.5477193296</v>
      </c>
      <c r="H17" s="32">
        <f t="shared" si="2"/>
        <v>2954145.9220990026</v>
      </c>
      <c r="I17" s="32">
        <f t="shared" si="9"/>
        <v>2869193.4061069223</v>
      </c>
      <c r="J17" s="32">
        <f t="shared" si="9"/>
        <v>2973339.8108645245</v>
      </c>
      <c r="K17" s="30">
        <f t="shared" si="3"/>
        <v>2401702.2100588037</v>
      </c>
      <c r="L17" s="31">
        <f t="shared" si="10"/>
        <v>6.6433082522358022</v>
      </c>
      <c r="M17" s="30">
        <v>2434944</v>
      </c>
      <c r="N17" s="32">
        <f t="shared" si="4"/>
        <v>2417514.8262482663</v>
      </c>
      <c r="O17" s="32">
        <f t="shared" si="5"/>
        <v>2368372.2076989668</v>
      </c>
      <c r="P17" s="32">
        <f t="shared" si="6"/>
        <v>2420552.6077047032</v>
      </c>
      <c r="Q17" s="32">
        <f t="shared" si="6"/>
        <v>2372010.8760309517</v>
      </c>
      <c r="R17" s="32">
        <f t="shared" si="0"/>
        <v>2401702.2100588037</v>
      </c>
      <c r="S17" s="30">
        <v>1433611</v>
      </c>
      <c r="T17" s="31">
        <f t="shared" si="11"/>
        <v>1.1580493147622661E-2</v>
      </c>
      <c r="U17" s="30">
        <f t="shared" si="7"/>
        <v>1675.2816559434907</v>
      </c>
      <c r="V17" s="31">
        <f t="shared" si="12"/>
        <v>6.63095986123583</v>
      </c>
    </row>
    <row r="18" spans="1:22" ht="15" customHeight="1" x14ac:dyDescent="0.15">
      <c r="A18" s="39">
        <v>61</v>
      </c>
      <c r="B18" s="40">
        <v>1986</v>
      </c>
      <c r="C18" s="30">
        <f t="shared" si="1"/>
        <v>3082903.3071377892</v>
      </c>
      <c r="D18" s="31">
        <f t="shared" si="8"/>
        <v>3.6848629232663521</v>
      </c>
      <c r="E18" s="30">
        <v>2978666</v>
      </c>
      <c r="F18" s="32">
        <f t="shared" si="2"/>
        <v>3059116.3334435583</v>
      </c>
      <c r="G18" s="32">
        <f t="shared" si="2"/>
        <v>3091280.7712202542</v>
      </c>
      <c r="H18" s="32">
        <f t="shared" si="2"/>
        <v>3063002.1498816134</v>
      </c>
      <c r="I18" s="32">
        <f t="shared" si="9"/>
        <v>2974919.2501253593</v>
      </c>
      <c r="J18" s="32">
        <f t="shared" si="9"/>
        <v>3082903.3071377892</v>
      </c>
      <c r="K18" s="30">
        <f t="shared" si="3"/>
        <v>2485281.3964678305</v>
      </c>
      <c r="L18" s="31">
        <f t="shared" si="10"/>
        <v>3.4799978972822165</v>
      </c>
      <c r="M18" s="30">
        <v>2519680</v>
      </c>
      <c r="N18" s="32">
        <f t="shared" si="4"/>
        <v>2501644.2913681921</v>
      </c>
      <c r="O18" s="32">
        <f t="shared" si="5"/>
        <v>2450791.5107267075</v>
      </c>
      <c r="P18" s="32">
        <f t="shared" si="6"/>
        <v>2504787.7875554371</v>
      </c>
      <c r="Q18" s="32">
        <f t="shared" si="6"/>
        <v>2454556.8046401343</v>
      </c>
      <c r="R18" s="32">
        <f t="shared" si="0"/>
        <v>2485281.3964678305</v>
      </c>
      <c r="S18" s="30">
        <v>1430937</v>
      </c>
      <c r="T18" s="31">
        <f t="shared" si="11"/>
        <v>-0.18652200631831262</v>
      </c>
      <c r="U18" s="30">
        <f t="shared" si="7"/>
        <v>1736.8209756738631</v>
      </c>
      <c r="V18" s="31">
        <f t="shared" si="12"/>
        <v>3.6733715499149611</v>
      </c>
    </row>
    <row r="19" spans="1:22" ht="15" customHeight="1" x14ac:dyDescent="0.15">
      <c r="A19" s="39">
        <v>62</v>
      </c>
      <c r="B19" s="40">
        <v>1987</v>
      </c>
      <c r="C19" s="30">
        <f t="shared" si="1"/>
        <v>3293012.3914948492</v>
      </c>
      <c r="D19" s="31">
        <f t="shared" si="8"/>
        <v>6.8152991976945243</v>
      </c>
      <c r="E19" s="30">
        <v>3181671</v>
      </c>
      <c r="F19" s="32">
        <f t="shared" si="2"/>
        <v>3267604.2643732796</v>
      </c>
      <c r="G19" s="32">
        <f t="shared" si="2"/>
        <v>3301960.8048197133</v>
      </c>
      <c r="H19" s="32">
        <f t="shared" si="2"/>
        <v>3271754.9108278612</v>
      </c>
      <c r="I19" s="32">
        <f t="shared" si="9"/>
        <v>3177668.8979112129</v>
      </c>
      <c r="J19" s="32">
        <f t="shared" si="9"/>
        <v>3293012.3914948492</v>
      </c>
      <c r="K19" s="30">
        <f t="shared" si="3"/>
        <v>2617398.769281554</v>
      </c>
      <c r="L19" s="31">
        <f t="shared" si="10"/>
        <v>5.3159925069850678</v>
      </c>
      <c r="M19" s="30">
        <v>2653626</v>
      </c>
      <c r="N19" s="32">
        <f t="shared" si="4"/>
        <v>2634631.5144487438</v>
      </c>
      <c r="O19" s="32">
        <f t="shared" si="5"/>
        <v>2581075.4037987646</v>
      </c>
      <c r="P19" s="32">
        <f t="shared" si="6"/>
        <v>2637942.1186577603</v>
      </c>
      <c r="Q19" s="32">
        <f t="shared" si="6"/>
        <v>2585040.8604544955</v>
      </c>
      <c r="R19" s="32">
        <f t="shared" si="0"/>
        <v>2617398.769281554</v>
      </c>
      <c r="S19" s="30">
        <v>1426573</v>
      </c>
      <c r="T19" s="31">
        <f t="shared" si="11"/>
        <v>-0.30497499191090016</v>
      </c>
      <c r="U19" s="30">
        <f t="shared" si="7"/>
        <v>1834.7457643468326</v>
      </c>
      <c r="V19" s="31">
        <f t="shared" si="12"/>
        <v>5.6381624844769052</v>
      </c>
    </row>
    <row r="20" spans="1:22" ht="15" customHeight="1" x14ac:dyDescent="0.15">
      <c r="A20" s="39">
        <v>63</v>
      </c>
      <c r="B20" s="40">
        <v>1988</v>
      </c>
      <c r="C20" s="30">
        <f t="shared" si="1"/>
        <v>3373930.3414626024</v>
      </c>
      <c r="D20" s="31">
        <f t="shared" si="8"/>
        <v>2.457262237358937</v>
      </c>
      <c r="E20" s="30">
        <v>3259853</v>
      </c>
      <c r="F20" s="32">
        <f t="shared" si="2"/>
        <v>3347897.8700280543</v>
      </c>
      <c r="G20" s="32">
        <f t="shared" si="2"/>
        <v>3383098.6407689415</v>
      </c>
      <c r="H20" s="32">
        <f t="shared" si="2"/>
        <v>3352150.5087505709</v>
      </c>
      <c r="I20" s="32">
        <f t="shared" si="9"/>
        <v>3255752.5557678849</v>
      </c>
      <c r="J20" s="32">
        <f t="shared" si="9"/>
        <v>3373930.3414626024</v>
      </c>
      <c r="K20" s="30">
        <f t="shared" si="3"/>
        <v>2718743.0700034229</v>
      </c>
      <c r="L20" s="31">
        <f t="shared" si="10"/>
        <v>3.8719472902360552</v>
      </c>
      <c r="M20" s="30">
        <v>2756373</v>
      </c>
      <c r="N20" s="32">
        <f t="shared" si="4"/>
        <v>2736643.0579801477</v>
      </c>
      <c r="O20" s="32">
        <f t="shared" si="5"/>
        <v>2681013.2829551003</v>
      </c>
      <c r="P20" s="32">
        <f t="shared" si="6"/>
        <v>2740081.8470391254</v>
      </c>
      <c r="Q20" s="32">
        <f t="shared" si="6"/>
        <v>2685132.2800023584</v>
      </c>
      <c r="R20" s="32">
        <f t="shared" si="0"/>
        <v>2718743.0700034229</v>
      </c>
      <c r="S20" s="30">
        <v>1423579</v>
      </c>
      <c r="T20" s="31">
        <f t="shared" si="11"/>
        <v>-0.2098735921680861</v>
      </c>
      <c r="U20" s="30">
        <f t="shared" si="7"/>
        <v>1909.7943071676548</v>
      </c>
      <c r="V20" s="31">
        <f t="shared" si="12"/>
        <v>4.0904055634944703</v>
      </c>
    </row>
    <row r="21" spans="1:22" ht="15" customHeight="1" x14ac:dyDescent="0.15">
      <c r="A21" s="39" t="s">
        <v>23</v>
      </c>
      <c r="B21" s="40">
        <v>1989</v>
      </c>
      <c r="C21" s="30">
        <f t="shared" si="1"/>
        <v>3676297.8119210098</v>
      </c>
      <c r="D21" s="31">
        <f t="shared" si="8"/>
        <v>8.9618765017931867</v>
      </c>
      <c r="E21" s="30">
        <v>3551997</v>
      </c>
      <c r="F21" s="32">
        <f t="shared" si="2"/>
        <v>3647932.3425461329</v>
      </c>
      <c r="G21" s="32">
        <f t="shared" si="2"/>
        <v>3686287.7628884977</v>
      </c>
      <c r="H21" s="32">
        <f t="shared" si="2"/>
        <v>3652566.0974990288</v>
      </c>
      <c r="I21" s="32">
        <f t="shared" si="9"/>
        <v>3547529.0790197779</v>
      </c>
      <c r="J21" s="32">
        <f t="shared" si="9"/>
        <v>3676297.8119210098</v>
      </c>
      <c r="K21" s="30">
        <f t="shared" si="3"/>
        <v>2935269.1479168115</v>
      </c>
      <c r="L21" s="31">
        <f t="shared" si="10"/>
        <v>7.9641978788792311</v>
      </c>
      <c r="M21" s="30">
        <v>2975896</v>
      </c>
      <c r="N21" s="32">
        <f t="shared" si="4"/>
        <v>2954594.7263562982</v>
      </c>
      <c r="O21" s="32">
        <f t="shared" si="5"/>
        <v>2894534.4859686811</v>
      </c>
      <c r="P21" s="32">
        <f t="shared" si="6"/>
        <v>2958307.3873805702</v>
      </c>
      <c r="Q21" s="32">
        <f t="shared" si="6"/>
        <v>2898981.5280914074</v>
      </c>
      <c r="R21" s="32">
        <f t="shared" si="0"/>
        <v>2935269.1479168115</v>
      </c>
      <c r="S21" s="30">
        <v>1419220</v>
      </c>
      <c r="T21" s="31">
        <f t="shared" si="11"/>
        <v>-0.30620007741052335</v>
      </c>
      <c r="U21" s="30">
        <f t="shared" si="7"/>
        <v>2068.2270175989711</v>
      </c>
      <c r="V21" s="31">
        <f t="shared" si="12"/>
        <v>8.2957997013972662</v>
      </c>
    </row>
    <row r="22" spans="1:22" ht="15" customHeight="1" x14ac:dyDescent="0.15">
      <c r="A22" s="43">
        <v>2</v>
      </c>
      <c r="B22" s="44">
        <v>1990</v>
      </c>
      <c r="C22" s="45">
        <f t="shared" si="1"/>
        <v>3914928.6904135621</v>
      </c>
      <c r="D22" s="46">
        <f t="shared" si="8"/>
        <v>6.4910649436166867</v>
      </c>
      <c r="E22" s="45">
        <v>3784737</v>
      </c>
      <c r="F22" s="45">
        <v>3884722</v>
      </c>
      <c r="G22" s="47">
        <f t="shared" ref="G22:H27" si="13">F22*G$3</f>
        <v>3925567.0955861849</v>
      </c>
      <c r="H22" s="47">
        <f t="shared" si="13"/>
        <v>3889656.5349962167</v>
      </c>
      <c r="I22" s="47">
        <f t="shared" si="9"/>
        <v>3777801.495432639</v>
      </c>
      <c r="J22" s="47">
        <f t="shared" si="9"/>
        <v>3914928.6904135621</v>
      </c>
      <c r="K22" s="45">
        <f t="shared" si="3"/>
        <v>3091733.2742066579</v>
      </c>
      <c r="L22" s="46">
        <f t="shared" si="10"/>
        <v>5.3304865211726948</v>
      </c>
      <c r="M22" s="45">
        <v>3172848</v>
      </c>
      <c r="N22" s="45">
        <v>3112089</v>
      </c>
      <c r="O22" s="47">
        <f t="shared" si="5"/>
        <v>3048827.2565939371</v>
      </c>
      <c r="P22" s="47">
        <f t="shared" si="6"/>
        <v>3115999.5639197477</v>
      </c>
      <c r="Q22" s="47">
        <f t="shared" si="6"/>
        <v>3053511.3476976063</v>
      </c>
      <c r="R22" s="47">
        <f t="shared" si="0"/>
        <v>3091733.2742066579</v>
      </c>
      <c r="S22" s="45">
        <v>1416928</v>
      </c>
      <c r="T22" s="46">
        <f t="shared" si="11"/>
        <v>-0.16149716041206075</v>
      </c>
      <c r="U22" s="45">
        <f>K22/S22*1000</f>
        <v>2181.9974439115167</v>
      </c>
      <c r="V22" s="46">
        <f t="shared" si="12"/>
        <v>5.5008674262762014</v>
      </c>
    </row>
    <row r="23" spans="1:22" ht="15" customHeight="1" x14ac:dyDescent="0.15">
      <c r="A23" s="39">
        <v>3</v>
      </c>
      <c r="B23" s="40">
        <v>1991</v>
      </c>
      <c r="C23" s="30">
        <f t="shared" si="1"/>
        <v>4125801.7384088305</v>
      </c>
      <c r="D23" s="31">
        <f t="shared" si="8"/>
        <v>5.3863828608585074</v>
      </c>
      <c r="E23" s="30">
        <v>3960517</v>
      </c>
      <c r="F23" s="30">
        <v>4093968</v>
      </c>
      <c r="G23" s="32">
        <f t="shared" si="13"/>
        <v>4137013.1688143401</v>
      </c>
      <c r="H23" s="32">
        <f t="shared" si="13"/>
        <v>4099168.3279435155</v>
      </c>
      <c r="I23" s="32">
        <f t="shared" si="9"/>
        <v>3981288.3476998787</v>
      </c>
      <c r="J23" s="32">
        <f t="shared" si="9"/>
        <v>4125801.7384088305</v>
      </c>
      <c r="K23" s="30">
        <f t="shared" si="3"/>
        <v>3231394.7541390266</v>
      </c>
      <c r="L23" s="31">
        <f t="shared" si="10"/>
        <v>4.5172551299143437</v>
      </c>
      <c r="M23" s="30">
        <v>3311898</v>
      </c>
      <c r="N23" s="30">
        <v>3252670</v>
      </c>
      <c r="O23" s="32">
        <f t="shared" si="5"/>
        <v>3186550.5622446532</v>
      </c>
      <c r="P23" s="32">
        <f t="shared" si="6"/>
        <v>3256757.2140690209</v>
      </c>
      <c r="Q23" s="32">
        <f t="shared" si="6"/>
        <v>3191446.2456939928</v>
      </c>
      <c r="R23" s="32">
        <f t="shared" si="0"/>
        <v>3231394.7541390266</v>
      </c>
      <c r="S23" s="30">
        <v>1415581</v>
      </c>
      <c r="T23" s="31">
        <f t="shared" si="11"/>
        <v>-9.5064816278600528E-2</v>
      </c>
      <c r="U23" s="30">
        <f t="shared" si="7"/>
        <v>2282.7339121809537</v>
      </c>
      <c r="V23" s="31">
        <f t="shared" si="12"/>
        <v>4.6167088119431376</v>
      </c>
    </row>
    <row r="24" spans="1:22" ht="15" customHeight="1" x14ac:dyDescent="0.15">
      <c r="A24" s="39">
        <v>4</v>
      </c>
      <c r="B24" s="40">
        <v>1992</v>
      </c>
      <c r="C24" s="30">
        <f t="shared" si="1"/>
        <v>4240195.3734173412</v>
      </c>
      <c r="D24" s="31">
        <f t="shared" si="8"/>
        <v>2.7726401378808774</v>
      </c>
      <c r="E24" s="30">
        <v>4136325</v>
      </c>
      <c r="F24" s="30">
        <v>4207479</v>
      </c>
      <c r="G24" s="32">
        <f t="shared" si="13"/>
        <v>4251717.6564423051</v>
      </c>
      <c r="H24" s="32">
        <f t="shared" si="13"/>
        <v>4212823.5143233789</v>
      </c>
      <c r="I24" s="32">
        <f t="shared" si="9"/>
        <v>4091675.1464329809</v>
      </c>
      <c r="J24" s="32">
        <f t="shared" si="9"/>
        <v>4240195.3734173412</v>
      </c>
      <c r="K24" s="30">
        <f t="shared" si="3"/>
        <v>3332228.8703437457</v>
      </c>
      <c r="L24" s="31">
        <f t="shared" si="10"/>
        <v>3.1204518134332782</v>
      </c>
      <c r="M24" s="30">
        <v>3387191</v>
      </c>
      <c r="N24" s="30">
        <v>3354168</v>
      </c>
      <c r="O24" s="32">
        <f t="shared" si="5"/>
        <v>3285985.3370501846</v>
      </c>
      <c r="P24" s="32">
        <f t="shared" ref="P24:Q37" si="14">O24*P$3</f>
        <v>3358382.7536145565</v>
      </c>
      <c r="Q24" s="32">
        <f t="shared" si="14"/>
        <v>3291033.7879424994</v>
      </c>
      <c r="R24" s="32">
        <f t="shared" si="0"/>
        <v>3332228.8703437457</v>
      </c>
      <c r="S24" s="30">
        <v>1415688</v>
      </c>
      <c r="T24" s="31">
        <f t="shared" si="11"/>
        <v>7.5587338343785504E-3</v>
      </c>
      <c r="U24" s="30">
        <f t="shared" si="7"/>
        <v>2353.7876073991911</v>
      </c>
      <c r="V24" s="31">
        <f t="shared" si="12"/>
        <v>3.1126578020804763</v>
      </c>
    </row>
    <row r="25" spans="1:22" ht="15" customHeight="1" x14ac:dyDescent="0.15">
      <c r="A25" s="39">
        <v>5</v>
      </c>
      <c r="B25" s="40">
        <v>1993</v>
      </c>
      <c r="C25" s="30">
        <f t="shared" si="1"/>
        <v>4374390.7944578864</v>
      </c>
      <c r="D25" s="31">
        <f t="shared" si="8"/>
        <v>3.1648405137613134</v>
      </c>
      <c r="E25" s="30">
        <v>4215235</v>
      </c>
      <c r="F25" s="30">
        <v>4340639</v>
      </c>
      <c r="G25" s="32">
        <f t="shared" si="13"/>
        <v>4386277.7393641351</v>
      </c>
      <c r="H25" s="32">
        <f t="shared" si="13"/>
        <v>4346152.6596779488</v>
      </c>
      <c r="I25" s="32">
        <f t="shared" si="9"/>
        <v>4221170.1391587947</v>
      </c>
      <c r="J25" s="32">
        <f t="shared" si="9"/>
        <v>4374390.7944578864</v>
      </c>
      <c r="K25" s="30">
        <f t="shared" si="3"/>
        <v>3426364.0915400074</v>
      </c>
      <c r="L25" s="31">
        <f t="shared" si="10"/>
        <v>2.8249926658414415</v>
      </c>
      <c r="M25" s="30">
        <v>3434407</v>
      </c>
      <c r="N25" s="30">
        <v>3448923</v>
      </c>
      <c r="O25" s="32">
        <f t="shared" si="5"/>
        <v>3378814.1818224769</v>
      </c>
      <c r="P25" s="32">
        <f t="shared" si="14"/>
        <v>3453256.8200950511</v>
      </c>
      <c r="Q25" s="32">
        <f t="shared" si="14"/>
        <v>3384005.2510822383</v>
      </c>
      <c r="R25" s="32">
        <f t="shared" si="0"/>
        <v>3426364.0915400074</v>
      </c>
      <c r="S25" s="30">
        <v>1416950</v>
      </c>
      <c r="T25" s="31">
        <f t="shared" si="11"/>
        <v>8.9143935669433461E-2</v>
      </c>
      <c r="U25" s="30">
        <f t="shared" si="7"/>
        <v>2418.126321705076</v>
      </c>
      <c r="V25" s="31">
        <f t="shared" si="12"/>
        <v>2.7334120590844613</v>
      </c>
    </row>
    <row r="26" spans="1:22" ht="15" customHeight="1" x14ac:dyDescent="0.15">
      <c r="A26" s="48">
        <v>6</v>
      </c>
      <c r="B26" s="49">
        <v>1994</v>
      </c>
      <c r="C26" s="50">
        <f t="shared" si="1"/>
        <v>4628299.8987772427</v>
      </c>
      <c r="D26" s="51">
        <f t="shared" si="8"/>
        <v>5.8044449215887362</v>
      </c>
      <c r="E26" s="50">
        <v>4443996</v>
      </c>
      <c r="F26" s="50">
        <v>4592589</v>
      </c>
      <c r="G26" s="52">
        <f t="shared" si="13"/>
        <v>4640876.8148534335</v>
      </c>
      <c r="H26" s="52">
        <f t="shared" si="13"/>
        <v>4598422.6970171193</v>
      </c>
      <c r="I26" s="52">
        <f t="shared" si="9"/>
        <v>4466185.6349328179</v>
      </c>
      <c r="J26" s="52">
        <f t="shared" si="9"/>
        <v>4628299.8987772427</v>
      </c>
      <c r="K26" s="50">
        <f t="shared" si="3"/>
        <v>3615300.1515590562</v>
      </c>
      <c r="L26" s="51">
        <f t="shared" si="10"/>
        <v>5.514185152872364</v>
      </c>
      <c r="M26" s="50">
        <v>3605873</v>
      </c>
      <c r="N26" s="50">
        <v>3639103</v>
      </c>
      <c r="O26" s="52">
        <f t="shared" si="5"/>
        <v>3565128.2517796778</v>
      </c>
      <c r="P26" s="52">
        <f t="shared" si="14"/>
        <v>3643675.7949592848</v>
      </c>
      <c r="Q26" s="52">
        <f t="shared" si="14"/>
        <v>3570605.5662098359</v>
      </c>
      <c r="R26" s="52">
        <f t="shared" si="0"/>
        <v>3615300.1515590562</v>
      </c>
      <c r="S26" s="50">
        <v>1418218</v>
      </c>
      <c r="T26" s="51">
        <f t="shared" si="11"/>
        <v>8.9487984755987071E-2</v>
      </c>
      <c r="U26" s="50">
        <f t="shared" si="7"/>
        <v>2549.1850699674214</v>
      </c>
      <c r="V26" s="51">
        <f t="shared" si="12"/>
        <v>5.4198470562089263</v>
      </c>
    </row>
    <row r="27" spans="1:22" ht="15" customHeight="1" x14ac:dyDescent="0.15">
      <c r="A27" s="43">
        <v>7</v>
      </c>
      <c r="B27" s="44">
        <v>1995</v>
      </c>
      <c r="C27" s="30">
        <f t="shared" si="1"/>
        <v>4697786.0378636476</v>
      </c>
      <c r="D27" s="31">
        <f t="shared" si="8"/>
        <v>1.5013318195902237</v>
      </c>
      <c r="E27" s="30">
        <v>4530638</v>
      </c>
      <c r="F27" s="30">
        <v>4661539</v>
      </c>
      <c r="G27" s="32">
        <f t="shared" si="13"/>
        <v>4710551.7751828134</v>
      </c>
      <c r="H27" s="32">
        <f t="shared" si="13"/>
        <v>4667460.2801666958</v>
      </c>
      <c r="I27" s="32">
        <f t="shared" si="9"/>
        <v>4533237.9009920312</v>
      </c>
      <c r="J27" s="32">
        <f t="shared" si="9"/>
        <v>4697786.0378636476</v>
      </c>
      <c r="K27" s="30">
        <f t="shared" si="3"/>
        <v>3627911.1219338682</v>
      </c>
      <c r="L27" s="31">
        <f t="shared" si="10"/>
        <v>0.34882222349847947</v>
      </c>
      <c r="M27" s="30">
        <v>3672004</v>
      </c>
      <c r="N27" s="30">
        <v>3651797</v>
      </c>
      <c r="O27" s="32">
        <f t="shared" si="5"/>
        <v>3577564.2114181081</v>
      </c>
      <c r="P27" s="32">
        <f t="shared" si="14"/>
        <v>3656385.7458843375</v>
      </c>
      <c r="Q27" s="32">
        <f t="shared" si="14"/>
        <v>3583060.6319382493</v>
      </c>
      <c r="R27" s="32">
        <f t="shared" si="0"/>
        <v>3627911.1219338682</v>
      </c>
      <c r="S27" s="30">
        <v>1419505</v>
      </c>
      <c r="T27" s="31">
        <f t="shared" si="11"/>
        <v>9.0747684770597914E-2</v>
      </c>
      <c r="U27" s="30">
        <f t="shared" si="7"/>
        <v>2555.7579028843629</v>
      </c>
      <c r="V27" s="31">
        <f t="shared" si="12"/>
        <v>0.25784055439432851</v>
      </c>
    </row>
    <row r="28" spans="1:22" ht="15" customHeight="1" x14ac:dyDescent="0.15">
      <c r="A28" s="39">
        <v>8</v>
      </c>
      <c r="B28" s="40">
        <v>1996</v>
      </c>
      <c r="C28" s="30">
        <f t="shared" si="1"/>
        <v>4855643.3022397449</v>
      </c>
      <c r="D28" s="31">
        <f t="shared" si="8"/>
        <v>3.3602480637428878</v>
      </c>
      <c r="E28" s="30">
        <v>4734725</v>
      </c>
      <c r="F28" s="30">
        <v>4808512</v>
      </c>
      <c r="G28" s="30">
        <v>4868838</v>
      </c>
      <c r="H28" s="32">
        <f t="shared" ref="H28:H32" si="15">G28*H$3</f>
        <v>4824298.5238569658</v>
      </c>
      <c r="I28" s="32">
        <f t="shared" si="9"/>
        <v>4685565.9397849757</v>
      </c>
      <c r="J28" s="32">
        <f t="shared" si="9"/>
        <v>4855643.3022397449</v>
      </c>
      <c r="K28" s="30">
        <f t="shared" si="3"/>
        <v>3755081.740898326</v>
      </c>
      <c r="L28" s="31">
        <f t="shared" si="10"/>
        <v>3.5053399791301842</v>
      </c>
      <c r="M28" s="30">
        <v>3816488</v>
      </c>
      <c r="N28" s="30">
        <v>3757511</v>
      </c>
      <c r="O28" s="30">
        <v>3702970</v>
      </c>
      <c r="P28" s="32">
        <f t="shared" si="14"/>
        <v>3784554.497226038</v>
      </c>
      <c r="Q28" s="32">
        <f t="shared" si="14"/>
        <v>3708659.088746055</v>
      </c>
      <c r="R28" s="32">
        <f t="shared" si="0"/>
        <v>3755081.740898326</v>
      </c>
      <c r="S28" s="30">
        <v>1420381</v>
      </c>
      <c r="T28" s="31">
        <f t="shared" si="11"/>
        <v>6.1711653005791511E-2</v>
      </c>
      <c r="U28" s="30">
        <f t="shared" si="7"/>
        <v>2643.7144265505704</v>
      </c>
      <c r="V28" s="31">
        <f t="shared" si="12"/>
        <v>3.4415045167987879</v>
      </c>
    </row>
    <row r="29" spans="1:22" ht="15" customHeight="1" x14ac:dyDescent="0.15">
      <c r="A29" s="39">
        <v>9</v>
      </c>
      <c r="B29" s="40">
        <v>1997</v>
      </c>
      <c r="C29" s="30">
        <f t="shared" si="1"/>
        <v>4846040.3971200287</v>
      </c>
      <c r="D29" s="31">
        <f t="shared" si="8"/>
        <v>-0.1977679273781674</v>
      </c>
      <c r="E29" s="30">
        <v>4711554</v>
      </c>
      <c r="F29" s="30">
        <v>4794889</v>
      </c>
      <c r="G29" s="30">
        <v>4859209</v>
      </c>
      <c r="H29" s="32">
        <f t="shared" si="15"/>
        <v>4814757.6086557992</v>
      </c>
      <c r="I29" s="32">
        <f t="shared" si="9"/>
        <v>4676299.3931399258</v>
      </c>
      <c r="J29" s="32">
        <f t="shared" si="9"/>
        <v>4846040.3971200287</v>
      </c>
      <c r="K29" s="30">
        <f t="shared" si="3"/>
        <v>3693416.9784016586</v>
      </c>
      <c r="L29" s="31">
        <f t="shared" si="10"/>
        <v>-1.6421683135429022</v>
      </c>
      <c r="M29" s="30">
        <v>3749817</v>
      </c>
      <c r="N29" s="30">
        <v>3690404</v>
      </c>
      <c r="O29" s="30">
        <v>3642161</v>
      </c>
      <c r="P29" s="32">
        <f t="shared" si="14"/>
        <v>3722405.742463829</v>
      </c>
      <c r="Q29" s="32">
        <f t="shared" si="14"/>
        <v>3647756.6643333384</v>
      </c>
      <c r="R29" s="32">
        <f t="shared" si="0"/>
        <v>3693416.9784016586</v>
      </c>
      <c r="S29" s="30">
        <v>1419427</v>
      </c>
      <c r="T29" s="31">
        <f t="shared" si="11"/>
        <v>-6.7165077539055318E-2</v>
      </c>
      <c r="U29" s="30">
        <f t="shared" si="7"/>
        <v>2602.0478533955315</v>
      </c>
      <c r="V29" s="31">
        <f t="shared" si="12"/>
        <v>-1.576061799133277</v>
      </c>
    </row>
    <row r="30" spans="1:22" ht="15" customHeight="1" x14ac:dyDescent="0.15">
      <c r="A30" s="39">
        <v>10</v>
      </c>
      <c r="B30" s="40">
        <v>1998</v>
      </c>
      <c r="C30" s="30">
        <f t="shared" si="1"/>
        <v>4851162.4784051953</v>
      </c>
      <c r="D30" s="31">
        <f t="shared" si="8"/>
        <v>0.10569621516589578</v>
      </c>
      <c r="E30" s="30">
        <v>4684260</v>
      </c>
      <c r="F30" s="30">
        <v>4833924</v>
      </c>
      <c r="G30" s="30">
        <v>4864345</v>
      </c>
      <c r="H30" s="32">
        <f t="shared" si="15"/>
        <v>4819846.6252175597</v>
      </c>
      <c r="I30" s="32">
        <f t="shared" si="9"/>
        <v>4681242.0646083001</v>
      </c>
      <c r="J30" s="32">
        <f t="shared" si="9"/>
        <v>4851162.4784051953</v>
      </c>
      <c r="K30" s="30">
        <f t="shared" si="3"/>
        <v>3683670.7232033247</v>
      </c>
      <c r="L30" s="31">
        <f t="shared" si="10"/>
        <v>-0.2638817998435572</v>
      </c>
      <c r="M30" s="30">
        <v>3705210</v>
      </c>
      <c r="N30" s="30">
        <v>3716904</v>
      </c>
      <c r="O30" s="30">
        <v>3632550</v>
      </c>
      <c r="P30" s="32">
        <f t="shared" si="14"/>
        <v>3712582.9911931353</v>
      </c>
      <c r="Q30" s="32">
        <f t="shared" si="14"/>
        <v>3638130.8983935821</v>
      </c>
      <c r="R30" s="32">
        <f t="shared" si="0"/>
        <v>3683670.7232033247</v>
      </c>
      <c r="S30" s="30">
        <v>1418944</v>
      </c>
      <c r="T30" s="31">
        <f t="shared" si="11"/>
        <v>-3.402781544947775E-2</v>
      </c>
      <c r="U30" s="30">
        <f t="shared" si="7"/>
        <v>2596.0649068626562</v>
      </c>
      <c r="V30" s="31">
        <f t="shared" si="12"/>
        <v>-0.22993222530738322</v>
      </c>
    </row>
    <row r="31" spans="1:22" ht="15" customHeight="1" x14ac:dyDescent="0.15">
      <c r="A31" s="48">
        <v>11</v>
      </c>
      <c r="B31" s="49">
        <v>1999</v>
      </c>
      <c r="C31" s="30">
        <f t="shared" si="1"/>
        <v>4880252.4295358416</v>
      </c>
      <c r="D31" s="31">
        <f t="shared" si="8"/>
        <v>0.59964907916689736</v>
      </c>
      <c r="E31" s="30">
        <v>4699110</v>
      </c>
      <c r="F31" s="30">
        <v>4868554</v>
      </c>
      <c r="G31" s="30">
        <v>4893514</v>
      </c>
      <c r="H31" s="32">
        <f t="shared" si="15"/>
        <v>4848748.7911229329</v>
      </c>
      <c r="I31" s="32">
        <f t="shared" si="9"/>
        <v>4709313.0895422967</v>
      </c>
      <c r="J31" s="32">
        <f t="shared" si="9"/>
        <v>4880252.4295358416</v>
      </c>
      <c r="K31" s="30">
        <f t="shared" si="3"/>
        <v>3698825.0294861156</v>
      </c>
      <c r="L31" s="31">
        <f t="shared" si="10"/>
        <v>0.41139144677981854</v>
      </c>
      <c r="M31" s="30">
        <v>3765146</v>
      </c>
      <c r="N31" s="30">
        <v>3742341</v>
      </c>
      <c r="O31" s="30">
        <v>3647494</v>
      </c>
      <c r="P31" s="32">
        <f t="shared" si="14"/>
        <v>3727856.2400735063</v>
      </c>
      <c r="Q31" s="32">
        <f t="shared" si="14"/>
        <v>3653097.8577322271</v>
      </c>
      <c r="R31" s="32">
        <f t="shared" si="0"/>
        <v>3698825.0294861156</v>
      </c>
      <c r="S31" s="30">
        <v>1417365</v>
      </c>
      <c r="T31" s="31">
        <f t="shared" si="11"/>
        <v>-0.11127993775652545</v>
      </c>
      <c r="U31" s="30">
        <f t="shared" si="7"/>
        <v>2609.6489115267527</v>
      </c>
      <c r="V31" s="31">
        <f t="shared" si="12"/>
        <v>0.52325366088450398</v>
      </c>
    </row>
    <row r="32" spans="1:22" ht="15" customHeight="1" x14ac:dyDescent="0.15">
      <c r="A32" s="43">
        <v>12</v>
      </c>
      <c r="B32" s="44">
        <v>2000</v>
      </c>
      <c r="C32" s="45">
        <f t="shared" si="1"/>
        <v>4977652.7544415463</v>
      </c>
      <c r="D32" s="46">
        <f t="shared" si="8"/>
        <v>1.9958050595134669</v>
      </c>
      <c r="E32" s="45"/>
      <c r="F32" s="45">
        <v>4945636</v>
      </c>
      <c r="G32" s="45">
        <v>4991179</v>
      </c>
      <c r="H32" s="47">
        <f t="shared" si="15"/>
        <v>4945520.3648192622</v>
      </c>
      <c r="I32" s="47">
        <f t="shared" si="9"/>
        <v>4803301.7984517114</v>
      </c>
      <c r="J32" s="47">
        <f t="shared" si="9"/>
        <v>4977652.7544415463</v>
      </c>
      <c r="K32" s="45">
        <f t="shared" si="3"/>
        <v>3752721.9931253032</v>
      </c>
      <c r="L32" s="46">
        <f t="shared" si="10"/>
        <v>1.4571374209251475</v>
      </c>
      <c r="M32" s="45"/>
      <c r="N32" s="45">
        <v>3771568</v>
      </c>
      <c r="O32" s="45">
        <v>3700643</v>
      </c>
      <c r="P32" s="47">
        <f t="shared" si="14"/>
        <v>3782176.228345911</v>
      </c>
      <c r="Q32" s="47">
        <f t="shared" si="14"/>
        <v>3706328.5136402585</v>
      </c>
      <c r="R32" s="47">
        <f t="shared" si="0"/>
        <v>3752721.9931253032</v>
      </c>
      <c r="S32" s="45">
        <v>1416180</v>
      </c>
      <c r="T32" s="46">
        <f t="shared" si="11"/>
        <v>-8.3605846059409128E-2</v>
      </c>
      <c r="U32" s="45">
        <f t="shared" si="7"/>
        <v>2649.8905457818237</v>
      </c>
      <c r="V32" s="46">
        <f t="shared" si="12"/>
        <v>1.5420324962995835</v>
      </c>
    </row>
    <row r="33" spans="1:22" ht="15" customHeight="1" x14ac:dyDescent="0.15">
      <c r="A33" s="39">
        <v>13</v>
      </c>
      <c r="B33" s="40">
        <v>2001</v>
      </c>
      <c r="C33" s="30">
        <f t="shared" si="1"/>
        <v>4737262.5918681556</v>
      </c>
      <c r="D33" s="31">
        <f t="shared" si="8"/>
        <v>-4.8293879551740808</v>
      </c>
      <c r="E33" s="30"/>
      <c r="F33" s="30">
        <v>4609977</v>
      </c>
      <c r="G33" s="30">
        <v>4669304</v>
      </c>
      <c r="H33" s="30">
        <v>4706682</v>
      </c>
      <c r="I33" s="32">
        <f t="shared" si="9"/>
        <v>4571331.7199466247</v>
      </c>
      <c r="J33" s="32">
        <f t="shared" si="9"/>
        <v>4737262.5918681556</v>
      </c>
      <c r="K33" s="30">
        <f t="shared" si="3"/>
        <v>3465879.1271931278</v>
      </c>
      <c r="L33" s="31">
        <f t="shared" si="10"/>
        <v>-7.6435948748041938</v>
      </c>
      <c r="M33" s="30"/>
      <c r="N33" s="30">
        <v>3475359</v>
      </c>
      <c r="O33" s="30">
        <v>3411696</v>
      </c>
      <c r="P33" s="30">
        <v>3493082</v>
      </c>
      <c r="Q33" s="32">
        <f t="shared" si="14"/>
        <v>3423031.7773282449</v>
      </c>
      <c r="R33" s="32">
        <f t="shared" si="0"/>
        <v>3465879.1271931278</v>
      </c>
      <c r="S33" s="30">
        <v>1413314</v>
      </c>
      <c r="T33" s="31">
        <f t="shared" si="11"/>
        <v>-0.20237540425651623</v>
      </c>
      <c r="U33" s="30">
        <f t="shared" si="7"/>
        <v>2452.3065130559294</v>
      </c>
      <c r="V33" s="31">
        <f t="shared" si="12"/>
        <v>-7.4563092064468321</v>
      </c>
    </row>
    <row r="34" spans="1:22" ht="15" customHeight="1" x14ac:dyDescent="0.15">
      <c r="A34" s="39">
        <v>14</v>
      </c>
      <c r="B34" s="40">
        <v>2002</v>
      </c>
      <c r="C34" s="30">
        <f t="shared" si="1"/>
        <v>4688714.1959665921</v>
      </c>
      <c r="D34" s="31">
        <f t="shared" si="8"/>
        <v>-1.0248196075282046</v>
      </c>
      <c r="E34" s="30"/>
      <c r="F34" s="30">
        <v>4578690</v>
      </c>
      <c r="G34" s="30">
        <v>4641020</v>
      </c>
      <c r="H34" s="30">
        <v>4658447</v>
      </c>
      <c r="I34" s="32">
        <f t="shared" si="9"/>
        <v>4524483.816155456</v>
      </c>
      <c r="J34" s="32">
        <f t="shared" si="9"/>
        <v>4688714.1959665921</v>
      </c>
      <c r="K34" s="30">
        <f t="shared" si="3"/>
        <v>3436622.7536111688</v>
      </c>
      <c r="L34" s="31">
        <f t="shared" si="10"/>
        <v>-0.84412561743468784</v>
      </c>
      <c r="M34" s="30"/>
      <c r="N34" s="30">
        <v>3440157</v>
      </c>
      <c r="O34" s="30">
        <v>3371694</v>
      </c>
      <c r="P34" s="30">
        <v>3463596</v>
      </c>
      <c r="Q34" s="32">
        <f t="shared" si="14"/>
        <v>3394137.0892028874</v>
      </c>
      <c r="R34" s="32">
        <f t="shared" si="0"/>
        <v>3436622.7536111688</v>
      </c>
      <c r="S34" s="30">
        <v>1407317</v>
      </c>
      <c r="T34" s="31">
        <f t="shared" si="11"/>
        <v>-0.42432184213840873</v>
      </c>
      <c r="U34" s="30">
        <f t="shared" si="7"/>
        <v>2441.9677681795706</v>
      </c>
      <c r="V34" s="31">
        <f t="shared" si="12"/>
        <v>-0.421592685144212</v>
      </c>
    </row>
    <row r="35" spans="1:22" ht="15" customHeight="1" x14ac:dyDescent="0.15">
      <c r="A35" s="39">
        <v>15</v>
      </c>
      <c r="B35" s="40">
        <v>2003</v>
      </c>
      <c r="C35" s="30">
        <f t="shared" si="1"/>
        <v>4639793.3960744916</v>
      </c>
      <c r="D35" s="31">
        <f t="shared" si="8"/>
        <v>-1.043373467595532</v>
      </c>
      <c r="E35" s="30"/>
      <c r="F35" s="30">
        <v>4550779</v>
      </c>
      <c r="G35" s="30">
        <v>4603000</v>
      </c>
      <c r="H35" s="30">
        <v>4609842</v>
      </c>
      <c r="I35" s="32">
        <f t="shared" si="9"/>
        <v>4477276.5524720363</v>
      </c>
      <c r="J35" s="32">
        <f t="shared" si="9"/>
        <v>4639793.3960744916</v>
      </c>
      <c r="K35" s="30">
        <f t="shared" si="3"/>
        <v>3379979.3345293375</v>
      </c>
      <c r="L35" s="31">
        <f t="shared" si="10"/>
        <v>-1.6482291814634342</v>
      </c>
      <c r="M35" s="30"/>
      <c r="N35" s="30">
        <v>3380100</v>
      </c>
      <c r="O35" s="30">
        <v>3276153</v>
      </c>
      <c r="P35" s="30">
        <v>3406508</v>
      </c>
      <c r="Q35" s="32">
        <f t="shared" si="14"/>
        <v>3338193.9312397721</v>
      </c>
      <c r="R35" s="32">
        <f t="shared" si="0"/>
        <v>3379979.3345293375</v>
      </c>
      <c r="S35" s="30">
        <v>1401409</v>
      </c>
      <c r="T35" s="31">
        <f t="shared" si="11"/>
        <v>-0.41980591437466019</v>
      </c>
      <c r="U35" s="30">
        <f t="shared" si="7"/>
        <v>2411.8436049214311</v>
      </c>
      <c r="V35" s="31">
        <f t="shared" si="12"/>
        <v>-1.2336020012498561</v>
      </c>
    </row>
    <row r="36" spans="1:22" ht="15" customHeight="1" x14ac:dyDescent="0.15">
      <c r="A36" s="48">
        <v>16</v>
      </c>
      <c r="B36" s="49">
        <v>2004</v>
      </c>
      <c r="C36" s="50">
        <f t="shared" si="1"/>
        <v>4635940.5245183352</v>
      </c>
      <c r="D36" s="51">
        <f t="shared" si="8"/>
        <v>-8.3039722402644678E-2</v>
      </c>
      <c r="E36" s="50"/>
      <c r="F36" s="50"/>
      <c r="G36" s="50">
        <v>4627718</v>
      </c>
      <c r="H36" s="50">
        <v>4606014</v>
      </c>
      <c r="I36" s="52">
        <f t="shared" si="9"/>
        <v>4473558.634451665</v>
      </c>
      <c r="J36" s="52">
        <f t="shared" si="9"/>
        <v>4635940.5245183352</v>
      </c>
      <c r="K36" s="50">
        <f t="shared" si="3"/>
        <v>3387593.5721630603</v>
      </c>
      <c r="L36" s="51">
        <f t="shared" si="10"/>
        <v>0.22527468011230845</v>
      </c>
      <c r="M36" s="50"/>
      <c r="N36" s="50"/>
      <c r="O36" s="50">
        <v>3287655</v>
      </c>
      <c r="P36" s="50">
        <v>3414182</v>
      </c>
      <c r="Q36" s="52">
        <f t="shared" si="14"/>
        <v>3345714.0369399008</v>
      </c>
      <c r="R36" s="52">
        <f t="shared" si="0"/>
        <v>3387593.5721630603</v>
      </c>
      <c r="S36" s="50">
        <v>1394548</v>
      </c>
      <c r="T36" s="51">
        <f t="shared" si="11"/>
        <v>-0.48957870257718694</v>
      </c>
      <c r="U36" s="50">
        <f t="shared" si="7"/>
        <v>2429.169574774809</v>
      </c>
      <c r="V36" s="51">
        <f t="shared" si="12"/>
        <v>0.71837037103168466</v>
      </c>
    </row>
    <row r="37" spans="1:22" ht="15" customHeight="1" x14ac:dyDescent="0.15">
      <c r="A37" s="43">
        <v>17</v>
      </c>
      <c r="B37" s="44">
        <v>2005</v>
      </c>
      <c r="C37" s="30">
        <f t="shared" si="1"/>
        <v>4525289.2339569153</v>
      </c>
      <c r="D37" s="31">
        <f t="shared" si="8"/>
        <v>-2.3868142823708083</v>
      </c>
      <c r="E37" s="30"/>
      <c r="F37" s="30"/>
      <c r="G37" s="30">
        <v>4554962</v>
      </c>
      <c r="H37" s="30">
        <v>4496077</v>
      </c>
      <c r="I37" s="32">
        <f t="shared" si="9"/>
        <v>4366783.09803434</v>
      </c>
      <c r="J37" s="33">
        <f t="shared" si="9"/>
        <v>4525289.2339569153</v>
      </c>
      <c r="K37" s="30">
        <f t="shared" si="3"/>
        <v>3279605.147990026</v>
      </c>
      <c r="L37" s="31">
        <f t="shared" si="10"/>
        <v>-3.1877621052421867</v>
      </c>
      <c r="M37" s="30"/>
      <c r="N37" s="30"/>
      <c r="O37" s="30">
        <v>3236658</v>
      </c>
      <c r="P37" s="30">
        <v>3305346</v>
      </c>
      <c r="Q37" s="32">
        <f t="shared" si="14"/>
        <v>3239060.6327205617</v>
      </c>
      <c r="R37" s="32">
        <f t="shared" si="0"/>
        <v>3279605.147990026</v>
      </c>
      <c r="S37" s="30">
        <v>1385041</v>
      </c>
      <c r="T37" s="31">
        <f t="shared" si="11"/>
        <v>-0.6817262654279399</v>
      </c>
      <c r="U37" s="30">
        <f t="shared" si="7"/>
        <v>2367.8758592633908</v>
      </c>
      <c r="V37" s="31">
        <f t="shared" si="12"/>
        <v>-2.5232374119908973</v>
      </c>
    </row>
    <row r="38" spans="1:22" ht="15" customHeight="1" x14ac:dyDescent="0.15">
      <c r="A38" s="39">
        <v>18</v>
      </c>
      <c r="B38" s="40">
        <v>2006</v>
      </c>
      <c r="C38" s="30">
        <f t="shared" si="1"/>
        <v>4557635.9157832302</v>
      </c>
      <c r="D38" s="31">
        <f t="shared" si="8"/>
        <v>0.71479810801022836</v>
      </c>
      <c r="E38" s="30"/>
      <c r="F38" s="30"/>
      <c r="G38" s="30">
        <v>4590448</v>
      </c>
      <c r="H38" s="30">
        <v>4540964</v>
      </c>
      <c r="I38" s="30">
        <v>4397996.7810000004</v>
      </c>
      <c r="J38" s="33">
        <f t="shared" si="9"/>
        <v>4557635.9157832302</v>
      </c>
      <c r="K38" s="30">
        <f t="shared" si="3"/>
        <v>3301479.3477089014</v>
      </c>
      <c r="L38" s="31">
        <f t="shared" si="10"/>
        <v>0.6669766246793829</v>
      </c>
      <c r="M38" s="30"/>
      <c r="N38" s="30"/>
      <c r="O38" s="30">
        <v>3256538</v>
      </c>
      <c r="P38" s="30">
        <v>3342072</v>
      </c>
      <c r="Q38" s="30">
        <v>3260664.41</v>
      </c>
      <c r="R38" s="33">
        <f t="shared" si="0"/>
        <v>3301479.3477089014</v>
      </c>
      <c r="S38" s="30">
        <v>1374956</v>
      </c>
      <c r="T38" s="31">
        <f t="shared" si="11"/>
        <v>-0.72813728979863601</v>
      </c>
      <c r="U38" s="30">
        <f t="shared" si="7"/>
        <v>2401.1527261300735</v>
      </c>
      <c r="V38" s="31">
        <f t="shared" si="12"/>
        <v>1.4053467683493581</v>
      </c>
    </row>
    <row r="39" spans="1:22" ht="15" customHeight="1" x14ac:dyDescent="0.15">
      <c r="A39" s="39">
        <v>19</v>
      </c>
      <c r="B39" s="40">
        <v>2007</v>
      </c>
      <c r="C39" s="30">
        <f t="shared" si="1"/>
        <v>4522223.8432757854</v>
      </c>
      <c r="D39" s="31">
        <f t="shared" si="8"/>
        <v>-0.77698335632321314</v>
      </c>
      <c r="E39" s="30"/>
      <c r="F39" s="30"/>
      <c r="G39" s="30">
        <v>4560175</v>
      </c>
      <c r="H39" s="30">
        <v>4489686</v>
      </c>
      <c r="I39" s="30">
        <v>4363825.0779999997</v>
      </c>
      <c r="J39" s="32">
        <f t="shared" ref="J39:J42" si="16">I39*J$3</f>
        <v>4522223.8432757854</v>
      </c>
      <c r="K39" s="30">
        <f t="shared" si="3"/>
        <v>3273419.7464954401</v>
      </c>
      <c r="L39" s="31">
        <f t="shared" si="10"/>
        <v>-0.84990994212741366</v>
      </c>
      <c r="M39" s="30"/>
      <c r="N39" s="30"/>
      <c r="O39" s="30">
        <v>3253092</v>
      </c>
      <c r="P39" s="30">
        <v>3292678</v>
      </c>
      <c r="Q39" s="30">
        <v>3232951.699</v>
      </c>
      <c r="R39" s="32">
        <f t="shared" si="0"/>
        <v>3273419.7464954401</v>
      </c>
      <c r="S39" s="30">
        <v>1364051</v>
      </c>
      <c r="T39" s="31">
        <f t="shared" si="11"/>
        <v>-0.79311628881214569</v>
      </c>
      <c r="U39" s="30">
        <f t="shared" si="7"/>
        <v>2399.7781215624927</v>
      </c>
      <c r="V39" s="31">
        <f t="shared" si="12"/>
        <v>-5.7247694102169344E-2</v>
      </c>
    </row>
    <row r="40" spans="1:22" ht="15" customHeight="1" x14ac:dyDescent="0.15">
      <c r="A40" s="39">
        <v>20</v>
      </c>
      <c r="B40" s="40">
        <v>2008</v>
      </c>
      <c r="C40" s="30">
        <f t="shared" si="1"/>
        <v>4290436.6139250668</v>
      </c>
      <c r="D40" s="31">
        <f t="shared" si="8"/>
        <v>-5.1255142908365636</v>
      </c>
      <c r="E40" s="30"/>
      <c r="F40" s="30"/>
      <c r="G40" s="30">
        <v>4340846</v>
      </c>
      <c r="H40" s="30">
        <v>4239257</v>
      </c>
      <c r="I40" s="30">
        <v>4140156.6</v>
      </c>
      <c r="J40" s="32">
        <f t="shared" si="16"/>
        <v>4290436.6139250668</v>
      </c>
      <c r="K40" s="30">
        <f t="shared" si="3"/>
        <v>3081726.746601366</v>
      </c>
      <c r="L40" s="31">
        <f t="shared" si="10"/>
        <v>-5.8560470315272894</v>
      </c>
      <c r="M40" s="30"/>
      <c r="N40" s="30"/>
      <c r="O40" s="30">
        <v>3039601</v>
      </c>
      <c r="P40" s="30">
        <v>3049967</v>
      </c>
      <c r="Q40" s="30">
        <v>3043628.5269999998</v>
      </c>
      <c r="R40" s="32">
        <f t="shared" si="0"/>
        <v>3081726.746601366</v>
      </c>
      <c r="S40" s="30">
        <v>1351918</v>
      </c>
      <c r="T40" s="31">
        <f t="shared" si="11"/>
        <v>-0.88948287124162029</v>
      </c>
      <c r="U40" s="30">
        <f t="shared" si="7"/>
        <v>2279.5219433437278</v>
      </c>
      <c r="V40" s="31">
        <f t="shared" si="12"/>
        <v>-5.0111373688358496</v>
      </c>
    </row>
    <row r="41" spans="1:22" ht="15" customHeight="1" x14ac:dyDescent="0.15">
      <c r="A41" s="48">
        <v>21</v>
      </c>
      <c r="B41" s="49">
        <v>2009</v>
      </c>
      <c r="C41" s="30">
        <f t="shared" si="1"/>
        <v>4183509.1316510118</v>
      </c>
      <c r="D41" s="31">
        <f t="shared" si="8"/>
        <v>-2.4922284582182264</v>
      </c>
      <c r="E41" s="30"/>
      <c r="F41" s="30"/>
      <c r="G41" s="30">
        <v>4254622</v>
      </c>
      <c r="H41" s="30">
        <v>4121508</v>
      </c>
      <c r="I41" s="30">
        <v>4036974.4389999998</v>
      </c>
      <c r="J41" s="32">
        <f t="shared" si="16"/>
        <v>4183509.1316510118</v>
      </c>
      <c r="K41" s="30">
        <f t="shared" si="3"/>
        <v>3017773.3307637037</v>
      </c>
      <c r="L41" s="31">
        <f t="shared" si="10"/>
        <v>-2.0752461556882817</v>
      </c>
      <c r="M41" s="30"/>
      <c r="N41" s="30"/>
      <c r="O41" s="30">
        <v>2967167</v>
      </c>
      <c r="P41" s="30">
        <v>2973965</v>
      </c>
      <c r="Q41" s="30">
        <v>2980465.7430000002</v>
      </c>
      <c r="R41" s="32">
        <f t="shared" si="0"/>
        <v>3017773.3307637037</v>
      </c>
      <c r="S41" s="30">
        <v>1340110</v>
      </c>
      <c r="T41" s="31">
        <f t="shared" si="11"/>
        <v>-0.87342575511236697</v>
      </c>
      <c r="U41" s="30">
        <f t="shared" si="7"/>
        <v>2251.8847936092588</v>
      </c>
      <c r="V41" s="31">
        <f t="shared" si="12"/>
        <v>-1.2124099009079625</v>
      </c>
    </row>
    <row r="42" spans="1:22" ht="15" customHeight="1" x14ac:dyDescent="0.15">
      <c r="A42" s="43">
        <v>22</v>
      </c>
      <c r="B42" s="44">
        <v>2010</v>
      </c>
      <c r="C42" s="45">
        <f t="shared" si="1"/>
        <v>4139042.5004576561</v>
      </c>
      <c r="D42" s="46">
        <f t="shared" si="8"/>
        <v>-1.0629026923100526</v>
      </c>
      <c r="E42" s="45"/>
      <c r="F42" s="45"/>
      <c r="G42" s="45"/>
      <c r="H42" s="45">
        <v>4053586</v>
      </c>
      <c r="I42" s="45">
        <v>3994065.3289999999</v>
      </c>
      <c r="J42" s="53">
        <f t="shared" si="16"/>
        <v>4139042.5004576561</v>
      </c>
      <c r="K42" s="45">
        <f t="shared" si="3"/>
        <v>3057773.9553223876</v>
      </c>
      <c r="L42" s="46">
        <f t="shared" si="10"/>
        <v>1.3255012943122813</v>
      </c>
      <c r="M42" s="45"/>
      <c r="N42" s="45"/>
      <c r="O42" s="45"/>
      <c r="P42" s="45">
        <v>3014643</v>
      </c>
      <c r="Q42" s="45">
        <v>3019971.855</v>
      </c>
      <c r="R42" s="53">
        <f t="shared" si="0"/>
        <v>3057773.9553223876</v>
      </c>
      <c r="S42" s="45">
        <v>1330147</v>
      </c>
      <c r="T42" s="46">
        <f t="shared" si="11"/>
        <v>-0.74344643350172657</v>
      </c>
      <c r="U42" s="45">
        <f t="shared" si="7"/>
        <v>2298.8240813401735</v>
      </c>
      <c r="V42" s="46">
        <f t="shared" si="12"/>
        <v>2.0844444557788222</v>
      </c>
    </row>
    <row r="43" spans="1:22" ht="15" customHeight="1" x14ac:dyDescent="0.15">
      <c r="A43" s="39">
        <v>23</v>
      </c>
      <c r="B43" s="40">
        <v>2011</v>
      </c>
      <c r="C43" s="30">
        <f t="shared" si="1"/>
        <v>4123168.68</v>
      </c>
      <c r="D43" s="31">
        <f t="shared" si="8"/>
        <v>-0.38351431414150872</v>
      </c>
      <c r="E43" s="30"/>
      <c r="F43" s="30"/>
      <c r="G43" s="30"/>
      <c r="H43" s="30">
        <v>4121601</v>
      </c>
      <c r="I43" s="30">
        <v>4022142.59</v>
      </c>
      <c r="J43" s="65">
        <v>4123168.68</v>
      </c>
      <c r="K43" s="65">
        <f t="shared" si="3"/>
        <v>3115153.2650000001</v>
      </c>
      <c r="L43" s="66">
        <f t="shared" si="10"/>
        <v>1.8765059326160349</v>
      </c>
      <c r="M43" s="65"/>
      <c r="N43" s="65"/>
      <c r="O43" s="65"/>
      <c r="P43" s="65">
        <v>3072118</v>
      </c>
      <c r="Q43" s="65">
        <v>3042863.9340000004</v>
      </c>
      <c r="R43" s="65">
        <v>3115153.2650000001</v>
      </c>
      <c r="S43" s="65">
        <v>1314664</v>
      </c>
      <c r="T43" s="66">
        <f t="shared" si="11"/>
        <v>-1.164006684975416</v>
      </c>
      <c r="U43" s="30">
        <f t="shared" si="7"/>
        <v>2369.5432939519151</v>
      </c>
      <c r="V43" s="31">
        <f t="shared" si="12"/>
        <v>3.0763212020344488</v>
      </c>
    </row>
    <row r="44" spans="1:22" ht="15" customHeight="1" x14ac:dyDescent="0.15">
      <c r="A44" s="39">
        <v>24</v>
      </c>
      <c r="B44" s="40">
        <v>2012</v>
      </c>
      <c r="C44" s="30">
        <f t="shared" si="1"/>
        <v>4329412.1140000001</v>
      </c>
      <c r="D44" s="31">
        <f t="shared" si="8"/>
        <v>5.0020615212861053</v>
      </c>
      <c r="E44" s="30"/>
      <c r="F44" s="30"/>
      <c r="G44" s="30"/>
      <c r="H44" s="30">
        <v>4321971</v>
      </c>
      <c r="I44" s="30">
        <v>4184370.47</v>
      </c>
      <c r="J44" s="65">
        <v>4329412.1140000001</v>
      </c>
      <c r="K44" s="65">
        <f t="shared" si="3"/>
        <v>3276879.4950000001</v>
      </c>
      <c r="L44" s="66">
        <f t="shared" si="10"/>
        <v>5.1915978522488526</v>
      </c>
      <c r="M44" s="65"/>
      <c r="N44" s="65"/>
      <c r="O44" s="65"/>
      <c r="P44" s="65">
        <v>3291954</v>
      </c>
      <c r="Q44" s="65">
        <v>3171879.3050000002</v>
      </c>
      <c r="R44" s="65">
        <v>3276879.4950000001</v>
      </c>
      <c r="S44" s="65">
        <v>1305782</v>
      </c>
      <c r="T44" s="66">
        <f t="shared" si="11"/>
        <v>-0.67560988967523272</v>
      </c>
      <c r="U44" s="30">
        <f t="shared" si="7"/>
        <v>2509.5149841244561</v>
      </c>
      <c r="V44" s="31">
        <f t="shared" si="12"/>
        <v>5.9071168072686531</v>
      </c>
    </row>
    <row r="45" spans="1:22" ht="15" customHeight="1" x14ac:dyDescent="0.15">
      <c r="A45" s="39">
        <v>25</v>
      </c>
      <c r="B45" s="40">
        <v>2013</v>
      </c>
      <c r="C45" s="30">
        <f t="shared" si="1"/>
        <v>4564714.0880000005</v>
      </c>
      <c r="D45" s="31">
        <f t="shared" si="8"/>
        <v>5.4349636348802521</v>
      </c>
      <c r="E45" s="30"/>
      <c r="F45" s="30"/>
      <c r="G45" s="30"/>
      <c r="H45" s="30">
        <v>4534398</v>
      </c>
      <c r="I45" s="30">
        <v>4351679.4960000003</v>
      </c>
      <c r="J45" s="65">
        <v>4564714.0880000005</v>
      </c>
      <c r="K45" s="65">
        <f t="shared" si="3"/>
        <v>3499125.3259999999</v>
      </c>
      <c r="L45" s="66">
        <f t="shared" si="10"/>
        <v>6.7822399737039962</v>
      </c>
      <c r="M45" s="65"/>
      <c r="N45" s="65"/>
      <c r="O45" s="65"/>
      <c r="P45" s="65">
        <v>3465434</v>
      </c>
      <c r="Q45" s="65">
        <v>3321571.4539999999</v>
      </c>
      <c r="R45" s="65">
        <v>3499125.3259999999</v>
      </c>
      <c r="S45" s="65">
        <v>1298507</v>
      </c>
      <c r="T45" s="66">
        <f t="shared" si="11"/>
        <v>-0.55713740884772989</v>
      </c>
      <c r="U45" s="30">
        <f t="shared" si="7"/>
        <v>2694.7296595243615</v>
      </c>
      <c r="V45" s="31">
        <f t="shared" si="12"/>
        <v>7.3804968916941993</v>
      </c>
    </row>
    <row r="46" spans="1:22" ht="15" customHeight="1" x14ac:dyDescent="0.15">
      <c r="A46" s="48">
        <v>26</v>
      </c>
      <c r="B46" s="49">
        <v>2014</v>
      </c>
      <c r="C46" s="50">
        <f t="shared" si="1"/>
        <v>4655196.6399999997</v>
      </c>
      <c r="D46" s="51">
        <f t="shared" si="8"/>
        <v>1.9822172923790626</v>
      </c>
      <c r="E46" s="50"/>
      <c r="F46" s="50"/>
      <c r="G46" s="50"/>
      <c r="H46" s="50">
        <v>4647038</v>
      </c>
      <c r="I46" s="50">
        <v>4455260.0939999996</v>
      </c>
      <c r="J46" s="67">
        <v>4655196.6399999997</v>
      </c>
      <c r="K46" s="67">
        <f t="shared" si="3"/>
        <v>3475735.9079999998</v>
      </c>
      <c r="L46" s="68">
        <f t="shared" si="10"/>
        <v>-0.66843613248736</v>
      </c>
      <c r="M46" s="67"/>
      <c r="N46" s="67"/>
      <c r="O46" s="67"/>
      <c r="P46" s="67">
        <v>3488246</v>
      </c>
      <c r="Q46" s="67">
        <v>3335693.378</v>
      </c>
      <c r="R46" s="67">
        <v>3475735.9079999998</v>
      </c>
      <c r="S46" s="67">
        <v>1289687</v>
      </c>
      <c r="T46" s="68">
        <f t="shared" si="11"/>
        <v>-0.67924162133896626</v>
      </c>
      <c r="U46" s="50">
        <f t="shared" si="7"/>
        <v>2695.0228295702755</v>
      </c>
      <c r="V46" s="51">
        <f t="shared" si="12"/>
        <v>1.087938617061468E-2</v>
      </c>
    </row>
    <row r="47" spans="1:22" ht="15" customHeight="1" x14ac:dyDescent="0.15">
      <c r="A47" s="43">
        <v>27</v>
      </c>
      <c r="B47" s="44">
        <v>2015</v>
      </c>
      <c r="C47" s="45">
        <f t="shared" si="1"/>
        <v>4684883.8150000004</v>
      </c>
      <c r="D47" s="46">
        <f t="shared" si="8"/>
        <v>0.63772118120450916</v>
      </c>
      <c r="E47" s="45"/>
      <c r="F47" s="45"/>
      <c r="G47" s="45"/>
      <c r="H47" s="45"/>
      <c r="I47" s="45">
        <v>4567553.9910000004</v>
      </c>
      <c r="J47" s="69">
        <v>4684883.8150000004</v>
      </c>
      <c r="K47" s="69">
        <f t="shared" si="3"/>
        <v>3351472.3260000004</v>
      </c>
      <c r="L47" s="70">
        <f t="shared" si="10"/>
        <v>-3.5751732953584248</v>
      </c>
      <c r="M47" s="69"/>
      <c r="N47" s="69"/>
      <c r="O47" s="69"/>
      <c r="P47" s="69"/>
      <c r="Q47" s="69">
        <v>3411859.1040000003</v>
      </c>
      <c r="R47" s="69">
        <v>3351472.3260000004</v>
      </c>
      <c r="S47" s="69">
        <v>1279594</v>
      </c>
      <c r="T47" s="70">
        <f t="shared" si="11"/>
        <v>-0.7825929857399494</v>
      </c>
      <c r="U47" s="45">
        <f t="shared" si="7"/>
        <v>2619.1685222031365</v>
      </c>
      <c r="V47" s="46">
        <f t="shared" si="12"/>
        <v>-2.8146072283637746</v>
      </c>
    </row>
    <row r="48" spans="1:22" ht="15" customHeight="1" x14ac:dyDescent="0.15">
      <c r="A48" s="39">
        <v>28</v>
      </c>
      <c r="B48" s="40">
        <v>2016</v>
      </c>
      <c r="C48" s="30">
        <f t="shared" si="1"/>
        <v>4737752.051</v>
      </c>
      <c r="D48" s="31">
        <f t="shared" si="8"/>
        <v>1.1284855310760733</v>
      </c>
      <c r="E48" s="30"/>
      <c r="F48" s="30"/>
      <c r="G48" s="30"/>
      <c r="H48" s="30"/>
      <c r="I48" s="30">
        <v>4568299.1310000001</v>
      </c>
      <c r="J48" s="65">
        <v>4737752.051</v>
      </c>
      <c r="K48" s="65">
        <f t="shared" si="3"/>
        <v>3371678.9410000001</v>
      </c>
      <c r="L48" s="66">
        <f t="shared" si="10"/>
        <v>0.60291755486807652</v>
      </c>
      <c r="M48" s="65"/>
      <c r="N48" s="65"/>
      <c r="O48" s="65"/>
      <c r="P48" s="65"/>
      <c r="Q48" s="65">
        <v>3403064.3530000001</v>
      </c>
      <c r="R48" s="65">
        <v>3371678.9410000001</v>
      </c>
      <c r="S48" s="65">
        <v>1267829</v>
      </c>
      <c r="T48" s="66">
        <f t="shared" si="11"/>
        <v>-0.91943225741915047</v>
      </c>
      <c r="U48" s="30">
        <f t="shared" si="7"/>
        <v>2659.4114356115851</v>
      </c>
      <c r="V48" s="31">
        <f t="shared" si="12"/>
        <v>1.5364766744599523</v>
      </c>
    </row>
    <row r="49" spans="1:22" ht="15" customHeight="1" x14ac:dyDescent="0.15">
      <c r="A49" s="39">
        <v>29</v>
      </c>
      <c r="B49" s="40">
        <v>2017</v>
      </c>
      <c r="C49" s="30">
        <f t="shared" si="1"/>
        <v>4859271.932</v>
      </c>
      <c r="D49" s="31">
        <f t="shared" si="8"/>
        <v>2.5649269884089998</v>
      </c>
      <c r="E49" s="30"/>
      <c r="F49" s="30"/>
      <c r="G49" s="30"/>
      <c r="H49" s="30"/>
      <c r="I49" s="30">
        <v>4666740.3049999997</v>
      </c>
      <c r="J49" s="65">
        <v>4859271.932</v>
      </c>
      <c r="K49" s="65">
        <f t="shared" si="3"/>
        <v>3467416.0660000006</v>
      </c>
      <c r="L49" s="66">
        <f t="shared" si="10"/>
        <v>2.8394496236229916</v>
      </c>
      <c r="M49" s="65"/>
      <c r="N49" s="65"/>
      <c r="O49" s="65"/>
      <c r="P49" s="65"/>
      <c r="Q49" s="65">
        <v>3483699.784</v>
      </c>
      <c r="R49" s="65">
        <v>3467416.0660000006</v>
      </c>
      <c r="S49" s="65">
        <v>1254440</v>
      </c>
      <c r="T49" s="66">
        <f t="shared" si="11"/>
        <v>-1.0560572443129135</v>
      </c>
      <c r="U49" s="30">
        <f t="shared" si="7"/>
        <v>2764.1147173240652</v>
      </c>
      <c r="V49" s="31">
        <f t="shared" si="12"/>
        <v>3.9370847365105544</v>
      </c>
    </row>
    <row r="50" spans="1:22" ht="15" customHeight="1" x14ac:dyDescent="0.15">
      <c r="A50" s="39">
        <v>30</v>
      </c>
      <c r="B50" s="40">
        <v>2018</v>
      </c>
      <c r="C50" s="30">
        <f t="shared" si="1"/>
        <v>4891869.3899999997</v>
      </c>
      <c r="D50" s="31">
        <f t="shared" si="8"/>
        <v>0.67083008434523084</v>
      </c>
      <c r="E50" s="30"/>
      <c r="F50" s="30"/>
      <c r="G50" s="30"/>
      <c r="H50" s="30"/>
      <c r="I50" s="30">
        <v>4739617.9060000004</v>
      </c>
      <c r="J50" s="65">
        <v>4891869.3899999997</v>
      </c>
      <c r="K50" s="65">
        <f t="shared" si="3"/>
        <v>3472364.2810000004</v>
      </c>
      <c r="L50" s="66">
        <f t="shared" si="10"/>
        <v>0.14270612195981247</v>
      </c>
      <c r="M50" s="65"/>
      <c r="N50" s="65"/>
      <c r="O50" s="65"/>
      <c r="P50" s="65"/>
      <c r="Q50" s="65">
        <v>3525034.8079999997</v>
      </c>
      <c r="R50" s="65">
        <v>3472364.2810000004</v>
      </c>
      <c r="S50" s="65">
        <v>1239981</v>
      </c>
      <c r="T50" s="66">
        <f t="shared" si="11"/>
        <v>-1.1526258728994598</v>
      </c>
      <c r="U50" s="30">
        <f t="shared" si="7"/>
        <v>2800.3366833846649</v>
      </c>
      <c r="V50" s="31">
        <f t="shared" si="12"/>
        <v>1.3104364241317112</v>
      </c>
    </row>
    <row r="51" spans="1:22" ht="15" customHeight="1" x14ac:dyDescent="0.15">
      <c r="A51" s="48" t="s">
        <v>24</v>
      </c>
      <c r="B51" s="49">
        <v>2019</v>
      </c>
      <c r="C51" s="50">
        <f t="shared" si="1"/>
        <v>4820482.4960000003</v>
      </c>
      <c r="D51" s="51">
        <f t="shared" si="8"/>
        <v>-1.4592968108659843</v>
      </c>
      <c r="E51" s="50"/>
      <c r="F51" s="50"/>
      <c r="G51" s="50"/>
      <c r="H51" s="50"/>
      <c r="I51" s="50"/>
      <c r="J51" s="67">
        <v>4820482.4960000003</v>
      </c>
      <c r="K51" s="67">
        <f t="shared" si="3"/>
        <v>3405666.4850000003</v>
      </c>
      <c r="L51" s="68">
        <f t="shared" si="10"/>
        <v>-1.9208179385139856</v>
      </c>
      <c r="M51" s="67"/>
      <c r="N51" s="67"/>
      <c r="O51" s="67"/>
      <c r="P51" s="67"/>
      <c r="Q51" s="67"/>
      <c r="R51" s="67">
        <v>3405666.4850000003</v>
      </c>
      <c r="S51" s="67">
        <v>1225658</v>
      </c>
      <c r="T51" s="68">
        <f t="shared" si="11"/>
        <v>-1.1550983442488283</v>
      </c>
      <c r="U51" s="50">
        <f>K51/S51*1000</f>
        <v>2778.6433776795816</v>
      </c>
      <c r="V51" s="51">
        <f t="shared" si="12"/>
        <v>-0.7746677688364012</v>
      </c>
    </row>
    <row r="52" spans="1:22" ht="15" customHeight="1" x14ac:dyDescent="0.15">
      <c r="A52" s="39">
        <v>2</v>
      </c>
      <c r="B52" s="40">
        <v>2020</v>
      </c>
      <c r="C52" s="45">
        <f t="shared" si="1"/>
        <v>4700769.9110000003</v>
      </c>
      <c r="D52" s="46">
        <f t="shared" si="8"/>
        <v>-2.483414992157662</v>
      </c>
      <c r="E52" s="45"/>
      <c r="F52" s="45"/>
      <c r="G52" s="45"/>
      <c r="H52" s="45"/>
      <c r="I52" s="45"/>
      <c r="J52" s="69">
        <v>4700769.9110000003</v>
      </c>
      <c r="K52" s="69">
        <f t="shared" si="3"/>
        <v>3205706.5000000005</v>
      </c>
      <c r="L52" s="70">
        <f t="shared" si="10"/>
        <v>-5.8713906919749315</v>
      </c>
      <c r="M52" s="69"/>
      <c r="N52" s="69"/>
      <c r="O52" s="69"/>
      <c r="P52" s="69"/>
      <c r="Q52" s="69"/>
      <c r="R52" s="69">
        <v>3205706.5000000005</v>
      </c>
      <c r="S52" s="69">
        <v>1210534</v>
      </c>
      <c r="T52" s="70">
        <f t="shared" si="11"/>
        <v>-1.2339494377713867</v>
      </c>
      <c r="U52" s="45">
        <f>K52/S52*1000</f>
        <v>2648.1755159293339</v>
      </c>
      <c r="V52" s="46">
        <f t="shared" si="12"/>
        <v>-4.6953798676820586</v>
      </c>
    </row>
    <row r="53" spans="1:22" ht="15" customHeight="1" x14ac:dyDescent="0.15">
      <c r="A53" s="61">
        <v>3</v>
      </c>
      <c r="B53" s="62">
        <v>2021</v>
      </c>
      <c r="C53" s="30">
        <f t="shared" si="1"/>
        <v>4679550.5860000001</v>
      </c>
      <c r="D53" s="31">
        <f t="shared" si="8"/>
        <v>-0.45140105560891319</v>
      </c>
      <c r="E53" s="63"/>
      <c r="F53" s="63"/>
      <c r="G53" s="63"/>
      <c r="H53" s="63"/>
      <c r="I53" s="63"/>
      <c r="J53" s="71">
        <v>4679550.5860000001</v>
      </c>
      <c r="K53" s="65">
        <f t="shared" si="3"/>
        <v>3197198.2949999999</v>
      </c>
      <c r="L53" s="66">
        <f t="shared" si="10"/>
        <v>-0.26540810894573053</v>
      </c>
      <c r="M53" s="71"/>
      <c r="N53" s="71"/>
      <c r="O53" s="71"/>
      <c r="P53" s="71"/>
      <c r="Q53" s="71"/>
      <c r="R53" s="71">
        <v>3197198.2949999999</v>
      </c>
      <c r="S53" s="65">
        <v>1196433</v>
      </c>
      <c r="T53" s="66">
        <f t="shared" si="11"/>
        <v>-1.1648578230764262</v>
      </c>
      <c r="U53" s="30">
        <f>K53/S53*1000</f>
        <v>2672.2752506826541</v>
      </c>
      <c r="V53" s="31">
        <f t="shared" si="12"/>
        <v>0.91005050867494219</v>
      </c>
    </row>
    <row r="54" spans="1:22" s="59" customFormat="1" ht="15" customHeight="1" x14ac:dyDescent="0.15">
      <c r="A54" s="41">
        <v>4</v>
      </c>
      <c r="B54" s="42">
        <v>2022</v>
      </c>
      <c r="C54" s="34">
        <f t="shared" ref="C54" si="17">J54</f>
        <v>4797050.43</v>
      </c>
      <c r="D54" s="35">
        <f t="shared" ref="D54" si="18">(C54/C53-1)*100</f>
        <v>2.5109215477129077</v>
      </c>
      <c r="E54" s="36"/>
      <c r="F54" s="36"/>
      <c r="G54" s="36"/>
      <c r="H54" s="36"/>
      <c r="I54" s="36"/>
      <c r="J54" s="72">
        <v>4797050.43</v>
      </c>
      <c r="K54" s="73">
        <f t="shared" ref="K54" si="19">R54</f>
        <v>3197720.378</v>
      </c>
      <c r="L54" s="74">
        <f t="shared" ref="L54" si="20">(K54/K53-1)*100</f>
        <v>1.632939066733563E-2</v>
      </c>
      <c r="M54" s="72"/>
      <c r="N54" s="72"/>
      <c r="O54" s="72"/>
      <c r="P54" s="72"/>
      <c r="Q54" s="72"/>
      <c r="R54" s="72">
        <v>3197720.378</v>
      </c>
      <c r="S54" s="73">
        <v>1180595</v>
      </c>
      <c r="T54" s="74">
        <f t="shared" ref="T54" si="21">(S54/S53-1)*100</f>
        <v>-1.3237682344101165</v>
      </c>
      <c r="U54" s="34">
        <f>K54/S54*1000</f>
        <v>2708.5667633693183</v>
      </c>
      <c r="V54" s="35">
        <f t="shared" ref="V54" si="22">(U54/U53-1)*100</f>
        <v>1.3580753957659564</v>
      </c>
    </row>
  </sheetData>
  <phoneticPr fontId="1"/>
  <pageMargins left="0.70866141732283472" right="0.70866141732283472" top="0.98425196850393704" bottom="0.74803149606299213" header="0.31496062992125984" footer="0.31496062992125984"/>
  <pageSetup paperSize="9" scale="82" orientation="portrait" r:id="rId1"/>
  <colBreaks count="2" manualBreakCount="2">
    <brk id="10" max="1048575" man="1"/>
    <brk id="18" max="1048575" man="1"/>
  </colBreaks>
  <ignoredErrors>
    <ignoredError sqref="U8:U54" formula="1"/>
    <ignoredError sqref="F3:J3 N3:R3 K3:L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zoomScaleNormal="100" workbookViewId="0"/>
  </sheetViews>
  <sheetFormatPr defaultRowHeight="13.5" x14ac:dyDescent="0.15"/>
  <cols>
    <col min="1" max="4" width="2.625" style="55" customWidth="1"/>
    <col min="5" max="5" width="9" style="55" customWidth="1"/>
    <col min="6" max="16384" width="9" style="55"/>
  </cols>
  <sheetData>
    <row r="1" spans="1:11" ht="14.25" x14ac:dyDescent="0.15">
      <c r="A1" s="56" t="s">
        <v>25</v>
      </c>
    </row>
    <row r="3" spans="1:11" x14ac:dyDescent="0.15">
      <c r="B3" s="54" t="s">
        <v>26</v>
      </c>
    </row>
    <row r="4" spans="1:11" x14ac:dyDescent="0.15">
      <c r="C4" s="55" t="s">
        <v>27</v>
      </c>
    </row>
    <row r="5" spans="1:11" x14ac:dyDescent="0.15">
      <c r="C5" s="55" t="s">
        <v>28</v>
      </c>
    </row>
    <row r="6" spans="1:11" x14ac:dyDescent="0.15">
      <c r="C6" s="55" t="s">
        <v>42</v>
      </c>
    </row>
    <row r="7" spans="1:11" x14ac:dyDescent="0.15">
      <c r="C7" s="55" t="s">
        <v>38</v>
      </c>
    </row>
    <row r="9" spans="1:11" x14ac:dyDescent="0.15">
      <c r="B9" s="54" t="s">
        <v>29</v>
      </c>
    </row>
    <row r="10" spans="1:11" x14ac:dyDescent="0.15">
      <c r="C10" s="55" t="s">
        <v>33</v>
      </c>
    </row>
    <row r="12" spans="1:11" x14ac:dyDescent="0.15">
      <c r="D12" s="64" t="s">
        <v>30</v>
      </c>
      <c r="E12" s="64"/>
      <c r="F12" s="57" t="s">
        <v>31</v>
      </c>
      <c r="G12" s="57"/>
      <c r="H12" s="57"/>
    </row>
    <row r="13" spans="1:11" x14ac:dyDescent="0.15">
      <c r="D13" s="64"/>
      <c r="E13" s="64"/>
      <c r="F13" s="58" t="s">
        <v>32</v>
      </c>
      <c r="G13" s="58"/>
      <c r="H13" s="58"/>
    </row>
    <row r="15" spans="1:11" x14ac:dyDescent="0.15">
      <c r="E15" s="55" t="s">
        <v>41</v>
      </c>
    </row>
    <row r="16" spans="1:11" x14ac:dyDescent="0.15">
      <c r="F16" s="57" t="s">
        <v>34</v>
      </c>
      <c r="G16" s="57"/>
      <c r="H16" s="57"/>
      <c r="I16" s="57"/>
      <c r="J16" s="57"/>
      <c r="K16" s="57"/>
    </row>
    <row r="17" spans="2:11" x14ac:dyDescent="0.15">
      <c r="F17" s="58" t="s">
        <v>35</v>
      </c>
      <c r="G17" s="58"/>
      <c r="H17" s="58"/>
      <c r="I17" s="58"/>
      <c r="J17" s="58"/>
      <c r="K17" s="58"/>
    </row>
    <row r="18" spans="2:11" x14ac:dyDescent="0.15">
      <c r="G18" s="60"/>
      <c r="H18" s="60"/>
      <c r="I18" s="60"/>
      <c r="J18" s="60"/>
      <c r="K18" s="60"/>
    </row>
    <row r="19" spans="2:11" x14ac:dyDescent="0.15">
      <c r="E19" s="55" t="s">
        <v>36</v>
      </c>
    </row>
    <row r="21" spans="2:11" x14ac:dyDescent="0.15">
      <c r="B21" s="54" t="s">
        <v>45</v>
      </c>
    </row>
    <row r="22" spans="2:11" x14ac:dyDescent="0.15">
      <c r="C22" s="55" t="s">
        <v>39</v>
      </c>
    </row>
    <row r="23" spans="2:11" x14ac:dyDescent="0.15">
      <c r="C23" s="55" t="s">
        <v>43</v>
      </c>
    </row>
    <row r="24" spans="2:11" x14ac:dyDescent="0.15">
      <c r="C24" s="55" t="s">
        <v>40</v>
      </c>
    </row>
    <row r="25" spans="2:11" x14ac:dyDescent="0.15">
      <c r="D25" s="55" t="s">
        <v>44</v>
      </c>
    </row>
  </sheetData>
  <mergeCells count="1">
    <mergeCell ref="D12:E13"/>
  </mergeCells>
  <phoneticPr fontId="1"/>
  <pageMargins left="0.59055118110236227" right="0.59055118110236227" top="0.98425196850393704" bottom="0.9842519685039370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計数</vt:lpstr>
      <vt:lpstr>利用上の注意</vt:lpstr>
      <vt:lpstr>計数!Print_Titles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SS19021171</dc:creator>
  <cp:lastModifiedBy>吉田淳也</cp:lastModifiedBy>
  <cp:lastPrinted>2024-05-10T08:38:17Z</cp:lastPrinted>
  <dcterms:created xsi:type="dcterms:W3CDTF">2020-04-06T04:21:47Z</dcterms:created>
  <dcterms:modified xsi:type="dcterms:W3CDTF">2025-05-09T01:59:01Z</dcterms:modified>
</cp:coreProperties>
</file>