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0565" yWindow="255" windowWidth="16995" windowHeight="10050"/>
  </bookViews>
  <sheets>
    <sheet name="簡易水道 " sheetId="6" r:id="rId1"/>
    <sheet name="交付金" sheetId="10" r:id="rId2"/>
    <sheet name="水道施設災害 (東日本大震災)" sheetId="11" r:id="rId3"/>
    <sheet name="水道施設災害(台風10号)" sheetId="12" r:id="rId4"/>
  </sheets>
  <definedNames>
    <definedName name="_xlnm.Print_Area" localSheetId="0">'簡易水道 '!$A$1:$K$15</definedName>
    <definedName name="_xlnm.Print_Area" localSheetId="1">交付金!$A$1:$K$35</definedName>
    <definedName name="_xlnm.Print_Area" localSheetId="2">'水道施設災害 (東日本大震災)'!$A$1:$K$37</definedName>
    <definedName name="_xlnm.Print_Area" localSheetId="3">'水道施設災害(台風10号)'!$A$1:$K$25</definedName>
  </definedNames>
  <calcPr calcId="145621"/>
</workbook>
</file>

<file path=xl/calcChain.xml><?xml version="1.0" encoding="utf-8"?>
<calcChain xmlns="http://schemas.openxmlformats.org/spreadsheetml/2006/main">
  <c r="J23" i="12" l="1"/>
  <c r="J22" i="12"/>
  <c r="J21" i="12"/>
  <c r="J20" i="12"/>
  <c r="J19" i="12"/>
  <c r="J18" i="12"/>
  <c r="J17" i="12"/>
  <c r="J24" i="12"/>
  <c r="J16" i="12"/>
  <c r="J15" i="12"/>
  <c r="J14" i="12"/>
  <c r="J13" i="12"/>
  <c r="J12" i="12"/>
  <c r="J11" i="12" l="1"/>
  <c r="J10" i="12"/>
  <c r="J9" i="12"/>
  <c r="J8" i="12"/>
  <c r="J7" i="12"/>
  <c r="J6" i="12"/>
  <c r="J5" i="12"/>
  <c r="H25" i="12"/>
  <c r="G25" i="12"/>
  <c r="B25" i="12"/>
  <c r="J25" i="12" l="1"/>
  <c r="J26" i="10"/>
  <c r="J35" i="10" s="1"/>
  <c r="C35" i="10"/>
  <c r="G35" i="10"/>
  <c r="H35" i="10"/>
  <c r="J34" i="10"/>
  <c r="J32" i="10"/>
  <c r="J31" i="10"/>
  <c r="J30" i="10"/>
  <c r="J28" i="10"/>
  <c r="J24" i="10"/>
  <c r="J25" i="10"/>
  <c r="J22" i="10"/>
  <c r="J19" i="10"/>
  <c r="J11" i="10"/>
  <c r="J10" i="10"/>
  <c r="J18" i="10"/>
  <c r="J17" i="10"/>
  <c r="J16" i="10"/>
  <c r="J15" i="10"/>
  <c r="J14" i="10"/>
  <c r="J9" i="10"/>
  <c r="J8" i="10"/>
  <c r="J7" i="10"/>
  <c r="J21" i="10" l="1"/>
  <c r="J33" i="10"/>
  <c r="J27" i="10"/>
  <c r="J23" i="10"/>
  <c r="J20" i="10"/>
  <c r="J13" i="10"/>
  <c r="J12" i="10"/>
  <c r="J6" i="10"/>
  <c r="J5" i="10"/>
  <c r="J37" i="11" l="1"/>
  <c r="H37" i="11"/>
  <c r="G37" i="11"/>
  <c r="B37" i="11"/>
  <c r="J29" i="10"/>
  <c r="C15" i="6"/>
  <c r="H15" i="6"/>
  <c r="G15" i="6"/>
  <c r="J13" i="6"/>
  <c r="J6" i="6"/>
  <c r="J7" i="6"/>
  <c r="J8" i="6"/>
  <c r="J9" i="6"/>
  <c r="J10" i="6"/>
  <c r="J11" i="6"/>
  <c r="J12" i="6"/>
  <c r="J14" i="6"/>
  <c r="J5" i="6"/>
  <c r="J15" i="6" l="1"/>
</calcChain>
</file>

<file path=xl/sharedStrings.xml><?xml version="1.0" encoding="utf-8"?>
<sst xmlns="http://schemas.openxmlformats.org/spreadsheetml/2006/main" count="525" uniqueCount="201">
  <si>
    <t>備考</t>
    <rPh sb="0" eb="2">
      <t>ビコウ</t>
    </rPh>
    <phoneticPr fontId="2"/>
  </si>
  <si>
    <t>合計</t>
    <rPh sb="0" eb="2">
      <t>ゴウケイ</t>
    </rPh>
    <phoneticPr fontId="2"/>
  </si>
  <si>
    <t>市町村名</t>
  </si>
  <si>
    <t>地区名</t>
  </si>
  <si>
    <t>事業内訳</t>
  </si>
  <si>
    <t>補助率</t>
    <rPh sb="0" eb="3">
      <t>ホジョリツ</t>
    </rPh>
    <phoneticPr fontId="4"/>
  </si>
  <si>
    <t>工期</t>
    <rPh sb="0" eb="2">
      <t>コウキ</t>
    </rPh>
    <phoneticPr fontId="4"/>
  </si>
  <si>
    <t>岩泉町</t>
    <rPh sb="0" eb="1">
      <t>イワ</t>
    </rPh>
    <rPh sb="1" eb="2">
      <t>イズミ</t>
    </rPh>
    <rPh sb="2" eb="3">
      <t>チョウ</t>
    </rPh>
    <phoneticPr fontId="2"/>
  </si>
  <si>
    <t>事業種別</t>
    <rPh sb="0" eb="2">
      <t>ジギョウ</t>
    </rPh>
    <rPh sb="2" eb="4">
      <t>シュベツ</t>
    </rPh>
    <phoneticPr fontId="2"/>
  </si>
  <si>
    <t>被害原因</t>
    <rPh sb="0" eb="2">
      <t>ヒガイ</t>
    </rPh>
    <rPh sb="2" eb="4">
      <t>ゲンイン</t>
    </rPh>
    <phoneticPr fontId="2"/>
  </si>
  <si>
    <t>盛岡市</t>
    <rPh sb="0" eb="3">
      <t>モリオカシ</t>
    </rPh>
    <phoneticPr fontId="2"/>
  </si>
  <si>
    <t>一関市</t>
    <rPh sb="0" eb="3">
      <t>イチノセキシ</t>
    </rPh>
    <phoneticPr fontId="2"/>
  </si>
  <si>
    <t>宮古市</t>
    <rPh sb="0" eb="3">
      <t>ミヤコシ</t>
    </rPh>
    <phoneticPr fontId="2"/>
  </si>
  <si>
    <t>軽米町</t>
    <rPh sb="0" eb="3">
      <t>カルマイマチ</t>
    </rPh>
    <phoneticPr fontId="2"/>
  </si>
  <si>
    <t>H26</t>
    <phoneticPr fontId="2"/>
  </si>
  <si>
    <t>H23.3.11
東日本大震災</t>
    <rPh sb="9" eb="10">
      <t>ヒガシ</t>
    </rPh>
    <rPh sb="10" eb="12">
      <t>ニホン</t>
    </rPh>
    <rPh sb="12" eb="15">
      <t>ダイシンサイ</t>
    </rPh>
    <phoneticPr fontId="2"/>
  </si>
  <si>
    <t>～</t>
    <phoneticPr fontId="2"/>
  </si>
  <si>
    <t>総事業費</t>
    <phoneticPr fontId="2"/>
  </si>
  <si>
    <t>補助基本額</t>
    <phoneticPr fontId="2"/>
  </si>
  <si>
    <t>国庫補助額</t>
    <rPh sb="4" eb="5">
      <t>ガク</t>
    </rPh>
    <phoneticPr fontId="4"/>
  </si>
  <si>
    <t>H27</t>
    <phoneticPr fontId="2"/>
  </si>
  <si>
    <t>一本木</t>
    <rPh sb="0" eb="3">
      <t>イッポンギ</t>
    </rPh>
    <phoneticPr fontId="2"/>
  </si>
  <si>
    <t>滝沢市</t>
    <rPh sb="0" eb="2">
      <t>タキザワ</t>
    </rPh>
    <rPh sb="2" eb="3">
      <t>シ</t>
    </rPh>
    <phoneticPr fontId="2"/>
  </si>
  <si>
    <t>深萱</t>
  </si>
  <si>
    <t>山田町</t>
    <rPh sb="0" eb="3">
      <t>ヤマダマチ</t>
    </rPh>
    <phoneticPr fontId="2"/>
  </si>
  <si>
    <t>大原</t>
    <rPh sb="0" eb="2">
      <t>オオハラ</t>
    </rPh>
    <phoneticPr fontId="2"/>
  </si>
  <si>
    <t>陸前高田市</t>
    <rPh sb="0" eb="5">
      <t>リクゼンタカタシ</t>
    </rPh>
    <phoneticPr fontId="2"/>
  </si>
  <si>
    <t>大船渡市</t>
    <rPh sb="0" eb="3">
      <t>オオフナト</t>
    </rPh>
    <rPh sb="3" eb="4">
      <t>シ</t>
    </rPh>
    <phoneticPr fontId="2"/>
  </si>
  <si>
    <t>22　補助事業</t>
    <rPh sb="3" eb="5">
      <t>ホジョ</t>
    </rPh>
    <rPh sb="5" eb="7">
      <t>ジギョウ</t>
    </rPh>
    <phoneticPr fontId="2"/>
  </si>
  <si>
    <t>雫石町</t>
    <rPh sb="0" eb="3">
      <t>シズクイシチョウ</t>
    </rPh>
    <phoneticPr fontId="2"/>
  </si>
  <si>
    <t>奥州市</t>
    <rPh sb="0" eb="2">
      <t>オウシュウ</t>
    </rPh>
    <rPh sb="2" eb="3">
      <t>シ</t>
    </rPh>
    <phoneticPr fontId="2"/>
  </si>
  <si>
    <t>磐清水・奥玉
・小梨</t>
    <rPh sb="0" eb="1">
      <t>イワ</t>
    </rPh>
    <rPh sb="1" eb="3">
      <t>シミズ</t>
    </rPh>
    <rPh sb="4" eb="6">
      <t>オクタマ</t>
    </rPh>
    <rPh sb="8" eb="10">
      <t>コナシ</t>
    </rPh>
    <phoneticPr fontId="2"/>
  </si>
  <si>
    <t>岩手町</t>
    <rPh sb="0" eb="2">
      <t>イワテ</t>
    </rPh>
    <rPh sb="2" eb="3">
      <t>マチ</t>
    </rPh>
    <phoneticPr fontId="2"/>
  </si>
  <si>
    <t>二戸市</t>
    <rPh sb="0" eb="2">
      <t>ニノヘ</t>
    </rPh>
    <rPh sb="2" eb="3">
      <t>シ</t>
    </rPh>
    <phoneticPr fontId="2"/>
  </si>
  <si>
    <t>生活基盤近代化事業（増補改良）</t>
    <rPh sb="0" eb="2">
      <t>セイカツ</t>
    </rPh>
    <rPh sb="2" eb="4">
      <t>キバン</t>
    </rPh>
    <rPh sb="4" eb="7">
      <t>キンダイカ</t>
    </rPh>
    <rPh sb="7" eb="9">
      <t>ジギョウ</t>
    </rPh>
    <rPh sb="10" eb="12">
      <t>ゾウホ</t>
    </rPh>
    <rPh sb="12" eb="14">
      <t>カイリョウ</t>
    </rPh>
    <phoneticPr fontId="2"/>
  </si>
  <si>
    <t>水道管路耐震化等推進事業（老朽管更新）</t>
    <rPh sb="0" eb="2">
      <t>スイドウ</t>
    </rPh>
    <rPh sb="2" eb="4">
      <t>カンロ</t>
    </rPh>
    <rPh sb="4" eb="6">
      <t>タイシン</t>
    </rPh>
    <rPh sb="6" eb="7">
      <t>カ</t>
    </rPh>
    <rPh sb="7" eb="8">
      <t>トウ</t>
    </rPh>
    <rPh sb="8" eb="10">
      <t>スイシン</t>
    </rPh>
    <rPh sb="10" eb="12">
      <t>ジギョウ</t>
    </rPh>
    <rPh sb="13" eb="15">
      <t>ロウキュウ</t>
    </rPh>
    <rPh sb="15" eb="16">
      <t>カン</t>
    </rPh>
    <rPh sb="16" eb="18">
      <t>コウシン</t>
    </rPh>
    <phoneticPr fontId="2"/>
  </si>
  <si>
    <t>平成27年度</t>
    <rPh sb="0" eb="2">
      <t>ヘイセイ</t>
    </rPh>
    <rPh sb="4" eb="6">
      <t>ネンド</t>
    </rPh>
    <phoneticPr fontId="2"/>
  </si>
  <si>
    <t>簡易水道再編推進事業（統合簡易水道）</t>
    <rPh sb="0" eb="2">
      <t>カンイ</t>
    </rPh>
    <rPh sb="2" eb="4">
      <t>スイドウ</t>
    </rPh>
    <rPh sb="4" eb="6">
      <t>サイヘン</t>
    </rPh>
    <rPh sb="6" eb="8">
      <t>スイシン</t>
    </rPh>
    <rPh sb="8" eb="10">
      <t>ジギョウ</t>
    </rPh>
    <rPh sb="11" eb="13">
      <t>トウゴウ</t>
    </rPh>
    <rPh sb="13" eb="15">
      <t>カンイ</t>
    </rPh>
    <rPh sb="15" eb="17">
      <t>スイドウ</t>
    </rPh>
    <phoneticPr fontId="2"/>
  </si>
  <si>
    <t>H28</t>
    <phoneticPr fontId="2"/>
  </si>
  <si>
    <t>生活基盤近代化事業（基幹改良）</t>
    <rPh sb="0" eb="2">
      <t>セイカツ</t>
    </rPh>
    <rPh sb="2" eb="4">
      <t>キバン</t>
    </rPh>
    <rPh sb="4" eb="7">
      <t>キンダイカ</t>
    </rPh>
    <rPh sb="7" eb="9">
      <t>ジギョウ</t>
    </rPh>
    <rPh sb="10" eb="12">
      <t>キカン</t>
    </rPh>
    <rPh sb="12" eb="14">
      <t>カイリョウ</t>
    </rPh>
    <phoneticPr fontId="2"/>
  </si>
  <si>
    <t>水道未普及地域解消事業（区域拡張）</t>
    <rPh sb="0" eb="2">
      <t>スイドウ</t>
    </rPh>
    <rPh sb="2" eb="5">
      <t>ミフキュウ</t>
    </rPh>
    <rPh sb="5" eb="7">
      <t>チイキ</t>
    </rPh>
    <rPh sb="7" eb="9">
      <t>カイショウ</t>
    </rPh>
    <rPh sb="9" eb="11">
      <t>ジギョウ</t>
    </rPh>
    <rPh sb="12" eb="14">
      <t>クイキ</t>
    </rPh>
    <rPh sb="14" eb="16">
      <t>カクチョウ</t>
    </rPh>
    <phoneticPr fontId="2"/>
  </si>
  <si>
    <t>釜石市</t>
    <rPh sb="0" eb="3">
      <t>カマイシシ</t>
    </rPh>
    <phoneticPr fontId="2"/>
  </si>
  <si>
    <t>本繰</t>
    <rPh sb="0" eb="1">
      <t>ホン</t>
    </rPh>
    <rPh sb="1" eb="2">
      <t>クリ</t>
    </rPh>
    <phoneticPr fontId="2"/>
  </si>
  <si>
    <t>水道未普及地域解消事業（区域拡張）</t>
    <phoneticPr fontId="2"/>
  </si>
  <si>
    <t>水道管路耐震化等推進事業（老朽管更新）</t>
    <phoneticPr fontId="2"/>
  </si>
  <si>
    <t>-</t>
    <phoneticPr fontId="2"/>
  </si>
  <si>
    <t>H26</t>
    <phoneticPr fontId="2"/>
  </si>
  <si>
    <t>H27</t>
    <phoneticPr fontId="2"/>
  </si>
  <si>
    <t>藤沢（上）</t>
    <rPh sb="0" eb="2">
      <t>フジサワ</t>
    </rPh>
    <rPh sb="3" eb="4">
      <t>ウエ</t>
    </rPh>
    <phoneticPr fontId="2"/>
  </si>
  <si>
    <t>岩手中部</t>
  </si>
  <si>
    <t>水道管路耐震化等推進事業（老朽管更新）</t>
    <rPh sb="10" eb="12">
      <t>ジギョウ</t>
    </rPh>
    <phoneticPr fontId="2"/>
  </si>
  <si>
    <t>緊急時給水拠点確保等事業（緊急時用連絡管）</t>
    <rPh sb="0" eb="2">
      <t>キンキュウ</t>
    </rPh>
    <rPh sb="2" eb="3">
      <t>ジ</t>
    </rPh>
    <rPh sb="3" eb="5">
      <t>キュウスイ</t>
    </rPh>
    <rPh sb="5" eb="7">
      <t>キョテン</t>
    </rPh>
    <rPh sb="7" eb="9">
      <t>カクホ</t>
    </rPh>
    <rPh sb="9" eb="10">
      <t>トウ</t>
    </rPh>
    <rPh sb="10" eb="12">
      <t>ジギョウ</t>
    </rPh>
    <rPh sb="13" eb="17">
      <t>キンキュウジヨウ</t>
    </rPh>
    <rPh sb="17" eb="19">
      <t>レンラク</t>
    </rPh>
    <rPh sb="19" eb="20">
      <t>カン</t>
    </rPh>
    <phoneticPr fontId="2"/>
  </si>
  <si>
    <t>水道広域化施設整備事業（広域化促進地域上水道施設整備）</t>
    <rPh sb="0" eb="2">
      <t>スイドウ</t>
    </rPh>
    <rPh sb="2" eb="5">
      <t>コウイキカ</t>
    </rPh>
    <rPh sb="5" eb="7">
      <t>シセツ</t>
    </rPh>
    <rPh sb="7" eb="9">
      <t>セイビ</t>
    </rPh>
    <rPh sb="9" eb="11">
      <t>ジギョウ</t>
    </rPh>
    <rPh sb="12" eb="15">
      <t>コウイキカ</t>
    </rPh>
    <rPh sb="15" eb="17">
      <t>ソクシン</t>
    </rPh>
    <rPh sb="17" eb="19">
      <t>チイキ</t>
    </rPh>
    <rPh sb="19" eb="22">
      <t>ジョウスイドウ</t>
    </rPh>
    <rPh sb="22" eb="24">
      <t>シセツ</t>
    </rPh>
    <rPh sb="24" eb="26">
      <t>セイビ</t>
    </rPh>
    <phoneticPr fontId="2"/>
  </si>
  <si>
    <t>緊急時給水拠点確保等事業（配水池）</t>
    <rPh sb="0" eb="2">
      <t>キンキュウ</t>
    </rPh>
    <rPh sb="2" eb="3">
      <t>ジ</t>
    </rPh>
    <rPh sb="3" eb="5">
      <t>キュウスイ</t>
    </rPh>
    <rPh sb="5" eb="7">
      <t>キョテン</t>
    </rPh>
    <rPh sb="7" eb="9">
      <t>カクホ</t>
    </rPh>
    <rPh sb="9" eb="10">
      <t>トウ</t>
    </rPh>
    <rPh sb="10" eb="12">
      <t>ジギョウ</t>
    </rPh>
    <rPh sb="13" eb="16">
      <t>ハイスイチ</t>
    </rPh>
    <phoneticPr fontId="2"/>
  </si>
  <si>
    <t>緊急時給水拠点確保等事業（重要給水施設配水管）</t>
    <rPh sb="0" eb="3">
      <t>キンキュウジ</t>
    </rPh>
    <rPh sb="3" eb="5">
      <t>キュウスイ</t>
    </rPh>
    <rPh sb="5" eb="7">
      <t>キョテン</t>
    </rPh>
    <rPh sb="7" eb="9">
      <t>カクホ</t>
    </rPh>
    <rPh sb="9" eb="10">
      <t>トウ</t>
    </rPh>
    <rPh sb="10" eb="12">
      <t>ジギョウ</t>
    </rPh>
    <rPh sb="13" eb="15">
      <t>ジュウヨウ</t>
    </rPh>
    <rPh sb="15" eb="17">
      <t>キュウスイ</t>
    </rPh>
    <rPh sb="17" eb="19">
      <t>シセツ</t>
    </rPh>
    <rPh sb="19" eb="22">
      <t>ハイスイカン</t>
    </rPh>
    <phoneticPr fontId="2"/>
  </si>
  <si>
    <t>緊急時給水拠点確保等事業（基幹水道構造物の耐震化）</t>
    <rPh sb="9" eb="10">
      <t>トウ</t>
    </rPh>
    <rPh sb="13" eb="15">
      <t>キカン</t>
    </rPh>
    <rPh sb="15" eb="17">
      <t>スイドウ</t>
    </rPh>
    <rPh sb="17" eb="20">
      <t>コウゾウブツ</t>
    </rPh>
    <rPh sb="21" eb="24">
      <t>タイシンカ</t>
    </rPh>
    <phoneticPr fontId="2"/>
  </si>
  <si>
    <t>水道広域化施設整備事業（水道広域化促進）</t>
    <rPh sb="0" eb="2">
      <t>スイドウ</t>
    </rPh>
    <rPh sb="2" eb="5">
      <t>コウイキカ</t>
    </rPh>
    <rPh sb="5" eb="7">
      <t>シセツ</t>
    </rPh>
    <rPh sb="7" eb="9">
      <t>セイビ</t>
    </rPh>
    <rPh sb="9" eb="11">
      <t>ジギョウ</t>
    </rPh>
    <rPh sb="12" eb="14">
      <t>スイドウ</t>
    </rPh>
    <rPh sb="14" eb="17">
      <t>コウイキカ</t>
    </rPh>
    <rPh sb="17" eb="19">
      <t>ソクシン</t>
    </rPh>
    <phoneticPr fontId="2"/>
  </si>
  <si>
    <t>総事業費</t>
    <phoneticPr fontId="2"/>
  </si>
  <si>
    <t>補助基本額</t>
    <phoneticPr fontId="2"/>
  </si>
  <si>
    <t>～</t>
    <phoneticPr fontId="2"/>
  </si>
  <si>
    <t>89.4/100</t>
    <phoneticPr fontId="2"/>
  </si>
  <si>
    <t>釜石市上水道事業
（4回目）その3</t>
    <rPh sb="0" eb="3">
      <t>カマイシシ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</si>
  <si>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88.3/100
1/2</t>
    <phoneticPr fontId="2"/>
  </si>
  <si>
    <t>大船渡市上水道事業
（5回目）その5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</si>
  <si>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※実績ベースで記載。</t>
    <rPh sb="1" eb="3">
      <t>ジッセキ</t>
    </rPh>
    <rPh sb="7" eb="9">
      <t>キサイ</t>
    </rPh>
    <phoneticPr fontId="2"/>
  </si>
  <si>
    <t>※地区名に記載がないもの及び（上）と記載されているものは上水道事業である。</t>
    <rPh sb="1" eb="4">
      <t>チクメイ</t>
    </rPh>
    <rPh sb="5" eb="7">
      <t>キサイ</t>
    </rPh>
    <rPh sb="12" eb="13">
      <t>オヨ</t>
    </rPh>
    <rPh sb="15" eb="16">
      <t>ウエ</t>
    </rPh>
    <rPh sb="18" eb="20">
      <t>キサイ</t>
    </rPh>
    <rPh sb="28" eb="31">
      <t>ジョウスイドウ</t>
    </rPh>
    <rPh sb="31" eb="33">
      <t>ジギョウ</t>
    </rPh>
    <phoneticPr fontId="2"/>
  </si>
  <si>
    <t>※H28実施事業のうち、H28に完了したもののみ計上。（H29に繰り越したものは記載しない）</t>
    <rPh sb="4" eb="6">
      <t>ジッシ</t>
    </rPh>
    <rPh sb="6" eb="8">
      <t>ジギョウ</t>
    </rPh>
    <rPh sb="16" eb="18">
      <t>カンリョウ</t>
    </rPh>
    <rPh sb="24" eb="26">
      <t>ケイジョウ</t>
    </rPh>
    <rPh sb="32" eb="33">
      <t>ク</t>
    </rPh>
    <rPh sb="34" eb="35">
      <t>コ</t>
    </rPh>
    <rPh sb="40" eb="42">
      <t>キサイ</t>
    </rPh>
    <phoneticPr fontId="2"/>
  </si>
  <si>
    <t>平成28年度</t>
    <rPh sb="0" eb="2">
      <t>ヘイセイ</t>
    </rPh>
    <rPh sb="4" eb="6">
      <t>ネンド</t>
    </rPh>
    <phoneticPr fontId="2"/>
  </si>
  <si>
    <t>宮古市上水道事業
（2回目）その2</t>
    <phoneticPr fontId="2"/>
  </si>
  <si>
    <t>宮古市上水道事業
（2回目）その3</t>
    <rPh sb="0" eb="3">
      <t>ミヤコシ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</si>
  <si>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宮古市上水道事業
（2回目）その1</t>
    <rPh sb="0" eb="3">
      <t>ミヤコシ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</si>
  <si>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宮古市上水道事業
（2回目）その8</t>
    <rPh sb="0" eb="3">
      <t>ミヤコシ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</si>
  <si>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宮古市上水道事業
（2回目）その9</t>
    <phoneticPr fontId="2"/>
  </si>
  <si>
    <t>山田町上水道事業
（3回目）その2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</si>
  <si>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山田町上水道事業
（3回目）その4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</si>
  <si>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山田町上水道事業
（3回目）その5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</si>
  <si>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山田町上水道事業
（3回目）その7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</si>
  <si>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山田町上水道事業
（3回目）その11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</si>
  <si>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大槌町</t>
    <rPh sb="0" eb="3">
      <t>オオツチチョウ</t>
    </rPh>
    <phoneticPr fontId="2"/>
  </si>
  <si>
    <t>大槌町上水道事業
（2回目）その5</t>
    <rPh sb="0" eb="3">
      <t>オオツチチョウ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</si>
  <si>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大槌町上水道事業
（2回目）その6</t>
    <rPh sb="0" eb="3">
      <t>オオツチチョウ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</si>
  <si>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88.3/100</t>
    <phoneticPr fontId="2"/>
  </si>
  <si>
    <t>釜石市上水道事業
（4回目）その8</t>
    <rPh sb="0" eb="3">
      <t>カマイシシ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</si>
  <si>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釜石市上水道事業
（4回目）その5</t>
    <rPh sb="0" eb="3">
      <t>カマイシシ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</si>
  <si>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大船渡市上水道事業
（5回目）その3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</si>
  <si>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大船渡市上水道事業
（5回目）その4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</si>
  <si>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大船渡市上水道事業
（5回目）その6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</si>
  <si>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大船渡市上水道事業
（5回目）その7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</si>
  <si>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大船渡市上水道事業
（5回目）その10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</si>
  <si>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大船渡市上水道事業
（3回目）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</si>
  <si>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大船渡市上水道事業
（5回目）その8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</si>
  <si>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陸前高田市上水道事業
（5回目）その10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</si>
  <si>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陸前高田市上水道事業
（5回目）その11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</si>
  <si>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陸前高田市上水道事業
（5回目）その12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</si>
  <si>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陸前高田市上水道事業
（5回目）その13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</si>
  <si>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陸前高田市上水道事業
（5回目）その15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</si>
  <si>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陸前高田市上水道事業
（5回目）その16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</si>
  <si>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陸前高田市上水道事業
（5回目）その17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</si>
  <si>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陸前高田市上水道事業
（5回目）その20</t>
    <phoneticPr fontId="2"/>
  </si>
  <si>
    <t>H28</t>
    <phoneticPr fontId="2"/>
  </si>
  <si>
    <t>※交付額確定報告から転記のこと。</t>
    <rPh sb="1" eb="3">
      <t>コウフ</t>
    </rPh>
    <rPh sb="3" eb="4">
      <t>ガク</t>
    </rPh>
    <rPh sb="4" eb="6">
      <t>カクテイ</t>
    </rPh>
    <rPh sb="6" eb="8">
      <t>ホウコク</t>
    </rPh>
    <rPh sb="10" eb="12">
      <t>テンキ</t>
    </rPh>
    <phoneticPr fontId="2"/>
  </si>
  <si>
    <t>87.8/100
1/2</t>
    <phoneticPr fontId="2"/>
  </si>
  <si>
    <t>89.4/100
1/2</t>
    <phoneticPr fontId="2"/>
  </si>
  <si>
    <t>89.3/100
1/2</t>
    <phoneticPr fontId="2"/>
  </si>
  <si>
    <t>88.7/100
1/2</t>
    <phoneticPr fontId="2"/>
  </si>
  <si>
    <t>89.5/100
1/2</t>
    <phoneticPr fontId="2"/>
  </si>
  <si>
    <t>88.7/100</t>
    <phoneticPr fontId="2"/>
  </si>
  <si>
    <t>1/2</t>
    <phoneticPr fontId="2"/>
  </si>
  <si>
    <t>89.5/100</t>
    <phoneticPr fontId="2"/>
  </si>
  <si>
    <t>89.4/100</t>
    <phoneticPr fontId="2"/>
  </si>
  <si>
    <t>87.8/100</t>
    <phoneticPr fontId="2"/>
  </si>
  <si>
    <t>1/2</t>
    <phoneticPr fontId="2"/>
  </si>
  <si>
    <t>矢巾町</t>
    <rPh sb="0" eb="2">
      <t>ヤハバ</t>
    </rPh>
    <rPh sb="2" eb="3">
      <t>マチ</t>
    </rPh>
    <phoneticPr fontId="2"/>
  </si>
  <si>
    <t>大槌町</t>
    <rPh sb="0" eb="2">
      <t>オオツチ</t>
    </rPh>
    <rPh sb="2" eb="3">
      <t>マチ</t>
    </rPh>
    <phoneticPr fontId="2"/>
  </si>
  <si>
    <t>宮古市</t>
    <rPh sb="0" eb="3">
      <t>ミヤコシ</t>
    </rPh>
    <phoneticPr fontId="2"/>
  </si>
  <si>
    <t>田老</t>
    <rPh sb="0" eb="2">
      <t>タロウ</t>
    </rPh>
    <phoneticPr fontId="2"/>
  </si>
  <si>
    <t>箱石</t>
    <rPh sb="0" eb="2">
      <t>ハコイシ</t>
    </rPh>
    <phoneticPr fontId="2"/>
  </si>
  <si>
    <t>去石田代</t>
    <rPh sb="0" eb="2">
      <t>サルイシ</t>
    </rPh>
    <rPh sb="2" eb="4">
      <t>タシロ</t>
    </rPh>
    <phoneticPr fontId="2"/>
  </si>
  <si>
    <t>簡易水道再編推進事業（基幹改良）</t>
    <rPh sb="0" eb="2">
      <t>カンイ</t>
    </rPh>
    <rPh sb="2" eb="4">
      <t>スイドウ</t>
    </rPh>
    <rPh sb="4" eb="6">
      <t>サイヘン</t>
    </rPh>
    <rPh sb="6" eb="8">
      <t>スイシン</t>
    </rPh>
    <rPh sb="8" eb="10">
      <t>ジギョウ</t>
    </rPh>
    <rPh sb="11" eb="13">
      <t>キカン</t>
    </rPh>
    <rPh sb="13" eb="15">
      <t>カイリョウ</t>
    </rPh>
    <phoneticPr fontId="2"/>
  </si>
  <si>
    <t>H28→H29繰越額
13,030,000円</t>
    <rPh sb="7" eb="9">
      <t>クリコシ</t>
    </rPh>
    <rPh sb="9" eb="10">
      <t>ガク</t>
    </rPh>
    <rPh sb="21" eb="22">
      <t>エン</t>
    </rPh>
    <phoneticPr fontId="2"/>
  </si>
  <si>
    <t>H28→H29繰越額
3,436,000円</t>
    <rPh sb="7" eb="9">
      <t>クリコシ</t>
    </rPh>
    <rPh sb="9" eb="10">
      <t>ガク</t>
    </rPh>
    <rPh sb="20" eb="21">
      <t>エン</t>
    </rPh>
    <phoneticPr fontId="2"/>
  </si>
  <si>
    <t>興田・猿沢</t>
    <rPh sb="0" eb="1">
      <t>コウ</t>
    </rPh>
    <rPh sb="1" eb="2">
      <t>デン</t>
    </rPh>
    <rPh sb="3" eb="5">
      <t>サルサワ</t>
    </rPh>
    <phoneticPr fontId="2"/>
  </si>
  <si>
    <t>川崎</t>
    <rPh sb="0" eb="2">
      <t>カワサキ</t>
    </rPh>
    <phoneticPr fontId="2"/>
  </si>
  <si>
    <t>摺沢</t>
    <rPh sb="0" eb="2">
      <t>スリサワ</t>
    </rPh>
    <phoneticPr fontId="2"/>
  </si>
  <si>
    <t>簡易水道再編推進事業（増補改良）</t>
    <rPh sb="0" eb="2">
      <t>カンイ</t>
    </rPh>
    <rPh sb="2" eb="4">
      <t>スイドウ</t>
    </rPh>
    <rPh sb="4" eb="6">
      <t>サイヘン</t>
    </rPh>
    <rPh sb="6" eb="8">
      <t>スイシン</t>
    </rPh>
    <rPh sb="8" eb="10">
      <t>ジギョウ</t>
    </rPh>
    <rPh sb="11" eb="12">
      <t>ゾウ</t>
    </rPh>
    <rPh sb="12" eb="13">
      <t>ホ</t>
    </rPh>
    <rPh sb="13" eb="15">
      <t>カイリョウ</t>
    </rPh>
    <phoneticPr fontId="2"/>
  </si>
  <si>
    <t>遠隔監視システム整備費</t>
    <rPh sb="0" eb="2">
      <t>エンカク</t>
    </rPh>
    <rPh sb="2" eb="4">
      <t>カンシ</t>
    </rPh>
    <rPh sb="8" eb="10">
      <t>セイビ</t>
    </rPh>
    <rPh sb="10" eb="11">
      <t>ヒ</t>
    </rPh>
    <phoneticPr fontId="2"/>
  </si>
  <si>
    <t>久慈市</t>
    <rPh sb="0" eb="3">
      <t>クジシ</t>
    </rPh>
    <phoneticPr fontId="2"/>
  </si>
  <si>
    <t>遠野市</t>
    <rPh sb="0" eb="2">
      <t>トオノ</t>
    </rPh>
    <rPh sb="2" eb="3">
      <t>シ</t>
    </rPh>
    <phoneticPr fontId="2"/>
  </si>
  <si>
    <t>簡易水道再編推進事業（簡易水道統合整備費）</t>
    <rPh sb="0" eb="2">
      <t>カンイ</t>
    </rPh>
    <rPh sb="2" eb="4">
      <t>スイドウ</t>
    </rPh>
    <rPh sb="4" eb="6">
      <t>サイヘン</t>
    </rPh>
    <rPh sb="6" eb="8">
      <t>スイシン</t>
    </rPh>
    <rPh sb="8" eb="10">
      <t>ジギョウ</t>
    </rPh>
    <rPh sb="11" eb="13">
      <t>カンイ</t>
    </rPh>
    <rPh sb="13" eb="15">
      <t>スイドウ</t>
    </rPh>
    <rPh sb="15" eb="17">
      <t>トウゴウ</t>
    </rPh>
    <rPh sb="17" eb="19">
      <t>セイビ</t>
    </rPh>
    <rPh sb="19" eb="20">
      <t>ヒ</t>
    </rPh>
    <phoneticPr fontId="2"/>
  </si>
  <si>
    <t>山形</t>
    <rPh sb="0" eb="2">
      <t>ヤマガタ</t>
    </rPh>
    <phoneticPr fontId="2"/>
  </si>
  <si>
    <t>H28→H29繰越額
48,000,000円</t>
    <rPh sb="7" eb="9">
      <t>クリコシ</t>
    </rPh>
    <rPh sb="9" eb="10">
      <t>ガク</t>
    </rPh>
    <rPh sb="21" eb="22">
      <t>エン</t>
    </rPh>
    <phoneticPr fontId="2"/>
  </si>
  <si>
    <t>小友</t>
    <rPh sb="0" eb="2">
      <t>オトモ</t>
    </rPh>
    <phoneticPr fontId="2"/>
  </si>
  <si>
    <t>陸前高田市</t>
    <rPh sb="0" eb="2">
      <t>リクゼン</t>
    </rPh>
    <rPh sb="2" eb="4">
      <t>タカダ</t>
    </rPh>
    <rPh sb="4" eb="5">
      <t>シ</t>
    </rPh>
    <phoneticPr fontId="2"/>
  </si>
  <si>
    <t>横田</t>
    <rPh sb="0" eb="2">
      <t>ヨコタ</t>
    </rPh>
    <phoneticPr fontId="2"/>
  </si>
  <si>
    <t>H28→H29繰越額
11,950,000円</t>
    <rPh sb="7" eb="9">
      <t>クリコシ</t>
    </rPh>
    <rPh sb="9" eb="10">
      <t>ガク</t>
    </rPh>
    <rPh sb="21" eb="22">
      <t>エン</t>
    </rPh>
    <phoneticPr fontId="2"/>
  </si>
  <si>
    <t>葛巻町</t>
    <rPh sb="0" eb="2">
      <t>クズマキ</t>
    </rPh>
    <rPh sb="2" eb="3">
      <t>マチ</t>
    </rPh>
    <phoneticPr fontId="2"/>
  </si>
  <si>
    <t>江刈</t>
    <rPh sb="0" eb="2">
      <t>エカリ</t>
    </rPh>
    <phoneticPr fontId="2"/>
  </si>
  <si>
    <t>西和賀町</t>
    <rPh sb="0" eb="1">
      <t>ニシ</t>
    </rPh>
    <rPh sb="1" eb="3">
      <t>ワガ</t>
    </rPh>
    <rPh sb="3" eb="4">
      <t>マチ</t>
    </rPh>
    <phoneticPr fontId="2"/>
  </si>
  <si>
    <t>湯田</t>
    <rPh sb="0" eb="2">
      <t>ユダ</t>
    </rPh>
    <phoneticPr fontId="2"/>
  </si>
  <si>
    <t>H28→H29繰越額
171,966,000円</t>
    <rPh sb="7" eb="9">
      <t>クリコシ</t>
    </rPh>
    <rPh sb="9" eb="10">
      <t>ガク</t>
    </rPh>
    <rPh sb="22" eb="23">
      <t>エン</t>
    </rPh>
    <phoneticPr fontId="2"/>
  </si>
  <si>
    <t>山田町</t>
    <rPh sb="0" eb="2">
      <t>ヤマダ</t>
    </rPh>
    <rPh sb="2" eb="3">
      <t>マチ</t>
    </rPh>
    <phoneticPr fontId="2"/>
  </si>
  <si>
    <t>岩泉町</t>
    <rPh sb="0" eb="2">
      <t>イワイズミ</t>
    </rPh>
    <rPh sb="2" eb="3">
      <t>マチ</t>
    </rPh>
    <phoneticPr fontId="2"/>
  </si>
  <si>
    <t>豊間根</t>
    <rPh sb="0" eb="3">
      <t>トヨマネ</t>
    </rPh>
    <phoneticPr fontId="2"/>
  </si>
  <si>
    <t>生活基盤近代化事業（増補改良）</t>
    <rPh sb="0" eb="2">
      <t>セイカツ</t>
    </rPh>
    <rPh sb="2" eb="4">
      <t>キバン</t>
    </rPh>
    <rPh sb="4" eb="7">
      <t>キンダイカ</t>
    </rPh>
    <rPh sb="7" eb="9">
      <t>ジギョウ</t>
    </rPh>
    <rPh sb="10" eb="11">
      <t>ゾウ</t>
    </rPh>
    <rPh sb="11" eb="12">
      <t>ホ</t>
    </rPh>
    <rPh sb="12" eb="14">
      <t>カイリョウ</t>
    </rPh>
    <phoneticPr fontId="2"/>
  </si>
  <si>
    <t>岩泉</t>
    <rPh sb="0" eb="2">
      <t>イワイズミ</t>
    </rPh>
    <phoneticPr fontId="2"/>
  </si>
  <si>
    <t>H28→H29繰越額
18,587,000円</t>
    <rPh sb="7" eb="9">
      <t>クリコシ</t>
    </rPh>
    <rPh sb="9" eb="10">
      <t>ガク</t>
    </rPh>
    <rPh sb="21" eb="22">
      <t>エン</t>
    </rPh>
    <phoneticPr fontId="2"/>
  </si>
  <si>
    <t>H27→H28繰越額
18,435,000円</t>
    <rPh sb="7" eb="9">
      <t>クリコシ</t>
    </rPh>
    <rPh sb="9" eb="10">
      <t>ガク</t>
    </rPh>
    <rPh sb="21" eb="22">
      <t>エン</t>
    </rPh>
    <phoneticPr fontId="2"/>
  </si>
  <si>
    <t>県繰</t>
    <rPh sb="0" eb="1">
      <t>ケン</t>
    </rPh>
    <rPh sb="1" eb="2">
      <t>クリ</t>
    </rPh>
    <phoneticPr fontId="2"/>
  </si>
  <si>
    <t>腹帯</t>
    <rPh sb="0" eb="1">
      <t>ハラ</t>
    </rPh>
    <rPh sb="1" eb="2">
      <t>タイ</t>
    </rPh>
    <phoneticPr fontId="2"/>
  </si>
  <si>
    <t>腹帯</t>
    <rPh sb="0" eb="1">
      <t>ハラ</t>
    </rPh>
    <rPh sb="1" eb="2">
      <t>タイ</t>
    </rPh>
    <phoneticPr fontId="2"/>
  </si>
  <si>
    <t>本繰</t>
    <rPh sb="0" eb="1">
      <t>ホン</t>
    </rPh>
    <rPh sb="1" eb="2">
      <t>クリ</t>
    </rPh>
    <phoneticPr fontId="2"/>
  </si>
  <si>
    <t>県繰</t>
    <rPh sb="0" eb="1">
      <t>ケン</t>
    </rPh>
    <rPh sb="1" eb="2">
      <t>クリ</t>
    </rPh>
    <phoneticPr fontId="2"/>
  </si>
  <si>
    <t>事故繰</t>
    <rPh sb="0" eb="2">
      <t>ジコ</t>
    </rPh>
    <rPh sb="2" eb="3">
      <t>クリ</t>
    </rPh>
    <phoneticPr fontId="2"/>
  </si>
  <si>
    <t>大籠</t>
    <rPh sb="0" eb="2">
      <t>オオカゴ</t>
    </rPh>
    <phoneticPr fontId="2"/>
  </si>
  <si>
    <t>黄南</t>
    <rPh sb="0" eb="1">
      <t>コウ</t>
    </rPh>
    <rPh sb="1" eb="2">
      <t>ミナミ</t>
    </rPh>
    <phoneticPr fontId="2"/>
  </si>
  <si>
    <t>大川</t>
    <rPh sb="0" eb="2">
      <t>オオカワ</t>
    </rPh>
    <phoneticPr fontId="2"/>
  </si>
  <si>
    <t>田野畑村</t>
    <rPh sb="0" eb="3">
      <t>タノハタ</t>
    </rPh>
    <rPh sb="3" eb="4">
      <t>ムラ</t>
    </rPh>
    <phoneticPr fontId="2"/>
  </si>
  <si>
    <t>机</t>
    <rPh sb="0" eb="1">
      <t>ツクエ</t>
    </rPh>
    <phoneticPr fontId="2"/>
  </si>
  <si>
    <t>小軽米</t>
    <rPh sb="0" eb="3">
      <t>コガルマイ</t>
    </rPh>
    <phoneticPr fontId="2"/>
  </si>
  <si>
    <t>H28</t>
    <phoneticPr fontId="2"/>
  </si>
  <si>
    <t>H29</t>
    <phoneticPr fontId="2"/>
  </si>
  <si>
    <t>（1）簡易水道</t>
    <rPh sb="3" eb="5">
      <t>カンイ</t>
    </rPh>
    <rPh sb="5" eb="7">
      <t>スイドウ</t>
    </rPh>
    <phoneticPr fontId="2"/>
  </si>
  <si>
    <t>（2）交付金事業（上水、簡水）</t>
    <rPh sb="3" eb="6">
      <t>コウフキン</t>
    </rPh>
    <rPh sb="6" eb="8">
      <t>ジギョウ</t>
    </rPh>
    <rPh sb="9" eb="11">
      <t>ジョウスイ</t>
    </rPh>
    <rPh sb="12" eb="14">
      <t>カンスイ</t>
    </rPh>
    <phoneticPr fontId="2"/>
  </si>
  <si>
    <t>H28→H29繰越額
1,566,000円</t>
    <rPh sb="7" eb="9">
      <t>クリコシ</t>
    </rPh>
    <rPh sb="9" eb="10">
      <t>ガク</t>
    </rPh>
    <rPh sb="20" eb="21">
      <t>エン</t>
    </rPh>
    <phoneticPr fontId="2"/>
  </si>
  <si>
    <t>H29</t>
    <phoneticPr fontId="2"/>
  </si>
  <si>
    <t>（3）　水道施設災害復旧（東日本大震災）</t>
    <rPh sb="4" eb="6">
      <t>スイドウ</t>
    </rPh>
    <rPh sb="6" eb="8">
      <t>シセツ</t>
    </rPh>
    <rPh sb="8" eb="10">
      <t>サイガイ</t>
    </rPh>
    <rPh sb="10" eb="12">
      <t>フッキュウ</t>
    </rPh>
    <rPh sb="13" eb="14">
      <t>ヒガシ</t>
    </rPh>
    <rPh sb="14" eb="15">
      <t>ヒ</t>
    </rPh>
    <rPh sb="15" eb="16">
      <t>ホン</t>
    </rPh>
    <rPh sb="16" eb="19">
      <t>ダイシンサイ</t>
    </rPh>
    <phoneticPr fontId="2"/>
  </si>
  <si>
    <t>（4）　水道施設災害復旧（台風10号）</t>
    <rPh sb="4" eb="6">
      <t>スイドウ</t>
    </rPh>
    <rPh sb="6" eb="8">
      <t>シセツ</t>
    </rPh>
    <rPh sb="8" eb="10">
      <t>サイガイ</t>
    </rPh>
    <rPh sb="10" eb="12">
      <t>フッキュウ</t>
    </rPh>
    <rPh sb="13" eb="15">
      <t>タイフウ</t>
    </rPh>
    <rPh sb="17" eb="18">
      <t>ゴウ</t>
    </rPh>
    <phoneticPr fontId="2"/>
  </si>
  <si>
    <t>腹帯簡易水道事業</t>
    <rPh sb="0" eb="1">
      <t>ハラ</t>
    </rPh>
    <rPh sb="1" eb="2">
      <t>タイ</t>
    </rPh>
    <rPh sb="2" eb="4">
      <t>カンイ</t>
    </rPh>
    <rPh sb="4" eb="6">
      <t>スイドウ</t>
    </rPh>
    <rPh sb="6" eb="8">
      <t>ジギョウ</t>
    </rPh>
    <phoneticPr fontId="2"/>
  </si>
  <si>
    <t>H28.8.30
台風10号</t>
    <rPh sb="9" eb="11">
      <t>タイフウ</t>
    </rPh>
    <rPh sb="13" eb="14">
      <t>ゴウ</t>
    </rPh>
    <phoneticPr fontId="2"/>
  </si>
  <si>
    <t>川内簡易水道事業</t>
    <rPh sb="0" eb="2">
      <t>カワウチ</t>
    </rPh>
    <rPh sb="2" eb="4">
      <t>カンイ</t>
    </rPh>
    <rPh sb="4" eb="6">
      <t>スイドウ</t>
    </rPh>
    <rPh sb="6" eb="8">
      <t>ジギョウ</t>
    </rPh>
    <phoneticPr fontId="2"/>
  </si>
  <si>
    <t>小国簡易水事業</t>
    <rPh sb="0" eb="2">
      <t>オグニ</t>
    </rPh>
    <rPh sb="2" eb="4">
      <t>カンイ</t>
    </rPh>
    <rPh sb="4" eb="5">
      <t>スイ</t>
    </rPh>
    <rPh sb="5" eb="7">
      <t>ジギョウ</t>
    </rPh>
    <phoneticPr fontId="2"/>
  </si>
  <si>
    <t>新里簡易水道事業</t>
    <rPh sb="0" eb="2">
      <t>ニイサト</t>
    </rPh>
    <rPh sb="2" eb="4">
      <t>カンイ</t>
    </rPh>
    <rPh sb="4" eb="6">
      <t>スイドウ</t>
    </rPh>
    <rPh sb="6" eb="8">
      <t>ジギョウ</t>
    </rPh>
    <phoneticPr fontId="2"/>
  </si>
  <si>
    <t>下川井飲料水供給施設</t>
    <rPh sb="0" eb="1">
      <t>シモ</t>
    </rPh>
    <rPh sb="1" eb="3">
      <t>カワイ</t>
    </rPh>
    <rPh sb="3" eb="6">
      <t>インリョウスイ</t>
    </rPh>
    <rPh sb="6" eb="8">
      <t>キョウキュウ</t>
    </rPh>
    <rPh sb="8" eb="10">
      <t>シセツ</t>
    </rPh>
    <phoneticPr fontId="2"/>
  </si>
  <si>
    <t>川井簡易水道事業</t>
    <rPh sb="0" eb="2">
      <t>カワイ</t>
    </rPh>
    <rPh sb="2" eb="4">
      <t>カンイ</t>
    </rPh>
    <rPh sb="4" eb="6">
      <t>スイドウ</t>
    </rPh>
    <rPh sb="6" eb="8">
      <t>ジギョウ</t>
    </rPh>
    <phoneticPr fontId="2"/>
  </si>
  <si>
    <t>宮古市上水道事業</t>
    <rPh sb="0" eb="3">
      <t>ミヤコシ</t>
    </rPh>
    <rPh sb="3" eb="6">
      <t>ジョウスイドウ</t>
    </rPh>
    <rPh sb="6" eb="8">
      <t>ジギョウ</t>
    </rPh>
    <phoneticPr fontId="2"/>
  </si>
  <si>
    <t>H28→H29繰越額
522,000円</t>
    <rPh sb="7" eb="9">
      <t>クリコシ</t>
    </rPh>
    <rPh sb="9" eb="10">
      <t>ガク</t>
    </rPh>
    <rPh sb="18" eb="19">
      <t>エン</t>
    </rPh>
    <phoneticPr fontId="2"/>
  </si>
  <si>
    <t>H28→H29繰越額
2,019,000円</t>
    <rPh sb="7" eb="9">
      <t>クリコシ</t>
    </rPh>
    <rPh sb="9" eb="10">
      <t>ガク</t>
    </rPh>
    <rPh sb="20" eb="21">
      <t>エン</t>
    </rPh>
    <phoneticPr fontId="2"/>
  </si>
  <si>
    <t>滝簡易水道事業</t>
    <rPh sb="0" eb="1">
      <t>タキ</t>
    </rPh>
    <rPh sb="1" eb="3">
      <t>カンイ</t>
    </rPh>
    <rPh sb="3" eb="5">
      <t>スイドウ</t>
    </rPh>
    <rPh sb="5" eb="7">
      <t>ジギョウ</t>
    </rPh>
    <phoneticPr fontId="2"/>
  </si>
  <si>
    <t>H28→H29繰越額
9,187,000円</t>
    <rPh sb="7" eb="9">
      <t>クリコシ</t>
    </rPh>
    <rPh sb="9" eb="10">
      <t>ガク</t>
    </rPh>
    <rPh sb="20" eb="21">
      <t>エン</t>
    </rPh>
    <phoneticPr fontId="2"/>
  </si>
  <si>
    <t>日野沢・荷軽部
簡易水道事業</t>
    <rPh sb="0" eb="3">
      <t>ヒノサワ</t>
    </rPh>
    <rPh sb="4" eb="7">
      <t>ニカルベ</t>
    </rPh>
    <rPh sb="8" eb="10">
      <t>カンイ</t>
    </rPh>
    <rPh sb="10" eb="12">
      <t>スイドウ</t>
    </rPh>
    <rPh sb="12" eb="14">
      <t>ジギョウ</t>
    </rPh>
    <phoneticPr fontId="2"/>
  </si>
  <si>
    <t>川井・関・小国
簡易水道事業</t>
    <rPh sb="0" eb="2">
      <t>カワイ</t>
    </rPh>
    <rPh sb="3" eb="4">
      <t>セキ</t>
    </rPh>
    <rPh sb="5" eb="7">
      <t>オグニ</t>
    </rPh>
    <rPh sb="8" eb="10">
      <t>カンイ</t>
    </rPh>
    <rPh sb="10" eb="12">
      <t>スイドウ</t>
    </rPh>
    <rPh sb="12" eb="14">
      <t>ジギョウ</t>
    </rPh>
    <phoneticPr fontId="2"/>
  </si>
  <si>
    <t>H28→H29繰越額
45,684,000円</t>
    <rPh sb="7" eb="9">
      <t>クリコシ</t>
    </rPh>
    <rPh sb="9" eb="10">
      <t>ガク</t>
    </rPh>
    <rPh sb="21" eb="22">
      <t>エン</t>
    </rPh>
    <phoneticPr fontId="2"/>
  </si>
  <si>
    <t>久慈市上水道事業</t>
    <rPh sb="0" eb="3">
      <t>クジシ</t>
    </rPh>
    <rPh sb="3" eb="6">
      <t>ジョウスイドウ</t>
    </rPh>
    <rPh sb="6" eb="8">
      <t>ジギョウ</t>
    </rPh>
    <phoneticPr fontId="2"/>
  </si>
  <si>
    <t>H28→H29繰越額
18,090,000円</t>
    <rPh sb="7" eb="9">
      <t>クリコシ</t>
    </rPh>
    <rPh sb="9" eb="10">
      <t>ガク</t>
    </rPh>
    <rPh sb="21" eb="22">
      <t>エン</t>
    </rPh>
    <phoneticPr fontId="2"/>
  </si>
  <si>
    <t>普代村</t>
    <rPh sb="0" eb="3">
      <t>フダイムラ</t>
    </rPh>
    <phoneticPr fontId="2"/>
  </si>
  <si>
    <t>大槌町上水道事業</t>
    <rPh sb="0" eb="2">
      <t>オオツチ</t>
    </rPh>
    <rPh sb="2" eb="3">
      <t>マチ</t>
    </rPh>
    <rPh sb="3" eb="6">
      <t>ジョウスイドウ</t>
    </rPh>
    <rPh sb="6" eb="8">
      <t>ジギョウ</t>
    </rPh>
    <phoneticPr fontId="2"/>
  </si>
  <si>
    <t>普代簡易水道事業</t>
    <rPh sb="0" eb="2">
      <t>フダイ</t>
    </rPh>
    <rPh sb="2" eb="4">
      <t>カンイ</t>
    </rPh>
    <rPh sb="4" eb="6">
      <t>スイドウ</t>
    </rPh>
    <rPh sb="6" eb="8">
      <t>ジギョウ</t>
    </rPh>
    <phoneticPr fontId="2"/>
  </si>
  <si>
    <t>中里簡易水道事業</t>
    <rPh sb="0" eb="2">
      <t>ナカサト</t>
    </rPh>
    <rPh sb="2" eb="4">
      <t>カンイ</t>
    </rPh>
    <rPh sb="4" eb="6">
      <t>スイドウ</t>
    </rPh>
    <rPh sb="6" eb="8">
      <t>ジギョウ</t>
    </rPh>
    <phoneticPr fontId="2"/>
  </si>
  <si>
    <t>有芸簡易水道事業</t>
    <rPh sb="0" eb="1">
      <t>ユウ</t>
    </rPh>
    <rPh sb="1" eb="2">
      <t>ゲイ</t>
    </rPh>
    <rPh sb="2" eb="4">
      <t>カンイ</t>
    </rPh>
    <rPh sb="4" eb="6">
      <t>スイドウ</t>
    </rPh>
    <rPh sb="6" eb="8">
      <t>ジギョウ</t>
    </rPh>
    <phoneticPr fontId="2"/>
  </si>
  <si>
    <t>大川簡易水道事業</t>
    <rPh sb="0" eb="2">
      <t>オオカワ</t>
    </rPh>
    <rPh sb="2" eb="4">
      <t>カンイ</t>
    </rPh>
    <rPh sb="4" eb="6">
      <t>スイドウ</t>
    </rPh>
    <rPh sb="6" eb="8">
      <t>ジギョウ</t>
    </rPh>
    <phoneticPr fontId="2"/>
  </si>
  <si>
    <t>安家簡易水道事業</t>
    <rPh sb="0" eb="2">
      <t>アッカ</t>
    </rPh>
    <rPh sb="2" eb="4">
      <t>カンイ</t>
    </rPh>
    <rPh sb="4" eb="6">
      <t>スイドウ</t>
    </rPh>
    <rPh sb="6" eb="8">
      <t>ジギョウ</t>
    </rPh>
    <phoneticPr fontId="2"/>
  </si>
  <si>
    <t>岩泉簡易水道事業</t>
    <rPh sb="0" eb="2">
      <t>イワイズミ</t>
    </rPh>
    <rPh sb="2" eb="4">
      <t>カンイ</t>
    </rPh>
    <rPh sb="4" eb="6">
      <t>スイドウ</t>
    </rPh>
    <rPh sb="6" eb="8">
      <t>ジギョウ</t>
    </rPh>
    <phoneticPr fontId="2"/>
  </si>
  <si>
    <t>門簡易水道事業</t>
    <rPh sb="0" eb="1">
      <t>カド</t>
    </rPh>
    <rPh sb="1" eb="3">
      <t>カンイ</t>
    </rPh>
    <rPh sb="3" eb="5">
      <t>スイドウ</t>
    </rPh>
    <rPh sb="5" eb="7">
      <t>ジギョウ</t>
    </rPh>
    <phoneticPr fontId="2"/>
  </si>
  <si>
    <t>二升石簡易水道事業</t>
    <rPh sb="0" eb="3">
      <t>ニショウイシ</t>
    </rPh>
    <rPh sb="3" eb="5">
      <t>カンイ</t>
    </rPh>
    <rPh sb="5" eb="7">
      <t>スイドウ</t>
    </rPh>
    <rPh sb="7" eb="9">
      <t>ジギョウ</t>
    </rPh>
    <phoneticPr fontId="2"/>
  </si>
  <si>
    <t>H28→H29繰越額
64,008,000円</t>
    <rPh sb="7" eb="9">
      <t>クリコシ</t>
    </rPh>
    <rPh sb="9" eb="10">
      <t>ガク</t>
    </rPh>
    <rPh sb="21" eb="22">
      <t>エン</t>
    </rPh>
    <phoneticPr fontId="2"/>
  </si>
  <si>
    <t>H28→H29繰越額
5,904,000円</t>
    <rPh sb="7" eb="9">
      <t>クリコシ</t>
    </rPh>
    <rPh sb="9" eb="10">
      <t>ガク</t>
    </rPh>
    <rPh sb="20" eb="21">
      <t>エン</t>
    </rPh>
    <phoneticPr fontId="2"/>
  </si>
  <si>
    <t>H28→H29繰越額
4,572,000円</t>
    <rPh sb="7" eb="9">
      <t>クリコシ</t>
    </rPh>
    <rPh sb="9" eb="10">
      <t>ガク</t>
    </rPh>
    <rPh sb="20" eb="21">
      <t>エン</t>
    </rPh>
    <phoneticPr fontId="2"/>
  </si>
  <si>
    <t>H28→H29繰越額
20,880,000円</t>
    <rPh sb="7" eb="9">
      <t>クリコシ</t>
    </rPh>
    <rPh sb="9" eb="10">
      <t>ガク</t>
    </rPh>
    <rPh sb="21" eb="22">
      <t>エン</t>
    </rPh>
    <phoneticPr fontId="2"/>
  </si>
  <si>
    <t>H28→H29繰越額
35,367,000円</t>
    <rPh sb="7" eb="9">
      <t>クリコシ</t>
    </rPh>
    <rPh sb="9" eb="10">
      <t>ガク</t>
    </rPh>
    <rPh sb="21" eb="22">
      <t>エン</t>
    </rPh>
    <phoneticPr fontId="2"/>
  </si>
  <si>
    <t>H28→H29繰越額
26,986,000円</t>
    <rPh sb="7" eb="9">
      <t>クリコシ</t>
    </rPh>
    <rPh sb="9" eb="10">
      <t>ガク</t>
    </rPh>
    <rPh sb="21" eb="22">
      <t>エン</t>
    </rPh>
    <phoneticPr fontId="2"/>
  </si>
  <si>
    <t>H28→H29繰越額
23,369,000円</t>
    <rPh sb="7" eb="9">
      <t>クリコシ</t>
    </rPh>
    <rPh sb="9" eb="10">
      <t>ガク</t>
    </rPh>
    <rPh sb="21" eb="22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</si>
</sst>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件&quot;&quot;数&quot;\ \ #,##0&quot;件&quot;"/>
    <numFmt numFmtId="177" formatCode="#,##0&quot;市町村&quot;"/>
    <numFmt numFmtId="178" formatCode="#,##0&quot;事業&quot;"/>
    <numFmt numFmtId="179" formatCode="#,##0_ "/>
    <numFmt numFmtId="180" formatCode="#\ ?/100"/>
    <numFmt numFmtId="181" formatCode="0;&quot;△ &quot;0"/>
    <numFmt numFmtId="182" formatCode="#\ ?/10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Ｐ明朝"/>
      <family val="1"/>
      <charset val="128"/>
    </font>
    <font>
      <sz val="12.05"/>
      <color indexed="8"/>
      <name val="ＭＳ Ｐゴシック"/>
      <family val="3"/>
      <charset val="128"/>
    </font>
    <font>
      <sz val="2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5" fillId="0" borderId="0"/>
    <xf numFmtId="0" fontId="10" fillId="0" borderId="0"/>
    <xf numFmtId="0" fontId="5" fillId="0" borderId="0"/>
    <xf numFmtId="0" fontId="5" fillId="0" borderId="0"/>
  </cellStyleXfs>
  <cellXfs count="164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38" fontId="3" fillId="0" borderId="0" xfId="1" applyFont="1" applyFill="1" applyBorder="1" applyAlignment="1" applyProtection="1">
      <alignment vertical="center" wrapText="1"/>
      <protection locked="0"/>
    </xf>
    <xf numFmtId="0" fontId="3" fillId="0" borderId="0" xfId="6" applyFont="1" applyFill="1" applyBorder="1" applyAlignment="1" applyProtection="1">
      <alignment vertical="center"/>
      <protection locked="0"/>
    </xf>
    <xf numFmtId="0" fontId="3" fillId="0" borderId="0" xfId="6" applyFont="1" applyFill="1" applyBorder="1" applyAlignment="1" applyProtection="1">
      <alignment vertical="center" wrapText="1"/>
      <protection locked="0"/>
    </xf>
    <xf numFmtId="38" fontId="3" fillId="0" borderId="0" xfId="1" applyFont="1" applyFill="1" applyBorder="1" applyAlignment="1" applyProtection="1">
      <alignment vertical="center" wrapText="1"/>
    </xf>
    <xf numFmtId="38" fontId="3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6" applyFont="1" applyFill="1" applyBorder="1" applyAlignment="1" applyProtection="1">
      <alignment horizontal="center" vertical="center"/>
      <protection locked="0"/>
    </xf>
    <xf numFmtId="0" fontId="3" fillId="0" borderId="0" xfId="6" applyFont="1" applyFill="1" applyBorder="1" applyAlignment="1" applyProtection="1">
      <alignment horizontal="center" vertical="center" wrapText="1"/>
      <protection locked="0"/>
    </xf>
    <xf numFmtId="38" fontId="3" fillId="0" borderId="0" xfId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</xf>
    <xf numFmtId="178" fontId="3" fillId="0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179" fontId="6" fillId="0" borderId="2" xfId="0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179" fontId="9" fillId="0" borderId="2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center" vertical="center"/>
    </xf>
    <xf numFmtId="179" fontId="13" fillId="0" borderId="9" xfId="0" applyNumberFormat="1" applyFont="1" applyBorder="1" applyAlignment="1" applyProtection="1">
      <alignment vertical="center"/>
      <protection locked="0"/>
    </xf>
    <xf numFmtId="3" fontId="6" fillId="0" borderId="0" xfId="0" applyNumberFormat="1" applyFont="1" applyFill="1" applyBorder="1" applyAlignment="1" applyProtection="1">
      <alignment vertical="center"/>
    </xf>
    <xf numFmtId="0" fontId="14" fillId="0" borderId="10" xfId="6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 applyProtection="1">
      <alignment horizontal="center" vertical="center" wrapText="1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0" fontId="15" fillId="0" borderId="11" xfId="0" applyFont="1" applyFill="1" applyBorder="1" applyAlignment="1" applyProtection="1">
      <alignment horizontal="center" vertical="center" wrapText="1"/>
    </xf>
    <xf numFmtId="12" fontId="16" fillId="0" borderId="9" xfId="0" quotePrefix="1" applyNumberFormat="1" applyFont="1" applyBorder="1" applyAlignment="1" applyProtection="1">
      <alignment horizontal="center" vertical="center" wrapText="1"/>
      <protection locked="0"/>
    </xf>
    <xf numFmtId="0" fontId="17" fillId="0" borderId="8" xfId="0" applyFont="1" applyFill="1" applyBorder="1" applyAlignment="1" applyProtection="1">
      <alignment horizontal="center" vertical="center" wrapText="1"/>
    </xf>
    <xf numFmtId="0" fontId="17" fillId="0" borderId="8" xfId="0" applyFont="1" applyFill="1" applyBorder="1" applyAlignment="1" applyProtection="1">
      <alignment horizontal="center" vertical="center"/>
    </xf>
    <xf numFmtId="179" fontId="13" fillId="0" borderId="9" xfId="0" applyNumberFormat="1" applyFont="1" applyFill="1" applyBorder="1" applyAlignment="1" applyProtection="1">
      <alignment vertical="center"/>
      <protection locked="0"/>
    </xf>
    <xf numFmtId="180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0" borderId="9" xfId="0" applyFont="1" applyFill="1" applyBorder="1" applyAlignment="1" applyProtection="1">
      <alignment horizontal="center" vertical="center" wrapText="1"/>
    </xf>
    <xf numFmtId="12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/>
    <xf numFmtId="38" fontId="3" fillId="0" borderId="0" xfId="2" applyFont="1" applyFill="1" applyBorder="1" applyAlignment="1" applyProtection="1">
      <alignment vertical="center" wrapText="1"/>
      <protection locked="0"/>
    </xf>
    <xf numFmtId="38" fontId="3" fillId="0" borderId="0" xfId="2" applyFont="1" applyFill="1" applyBorder="1" applyAlignment="1" applyProtection="1">
      <alignment horizontal="center" vertical="center" wrapText="1"/>
      <protection locked="0"/>
    </xf>
    <xf numFmtId="38" fontId="16" fillId="0" borderId="16" xfId="2" applyFont="1" applyFill="1" applyBorder="1" applyAlignment="1" applyProtection="1">
      <alignment horizontal="center" vertical="center" wrapText="1"/>
    </xf>
    <xf numFmtId="38" fontId="16" fillId="0" borderId="17" xfId="2" applyFont="1" applyFill="1" applyBorder="1" applyAlignment="1" applyProtection="1">
      <alignment horizontal="center" vertical="center" wrapText="1"/>
    </xf>
    <xf numFmtId="0" fontId="14" fillId="0" borderId="18" xfId="6" applyFont="1" applyFill="1" applyBorder="1" applyAlignment="1" applyProtection="1">
      <alignment horizontal="center" vertical="center"/>
      <protection locked="0"/>
    </xf>
    <xf numFmtId="38" fontId="16" fillId="0" borderId="19" xfId="2" applyFont="1" applyFill="1" applyBorder="1" applyAlignment="1" applyProtection="1">
      <alignment horizontal="center" vertical="center" wrapText="1"/>
    </xf>
    <xf numFmtId="179" fontId="13" fillId="0" borderId="11" xfId="0" applyNumberFormat="1" applyFont="1" applyBorder="1" applyAlignment="1" applyProtection="1">
      <alignment vertical="center"/>
      <protection locked="0"/>
    </xf>
    <xf numFmtId="180" fontId="16" fillId="0" borderId="11" xfId="0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20" xfId="0" applyFont="1" applyFill="1" applyBorder="1" applyAlignment="1" applyProtection="1">
      <alignment horizontal="center" vertical="center" wrapText="1"/>
    </xf>
    <xf numFmtId="0" fontId="12" fillId="0" borderId="20" xfId="0" applyFont="1" applyFill="1" applyBorder="1" applyAlignment="1" applyProtection="1">
      <alignment horizontal="center" vertical="center"/>
    </xf>
    <xf numFmtId="38" fontId="6" fillId="0" borderId="0" xfId="2" applyFont="1" applyFill="1" applyBorder="1" applyAlignment="1" applyProtection="1">
      <alignment vertical="center" wrapText="1"/>
    </xf>
    <xf numFmtId="38" fontId="6" fillId="0" borderId="0" xfId="2" applyFont="1" applyFill="1" applyBorder="1" applyAlignment="1" applyProtection="1">
      <alignment horizontal="center" vertical="center" wrapText="1"/>
    </xf>
    <xf numFmtId="38" fontId="6" fillId="0" borderId="0" xfId="2" applyFont="1" applyFill="1" applyBorder="1" applyAlignment="1" applyProtection="1">
      <alignment vertical="center" wrapText="1"/>
      <protection locked="0"/>
    </xf>
    <xf numFmtId="38" fontId="6" fillId="0" borderId="0" xfId="2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/>
    <xf numFmtId="38" fontId="3" fillId="0" borderId="23" xfId="1" applyFont="1" applyFill="1" applyBorder="1" applyAlignment="1" applyProtection="1">
      <alignment horizontal="center" vertical="center" wrapText="1"/>
    </xf>
    <xf numFmtId="38" fontId="3" fillId="0" borderId="24" xfId="1" applyFont="1" applyFill="1" applyBorder="1" applyAlignment="1" applyProtection="1">
      <alignment horizontal="center" vertical="center" wrapText="1"/>
    </xf>
    <xf numFmtId="38" fontId="13" fillId="0" borderId="9" xfId="0" applyNumberFormat="1" applyFont="1" applyFill="1" applyBorder="1" applyAlignment="1" applyProtection="1">
      <alignment vertical="center"/>
      <protection locked="0"/>
    </xf>
    <xf numFmtId="12" fontId="16" fillId="0" borderId="9" xfId="0" applyNumberFormat="1" applyFont="1" applyFill="1" applyBorder="1" applyAlignment="1" applyProtection="1">
      <alignment horizontal="center" vertical="center"/>
      <protection locked="0"/>
    </xf>
    <xf numFmtId="38" fontId="13" fillId="0" borderId="13" xfId="1" applyFont="1" applyFill="1" applyBorder="1" applyAlignment="1">
      <alignment vertical="center"/>
    </xf>
    <xf numFmtId="0" fontId="3" fillId="0" borderId="9" xfId="0" applyFont="1" applyFill="1" applyBorder="1" applyAlignment="1" applyProtection="1">
      <alignment horizontal="center" vertical="center" wrapText="1"/>
    </xf>
    <xf numFmtId="0" fontId="6" fillId="0" borderId="9" xfId="5" applyFont="1" applyFill="1" applyBorder="1" applyAlignment="1" applyProtection="1">
      <alignment horizontal="left" vertical="center" wrapText="1"/>
    </xf>
    <xf numFmtId="38" fontId="3" fillId="0" borderId="16" xfId="1" applyFont="1" applyFill="1" applyBorder="1" applyAlignment="1" applyProtection="1">
      <alignment horizontal="center" vertical="center" wrapText="1"/>
    </xf>
    <xf numFmtId="38" fontId="3" fillId="0" borderId="17" xfId="1" applyFont="1" applyFill="1" applyBorder="1" applyAlignment="1" applyProtection="1">
      <alignment horizontal="center" vertical="center" wrapText="1"/>
    </xf>
    <xf numFmtId="38" fontId="13" fillId="0" borderId="9" xfId="1" applyFont="1" applyFill="1" applyBorder="1" applyAlignment="1">
      <alignment vertical="center"/>
    </xf>
    <xf numFmtId="0" fontId="15" fillId="0" borderId="9" xfId="5" applyFont="1" applyFill="1" applyBorder="1" applyAlignment="1" applyProtection="1">
      <alignment horizontal="left" vertical="center" wrapText="1"/>
    </xf>
    <xf numFmtId="0" fontId="8" fillId="0" borderId="10" xfId="6" applyFont="1" applyFill="1" applyBorder="1" applyAlignment="1" applyProtection="1">
      <alignment horizontal="center" vertical="center"/>
      <protection locked="0"/>
    </xf>
    <xf numFmtId="3" fontId="16" fillId="0" borderId="9" xfId="0" applyNumberFormat="1" applyFont="1" applyFill="1" applyBorder="1" applyAlignment="1">
      <alignment horizontal="center" vertical="center" wrapText="1" shrinkToFit="1"/>
    </xf>
    <xf numFmtId="0" fontId="16" fillId="0" borderId="16" xfId="6" applyFont="1" applyFill="1" applyBorder="1" applyAlignment="1" applyProtection="1">
      <alignment horizontal="center" vertical="center"/>
      <protection locked="0"/>
    </xf>
    <xf numFmtId="0" fontId="16" fillId="0" borderId="17" xfId="6" applyFont="1" applyFill="1" applyBorder="1" applyAlignment="1" applyProtection="1">
      <alignment horizontal="center" vertical="center"/>
      <protection locked="0"/>
    </xf>
    <xf numFmtId="3" fontId="16" fillId="0" borderId="9" xfId="0" applyNumberFormat="1" applyFont="1" applyFill="1" applyBorder="1" applyAlignment="1">
      <alignment horizontal="center" vertical="center" shrinkToFit="1"/>
    </xf>
    <xf numFmtId="3" fontId="15" fillId="0" borderId="9" xfId="0" applyNumberFormat="1" applyFont="1" applyFill="1" applyBorder="1" applyAlignment="1">
      <alignment horizontal="center" vertical="center" wrapText="1" shrinkToFit="1"/>
    </xf>
    <xf numFmtId="38" fontId="13" fillId="0" borderId="9" xfId="0" applyNumberFormat="1" applyFont="1" applyFill="1" applyBorder="1" applyAlignment="1" applyProtection="1">
      <alignment vertical="center"/>
    </xf>
    <xf numFmtId="177" fontId="3" fillId="0" borderId="7" xfId="0" applyNumberFormat="1" applyFont="1" applyFill="1" applyBorder="1" applyAlignment="1" applyProtection="1">
      <alignment horizontal="center" vertical="center"/>
    </xf>
    <xf numFmtId="176" fontId="18" fillId="0" borderId="2" xfId="0" applyNumberFormat="1" applyFont="1" applyFill="1" applyBorder="1" applyAlignment="1" applyProtection="1">
      <alignment horizontal="center" vertical="center"/>
    </xf>
    <xf numFmtId="0" fontId="3" fillId="0" borderId="4" xfId="6" applyFont="1" applyFill="1" applyBorder="1" applyAlignment="1" applyProtection="1">
      <alignment vertical="center"/>
      <protection locked="0"/>
    </xf>
    <xf numFmtId="0" fontId="3" fillId="0" borderId="6" xfId="6" applyFont="1" applyFill="1" applyBorder="1" applyAlignment="1" applyProtection="1">
      <alignment horizontal="center" vertical="center"/>
      <protection locked="0"/>
    </xf>
    <xf numFmtId="0" fontId="3" fillId="0" borderId="5" xfId="6" applyFont="1" applyFill="1" applyBorder="1" applyAlignment="1" applyProtection="1">
      <alignment vertical="center"/>
      <protection locked="0"/>
    </xf>
    <xf numFmtId="38" fontId="9" fillId="0" borderId="2" xfId="0" applyNumberFormat="1" applyFont="1" applyFill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15" fillId="0" borderId="11" xfId="5" applyFont="1" applyFill="1" applyBorder="1" applyAlignment="1" applyProtection="1">
      <alignment horizontal="left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38" fontId="13" fillId="0" borderId="13" xfId="0" applyNumberFormat="1" applyFont="1" applyFill="1" applyBorder="1" applyAlignment="1" applyProtection="1">
      <alignment vertical="center"/>
      <protection locked="0"/>
    </xf>
    <xf numFmtId="38" fontId="13" fillId="0" borderId="13" xfId="0" applyNumberFormat="1" applyFont="1" applyFill="1" applyBorder="1" applyAlignment="1" applyProtection="1">
      <alignment vertical="center"/>
    </xf>
    <xf numFmtId="12" fontId="16" fillId="0" borderId="13" xfId="0" applyNumberFormat="1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left" vertical="center" wrapText="1"/>
    </xf>
    <xf numFmtId="0" fontId="14" fillId="0" borderId="38" xfId="6" applyFont="1" applyFill="1" applyBorder="1" applyAlignment="1" applyProtection="1">
      <alignment horizontal="center" vertical="center"/>
      <protection locked="0"/>
    </xf>
    <xf numFmtId="38" fontId="13" fillId="0" borderId="14" xfId="0" applyNumberFormat="1" applyFont="1" applyFill="1" applyBorder="1" applyAlignment="1" applyProtection="1">
      <alignment vertical="center"/>
      <protection locked="0"/>
    </xf>
    <xf numFmtId="38" fontId="13" fillId="0" borderId="37" xfId="1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horizontal="center" vertical="center" shrinkToFit="1"/>
    </xf>
    <xf numFmtId="0" fontId="15" fillId="0" borderId="1" xfId="5" applyFont="1" applyFill="1" applyBorder="1" applyAlignment="1" applyProtection="1">
      <alignment horizontal="left" vertical="center" wrapText="1"/>
    </xf>
    <xf numFmtId="38" fontId="13" fillId="0" borderId="1" xfId="0" applyNumberFormat="1" applyFont="1" applyFill="1" applyBorder="1" applyAlignment="1" applyProtection="1">
      <alignment vertical="center"/>
      <protection locked="0"/>
    </xf>
    <xf numFmtId="38" fontId="13" fillId="0" borderId="1" xfId="0" applyNumberFormat="1" applyFont="1" applyFill="1" applyBorder="1" applyAlignment="1" applyProtection="1">
      <alignment vertical="center"/>
    </xf>
    <xf numFmtId="38" fontId="13" fillId="0" borderId="1" xfId="1" applyFont="1" applyFill="1" applyBorder="1" applyAlignment="1">
      <alignment vertical="center"/>
    </xf>
    <xf numFmtId="0" fontId="16" fillId="0" borderId="33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8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0" xfId="0" applyFont="1" applyFill="1" applyBorder="1" applyAlignment="1" applyProtection="1">
      <alignment horizontal="center" vertical="center" wrapText="1"/>
    </xf>
    <xf numFmtId="12" fontId="16" fillId="0" borderId="11" xfId="0" quotePrefix="1" applyNumberFormat="1" applyFont="1" applyBorder="1" applyAlignment="1" applyProtection="1">
      <alignment horizontal="center" vertical="center" wrapText="1"/>
      <protection locked="0"/>
    </xf>
    <xf numFmtId="3" fontId="16" fillId="0" borderId="14" xfId="0" applyNumberFormat="1" applyFont="1" applyFill="1" applyBorder="1" applyAlignment="1">
      <alignment horizontal="center" vertical="center" shrinkToFit="1"/>
    </xf>
    <xf numFmtId="0" fontId="16" fillId="0" borderId="23" xfId="6" applyFont="1" applyFill="1" applyBorder="1" applyAlignment="1" applyProtection="1">
      <alignment horizontal="center" vertical="center"/>
      <protection locked="0"/>
    </xf>
    <xf numFmtId="0" fontId="16" fillId="0" borderId="24" xfId="6" applyFont="1" applyFill="1" applyBorder="1" applyAlignment="1" applyProtection="1">
      <alignment horizontal="center" vertical="center"/>
      <protection locked="0"/>
    </xf>
    <xf numFmtId="38" fontId="13" fillId="0" borderId="37" xfId="0" applyNumberFormat="1" applyFont="1" applyFill="1" applyBorder="1" applyAlignment="1" applyProtection="1">
      <alignment vertical="center"/>
      <protection locked="0"/>
    </xf>
    <xf numFmtId="38" fontId="13" fillId="0" borderId="37" xfId="0" applyNumberFormat="1" applyFont="1" applyFill="1" applyBorder="1" applyAlignment="1" applyProtection="1">
      <alignment vertical="center"/>
    </xf>
    <xf numFmtId="12" fontId="16" fillId="0" borderId="37" xfId="0" applyNumberFormat="1" applyFont="1" applyFill="1" applyBorder="1" applyAlignment="1" applyProtection="1">
      <alignment horizontal="center" vertical="center"/>
      <protection locked="0"/>
    </xf>
    <xf numFmtId="0" fontId="17" fillId="0" borderId="34" xfId="0" applyFont="1" applyFill="1" applyBorder="1" applyAlignment="1">
      <alignment horizontal="center" vertical="center" wrapText="1"/>
    </xf>
    <xf numFmtId="181" fontId="16" fillId="0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 wrapText="1"/>
    </xf>
    <xf numFmtId="182" fontId="16" fillId="0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82" fontId="16" fillId="0" borderId="14" xfId="0" applyNumberFormat="1" applyFont="1" applyFill="1" applyBorder="1" applyAlignment="1" applyProtection="1">
      <alignment horizontal="center" vertical="center"/>
      <protection locked="0"/>
    </xf>
    <xf numFmtId="0" fontId="16" fillId="0" borderId="36" xfId="0" applyFont="1" applyBorder="1" applyAlignment="1" applyProtection="1">
      <alignment horizontal="center" vertical="center"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15" fillId="0" borderId="11" xfId="0" applyFont="1" applyFill="1" applyBorder="1" applyAlignment="1" applyProtection="1">
      <alignment horizontal="center" vertical="center" wrapText="1"/>
      <protection locked="0"/>
    </xf>
    <xf numFmtId="0" fontId="16" fillId="0" borderId="22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36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34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 applyProtection="1">
      <alignment horizontal="center" vertical="center" wrapText="1"/>
    </xf>
    <xf numFmtId="0" fontId="3" fillId="0" borderId="33" xfId="0" applyFont="1" applyFill="1" applyBorder="1" applyAlignment="1" applyProtection="1">
      <alignment horizontal="center" vertical="center" wrapText="1"/>
    </xf>
    <xf numFmtId="38" fontId="3" fillId="0" borderId="23" xfId="1" applyFont="1" applyFill="1" applyBorder="1" applyAlignment="1" applyProtection="1">
      <alignment horizontal="center" vertical="center" wrapText="1"/>
    </xf>
    <xf numFmtId="38" fontId="3" fillId="0" borderId="28" xfId="1" applyFont="1" applyFill="1" applyBorder="1" applyAlignment="1" applyProtection="1">
      <alignment horizontal="center" vertical="center" wrapText="1"/>
    </xf>
    <xf numFmtId="38" fontId="3" fillId="0" borderId="24" xfId="1" applyFont="1" applyFill="1" applyBorder="1" applyAlignment="1" applyProtection="1">
      <alignment horizontal="center" vertical="center" wrapText="1"/>
    </xf>
    <xf numFmtId="38" fontId="3" fillId="0" borderId="29" xfId="1" applyFont="1" applyFill="1" applyBorder="1" applyAlignment="1" applyProtection="1">
      <alignment horizontal="center" vertical="center" wrapText="1"/>
    </xf>
    <xf numFmtId="38" fontId="3" fillId="0" borderId="30" xfId="1" applyFont="1" applyFill="1" applyBorder="1" applyAlignment="1" applyProtection="1">
      <alignment horizontal="center" vertical="center" wrapText="1"/>
    </xf>
    <xf numFmtId="38" fontId="3" fillId="0" borderId="31" xfId="1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6" fillId="0" borderId="36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3" fillId="0" borderId="26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16" fillId="0" borderId="22" xfId="0" applyFont="1" applyFill="1" applyBorder="1" applyAlignment="1" applyProtection="1">
      <alignment horizontal="center" vertical="center" wrapText="1"/>
      <protection locked="0"/>
    </xf>
    <xf numFmtId="0" fontId="16" fillId="0" borderId="36" xfId="0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 applyProtection="1">
      <alignment horizontal="center" vertical="center" wrapText="1"/>
      <protection locked="0"/>
    </xf>
    <xf numFmtId="38" fontId="3" fillId="0" borderId="14" xfId="2" applyFont="1" applyFill="1" applyBorder="1" applyAlignment="1" applyProtection="1">
      <alignment horizontal="center" vertical="center" wrapText="1"/>
    </xf>
    <xf numFmtId="38" fontId="3" fillId="0" borderId="1" xfId="2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/>
    </xf>
    <xf numFmtId="0" fontId="16" fillId="0" borderId="21" xfId="0" applyFont="1" applyBorder="1" applyAlignment="1" applyProtection="1">
      <alignment horizontal="center" vertical="center" wrapText="1"/>
      <protection locked="0"/>
    </xf>
  </cellXfs>
  <cellStyles count="7">
    <cellStyle name="桁区切り" xfId="1" builtinId="6"/>
    <cellStyle name="桁区切り 2" xfId="2"/>
    <cellStyle name="標準" xfId="0" builtinId="0"/>
    <cellStyle name="標準 2" xfId="3"/>
    <cellStyle name="標準 3" xfId="4"/>
    <cellStyle name="標準_３次まで" xfId="5"/>
    <cellStyle name="標準_調査表（簡水）改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42"/>
  <sheetViews>
    <sheetView tabSelected="1" view="pageBreakPreview" zoomScale="85" zoomScaleNormal="80" zoomScaleSheetLayoutView="85" workbookViewId="0">
      <selection activeCell="B24" sqref="B24"/>
    </sheetView>
  </sheetViews>
  <sheetFormatPr defaultRowHeight="14.25"/>
  <cols>
    <col min="1" max="1" width="9.625" style="1" customWidth="1"/>
    <col min="2" max="2" width="12.5" style="1" customWidth="1"/>
    <col min="3" max="3" width="21.5" style="1" customWidth="1"/>
    <col min="4" max="4" width="4.5" style="5" bestFit="1" customWidth="1"/>
    <col min="5" max="5" width="1.625" style="9" customWidth="1"/>
    <col min="6" max="6" width="4.5" style="5" bestFit="1" customWidth="1"/>
    <col min="7" max="8" width="15.125" style="1" customWidth="1"/>
    <col min="9" max="9" width="8" style="2" customWidth="1"/>
    <col min="10" max="10" width="15.125" style="1" customWidth="1"/>
    <col min="11" max="11" width="20.5" style="3" bestFit="1" customWidth="1"/>
    <col min="12" max="12" width="4.5" style="1" customWidth="1"/>
    <col min="13" max="13" width="9" style="15"/>
    <col min="14" max="16384" width="9" style="1"/>
  </cols>
  <sheetData>
    <row r="1" spans="1:13" ht="39.950000000000003" customHeight="1">
      <c r="A1" s="58" t="s">
        <v>28</v>
      </c>
      <c r="H1" s="131"/>
      <c r="I1" s="131"/>
    </row>
    <row r="2" spans="1:13" ht="24" customHeight="1" thickBot="1">
      <c r="A2" s="1" t="s">
        <v>161</v>
      </c>
      <c r="D2" s="1"/>
      <c r="E2" s="3"/>
      <c r="F2" s="1"/>
    </row>
    <row r="3" spans="1:13" s="3" customFormat="1" ht="33" customHeight="1">
      <c r="A3" s="140" t="s">
        <v>2</v>
      </c>
      <c r="B3" s="138" t="s">
        <v>3</v>
      </c>
      <c r="C3" s="138" t="s">
        <v>4</v>
      </c>
      <c r="D3" s="142" t="s">
        <v>6</v>
      </c>
      <c r="E3" s="143"/>
      <c r="F3" s="144"/>
      <c r="G3" s="137" t="s">
        <v>36</v>
      </c>
      <c r="H3" s="137"/>
      <c r="I3" s="137"/>
      <c r="J3" s="137"/>
      <c r="K3" s="135" t="s">
        <v>0</v>
      </c>
      <c r="M3" s="15"/>
    </row>
    <row r="4" spans="1:13" s="4" customFormat="1" ht="37.5" customHeight="1" thickBot="1">
      <c r="A4" s="141"/>
      <c r="B4" s="139"/>
      <c r="C4" s="139"/>
      <c r="D4" s="145"/>
      <c r="E4" s="146"/>
      <c r="F4" s="147"/>
      <c r="G4" s="13" t="s">
        <v>17</v>
      </c>
      <c r="H4" s="13" t="s">
        <v>18</v>
      </c>
      <c r="I4" s="14" t="s">
        <v>5</v>
      </c>
      <c r="J4" s="13" t="s">
        <v>19</v>
      </c>
      <c r="K4" s="136"/>
      <c r="M4" s="122"/>
    </row>
    <row r="5" spans="1:13" s="4" customFormat="1" ht="37.5" customHeight="1">
      <c r="A5" s="132" t="s">
        <v>12</v>
      </c>
      <c r="B5" s="95" t="s">
        <v>148</v>
      </c>
      <c r="C5" s="96" t="s">
        <v>40</v>
      </c>
      <c r="D5" s="59" t="s">
        <v>159</v>
      </c>
      <c r="E5" s="97"/>
      <c r="F5" s="60"/>
      <c r="G5" s="98">
        <v>9437040</v>
      </c>
      <c r="H5" s="98">
        <v>9437040</v>
      </c>
      <c r="I5" s="125">
        <v>0.4</v>
      </c>
      <c r="J5" s="99">
        <f t="shared" ref="J5:J7" si="0">ROUNDDOWN(I5*H5,-3)</f>
        <v>3774000</v>
      </c>
      <c r="K5" s="86"/>
      <c r="M5" s="122" t="s">
        <v>150</v>
      </c>
    </row>
    <row r="6" spans="1:13" s="4" customFormat="1" ht="37.5" customHeight="1">
      <c r="A6" s="133"/>
      <c r="B6" s="64" t="s">
        <v>149</v>
      </c>
      <c r="C6" s="65" t="s">
        <v>37</v>
      </c>
      <c r="D6" s="72" t="s">
        <v>159</v>
      </c>
      <c r="E6" s="31" t="s">
        <v>16</v>
      </c>
      <c r="F6" s="73" t="s">
        <v>160</v>
      </c>
      <c r="G6" s="61">
        <v>22210200</v>
      </c>
      <c r="H6" s="61">
        <v>22210200</v>
      </c>
      <c r="I6" s="119">
        <v>0.4</v>
      </c>
      <c r="J6" s="68">
        <f t="shared" si="0"/>
        <v>8884000</v>
      </c>
      <c r="K6" s="86" t="s">
        <v>163</v>
      </c>
      <c r="M6" s="122" t="s">
        <v>151</v>
      </c>
    </row>
    <row r="7" spans="1:13" s="4" customFormat="1" ht="37.5" customHeight="1">
      <c r="A7" s="134"/>
      <c r="B7" s="64" t="s">
        <v>116</v>
      </c>
      <c r="C7" s="69" t="s">
        <v>43</v>
      </c>
      <c r="D7" s="66" t="s">
        <v>46</v>
      </c>
      <c r="E7" s="70" t="s">
        <v>16</v>
      </c>
      <c r="F7" s="67" t="s">
        <v>38</v>
      </c>
      <c r="G7" s="61">
        <v>17300000</v>
      </c>
      <c r="H7" s="61">
        <v>15164000</v>
      </c>
      <c r="I7" s="62">
        <v>0.25</v>
      </c>
      <c r="J7" s="68">
        <f t="shared" si="0"/>
        <v>3791000</v>
      </c>
      <c r="K7" s="86"/>
      <c r="M7" s="122" t="s">
        <v>152</v>
      </c>
    </row>
    <row r="8" spans="1:13" ht="35.25" customHeight="1">
      <c r="A8" s="129" t="s">
        <v>11</v>
      </c>
      <c r="B8" s="71" t="s">
        <v>153</v>
      </c>
      <c r="C8" s="69" t="s">
        <v>39</v>
      </c>
      <c r="D8" s="72" t="s">
        <v>159</v>
      </c>
      <c r="E8" s="31"/>
      <c r="F8" s="73"/>
      <c r="G8" s="61">
        <v>8652000</v>
      </c>
      <c r="H8" s="61">
        <v>8652000</v>
      </c>
      <c r="I8" s="62">
        <v>0.25</v>
      </c>
      <c r="J8" s="68">
        <f t="shared" ref="J8:J14" si="1">ROUNDDOWN(I8*H8,-3)</f>
        <v>2163000</v>
      </c>
      <c r="K8" s="86"/>
      <c r="M8" s="122"/>
    </row>
    <row r="9" spans="1:13" ht="35.25" customHeight="1">
      <c r="A9" s="130"/>
      <c r="B9" s="75" t="s">
        <v>31</v>
      </c>
      <c r="C9" s="69" t="s">
        <v>37</v>
      </c>
      <c r="D9" s="72" t="s">
        <v>159</v>
      </c>
      <c r="E9" s="31"/>
      <c r="F9" s="73"/>
      <c r="G9" s="61">
        <v>115053200</v>
      </c>
      <c r="H9" s="61">
        <v>56540000</v>
      </c>
      <c r="I9" s="119">
        <v>0.4</v>
      </c>
      <c r="J9" s="68">
        <f t="shared" si="1"/>
        <v>22616000</v>
      </c>
      <c r="K9" s="86"/>
      <c r="M9" s="122" t="s">
        <v>150</v>
      </c>
    </row>
    <row r="10" spans="1:13" ht="35.25" customHeight="1">
      <c r="A10" s="130"/>
      <c r="B10" s="74" t="s">
        <v>25</v>
      </c>
      <c r="C10" s="69" t="s">
        <v>39</v>
      </c>
      <c r="D10" s="72" t="s">
        <v>159</v>
      </c>
      <c r="E10" s="31"/>
      <c r="F10" s="73"/>
      <c r="G10" s="61">
        <v>230075000</v>
      </c>
      <c r="H10" s="61">
        <v>106958000</v>
      </c>
      <c r="I10" s="119">
        <v>0.4</v>
      </c>
      <c r="J10" s="68">
        <f t="shared" si="1"/>
        <v>42783000</v>
      </c>
      <c r="K10" s="86"/>
      <c r="M10" s="122" t="s">
        <v>150</v>
      </c>
    </row>
    <row r="11" spans="1:13" ht="35.25" customHeight="1">
      <c r="A11" s="130"/>
      <c r="B11" s="74" t="s">
        <v>154</v>
      </c>
      <c r="C11" s="69" t="s">
        <v>34</v>
      </c>
      <c r="D11" s="72" t="s">
        <v>159</v>
      </c>
      <c r="E11" s="31"/>
      <c r="F11" s="73"/>
      <c r="G11" s="61">
        <v>19953360</v>
      </c>
      <c r="H11" s="61">
        <v>8244000</v>
      </c>
      <c r="I11" s="62">
        <v>0.25</v>
      </c>
      <c r="J11" s="68">
        <f t="shared" si="1"/>
        <v>2061000</v>
      </c>
      <c r="K11" s="86"/>
      <c r="M11" s="122" t="s">
        <v>150</v>
      </c>
    </row>
    <row r="12" spans="1:13" ht="35.25" customHeight="1">
      <c r="A12" s="93" t="s">
        <v>7</v>
      </c>
      <c r="B12" s="74" t="s">
        <v>155</v>
      </c>
      <c r="C12" s="69" t="s">
        <v>37</v>
      </c>
      <c r="D12" s="72" t="s">
        <v>46</v>
      </c>
      <c r="E12" s="31" t="s">
        <v>16</v>
      </c>
      <c r="F12" s="73" t="s">
        <v>159</v>
      </c>
      <c r="G12" s="61">
        <v>50629320</v>
      </c>
      <c r="H12" s="76">
        <v>45200000</v>
      </c>
      <c r="I12" s="119">
        <v>0.4</v>
      </c>
      <c r="J12" s="68">
        <f t="shared" si="1"/>
        <v>18080000</v>
      </c>
      <c r="K12" s="86"/>
      <c r="M12" s="122" t="s">
        <v>152</v>
      </c>
    </row>
    <row r="13" spans="1:13" ht="35.25" customHeight="1">
      <c r="A13" s="93" t="s">
        <v>156</v>
      </c>
      <c r="B13" s="74" t="s">
        <v>157</v>
      </c>
      <c r="C13" s="69" t="s">
        <v>37</v>
      </c>
      <c r="D13" s="72" t="s">
        <v>159</v>
      </c>
      <c r="E13" s="31" t="s">
        <v>16</v>
      </c>
      <c r="F13" s="73" t="s">
        <v>159</v>
      </c>
      <c r="G13" s="61">
        <v>15787440</v>
      </c>
      <c r="H13" s="76">
        <v>14887800</v>
      </c>
      <c r="I13" s="119">
        <v>0.4</v>
      </c>
      <c r="J13" s="68">
        <f t="shared" si="1"/>
        <v>5955000</v>
      </c>
      <c r="K13" s="86"/>
    </row>
    <row r="14" spans="1:13" ht="35.25" customHeight="1" thickBot="1">
      <c r="A14" s="105" t="s">
        <v>13</v>
      </c>
      <c r="B14" s="100" t="s">
        <v>158</v>
      </c>
      <c r="C14" s="101" t="s">
        <v>37</v>
      </c>
      <c r="D14" s="72" t="s">
        <v>159</v>
      </c>
      <c r="E14" s="31"/>
      <c r="F14" s="73"/>
      <c r="G14" s="102">
        <v>153633897</v>
      </c>
      <c r="H14" s="103">
        <v>118177920</v>
      </c>
      <c r="I14" s="119">
        <v>0.4</v>
      </c>
      <c r="J14" s="104">
        <f t="shared" si="1"/>
        <v>47271000</v>
      </c>
      <c r="K14" s="86"/>
    </row>
    <row r="15" spans="1:13" ht="35.25" customHeight="1" thickBot="1">
      <c r="A15" s="77" t="s">
        <v>1</v>
      </c>
      <c r="B15" s="78"/>
      <c r="C15" s="16">
        <f>COUNTA(C5:C14)</f>
        <v>10</v>
      </c>
      <c r="D15" s="79"/>
      <c r="E15" s="80"/>
      <c r="F15" s="81"/>
      <c r="G15" s="82">
        <f>SUM(G5:G14)</f>
        <v>642731457</v>
      </c>
      <c r="H15" s="82">
        <f>SUM(H5:H14)</f>
        <v>405470960</v>
      </c>
      <c r="I15" s="83"/>
      <c r="J15" s="82">
        <f>SUM(J5:J14)</f>
        <v>157378000</v>
      </c>
      <c r="K15" s="84"/>
    </row>
    <row r="16" spans="1:13" ht="19.5" customHeight="1">
      <c r="A16" s="15"/>
      <c r="B16" s="3"/>
      <c r="C16" s="3"/>
      <c r="D16" s="6"/>
      <c r="E16" s="10"/>
      <c r="F16" s="6"/>
    </row>
    <row r="17" spans="1:6">
      <c r="A17" s="17" t="s">
        <v>66</v>
      </c>
      <c r="D17" s="6"/>
      <c r="E17" s="10"/>
      <c r="F17" s="6"/>
    </row>
    <row r="18" spans="1:6">
      <c r="A18" s="17" t="s">
        <v>64</v>
      </c>
      <c r="D18" s="6"/>
      <c r="E18" s="10"/>
      <c r="F18" s="6"/>
    </row>
    <row r="19" spans="1:6">
      <c r="A19" s="17" t="s">
        <v>100</v>
      </c>
      <c r="D19" s="6"/>
      <c r="E19" s="10"/>
      <c r="F19" s="6"/>
    </row>
    <row r="20" spans="1:6">
      <c r="D20" s="6"/>
      <c r="E20" s="10"/>
      <c r="F20" s="6"/>
    </row>
    <row r="21" spans="1:6">
      <c r="D21" s="6"/>
      <c r="E21" s="10"/>
      <c r="F21" s="6"/>
    </row>
    <row r="22" spans="1:6">
      <c r="D22" s="6"/>
      <c r="E22" s="10"/>
      <c r="F22" s="6"/>
    </row>
    <row r="23" spans="1:6">
      <c r="D23" s="6"/>
      <c r="E23" s="10"/>
      <c r="F23" s="6"/>
    </row>
    <row r="24" spans="1:6">
      <c r="D24" s="7"/>
      <c r="E24" s="11"/>
      <c r="F24" s="7"/>
    </row>
    <row r="26" spans="1:6">
      <c r="D26" s="8"/>
      <c r="E26" s="12"/>
      <c r="F26" s="8"/>
    </row>
    <row r="27" spans="1:6">
      <c r="D27" s="8"/>
      <c r="E27" s="12"/>
      <c r="F27" s="8"/>
    </row>
    <row r="28" spans="1:6">
      <c r="D28" s="8"/>
      <c r="E28" s="12"/>
      <c r="F28" s="8"/>
    </row>
    <row r="29" spans="1:6">
      <c r="D29" s="8"/>
      <c r="E29" s="12"/>
      <c r="F29" s="8"/>
    </row>
    <row r="30" spans="1:6">
      <c r="D30" s="8"/>
      <c r="E30" s="12"/>
      <c r="F30" s="8"/>
    </row>
    <row r="31" spans="1:6">
      <c r="D31" s="8"/>
      <c r="E31" s="12"/>
      <c r="F31" s="8"/>
    </row>
    <row r="32" spans="1:6">
      <c r="D32" s="8"/>
      <c r="E32" s="12"/>
      <c r="F32" s="8"/>
    </row>
    <row r="33" spans="4:6">
      <c r="D33" s="8"/>
      <c r="E33" s="12"/>
      <c r="F33" s="8"/>
    </row>
    <row r="34" spans="4:6">
      <c r="D34" s="8"/>
      <c r="E34" s="12"/>
      <c r="F34" s="8"/>
    </row>
    <row r="35" spans="4:6">
      <c r="D35" s="8"/>
      <c r="E35" s="12"/>
      <c r="F35" s="8"/>
    </row>
    <row r="36" spans="4:6">
      <c r="D36" s="8"/>
      <c r="E36" s="12"/>
      <c r="F36" s="8"/>
    </row>
    <row r="37" spans="4:6">
      <c r="D37" s="8"/>
      <c r="E37" s="12"/>
      <c r="F37" s="8"/>
    </row>
    <row r="38" spans="4:6">
      <c r="D38" s="8"/>
      <c r="E38" s="12"/>
      <c r="F38" s="8"/>
    </row>
    <row r="39" spans="4:6">
      <c r="D39" s="8"/>
      <c r="E39" s="12"/>
      <c r="F39" s="8"/>
    </row>
    <row r="40" spans="4:6">
      <c r="D40" s="8"/>
      <c r="E40" s="12"/>
      <c r="F40" s="8"/>
    </row>
    <row r="41" spans="4:6">
      <c r="D41" s="8"/>
      <c r="E41" s="12"/>
      <c r="F41" s="8"/>
    </row>
    <row r="42" spans="4:6">
      <c r="D42" s="8"/>
      <c r="E42" s="12"/>
      <c r="F42" s="8"/>
    </row>
  </sheetData>
  <mergeCells count="9">
    <mergeCell ref="A8:A11"/>
    <mergeCell ref="H1:I1"/>
    <mergeCell ref="A5:A7"/>
    <mergeCell ref="K3:K4"/>
    <mergeCell ref="G3:J3"/>
    <mergeCell ref="C3:C4"/>
    <mergeCell ref="A3:A4"/>
    <mergeCell ref="B3:B4"/>
    <mergeCell ref="D3:F4"/>
  </mergeCells>
  <phoneticPr fontId="2"/>
  <printOptions horizontalCentered="1"/>
  <pageMargins left="0.78740157480314965" right="0.78740157480314965" top="0.59055118110236227" bottom="0.78740157480314965" header="0.31496062992125984" footer="0.31496062992125984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view="pageBreakPreview" topLeftCell="A41" zoomScale="115" zoomScaleNormal="80" zoomScaleSheetLayoutView="115" workbookViewId="0">
      <selection activeCell="C59" sqref="C59"/>
    </sheetView>
  </sheetViews>
  <sheetFormatPr defaultRowHeight="14.25"/>
  <cols>
    <col min="1" max="1" width="9.625" style="1" customWidth="1"/>
    <col min="2" max="2" width="12.5" style="1" customWidth="1"/>
    <col min="3" max="3" width="21.5" style="1" customWidth="1"/>
    <col min="4" max="4" width="4.5" style="5" bestFit="1" customWidth="1"/>
    <col min="5" max="5" width="1.625" style="9" customWidth="1"/>
    <col min="6" max="6" width="4.5" style="5" bestFit="1" customWidth="1"/>
    <col min="7" max="8" width="15.125" style="1" customWidth="1"/>
    <col min="9" max="9" width="8" style="2" customWidth="1"/>
    <col min="10" max="10" width="15.125" style="1" customWidth="1"/>
    <col min="11" max="11" width="20.5" style="3" bestFit="1" customWidth="1"/>
    <col min="12" max="16384" width="9" style="1"/>
  </cols>
  <sheetData>
    <row r="1" spans="1:13" ht="39.950000000000003" customHeight="1">
      <c r="A1" s="58" t="s">
        <v>28</v>
      </c>
      <c r="H1" s="131"/>
      <c r="I1" s="131"/>
    </row>
    <row r="2" spans="1:13" ht="24" customHeight="1" thickBot="1">
      <c r="A2" s="1" t="s">
        <v>162</v>
      </c>
      <c r="D2" s="1"/>
      <c r="E2" s="3"/>
      <c r="F2" s="1"/>
    </row>
    <row r="3" spans="1:13" s="3" customFormat="1" ht="33" customHeight="1">
      <c r="A3" s="140" t="s">
        <v>2</v>
      </c>
      <c r="B3" s="138" t="s">
        <v>3</v>
      </c>
      <c r="C3" s="138" t="s">
        <v>4</v>
      </c>
      <c r="D3" s="142" t="s">
        <v>6</v>
      </c>
      <c r="E3" s="143"/>
      <c r="F3" s="144"/>
      <c r="G3" s="137" t="s">
        <v>67</v>
      </c>
      <c r="H3" s="137"/>
      <c r="I3" s="137"/>
      <c r="J3" s="137"/>
      <c r="K3" s="135" t="s">
        <v>0</v>
      </c>
    </row>
    <row r="4" spans="1:13" s="4" customFormat="1" ht="37.5" customHeight="1" thickBot="1">
      <c r="A4" s="141"/>
      <c r="B4" s="139"/>
      <c r="C4" s="139"/>
      <c r="D4" s="145"/>
      <c r="E4" s="146"/>
      <c r="F4" s="147"/>
      <c r="G4" s="13" t="s">
        <v>17</v>
      </c>
      <c r="H4" s="13" t="s">
        <v>18</v>
      </c>
      <c r="I4" s="14" t="s">
        <v>5</v>
      </c>
      <c r="J4" s="13" t="s">
        <v>19</v>
      </c>
      <c r="K4" s="136"/>
    </row>
    <row r="5" spans="1:13" s="4" customFormat="1" ht="37.5" customHeight="1">
      <c r="A5" s="148" t="s">
        <v>10</v>
      </c>
      <c r="B5" s="110" t="s">
        <v>45</v>
      </c>
      <c r="C5" s="69" t="s">
        <v>44</v>
      </c>
      <c r="D5" s="111" t="s">
        <v>38</v>
      </c>
      <c r="E5" s="97"/>
      <c r="F5" s="112"/>
      <c r="G5" s="113">
        <v>126781200</v>
      </c>
      <c r="H5" s="114">
        <v>78000840</v>
      </c>
      <c r="I5" s="115">
        <v>0.25</v>
      </c>
      <c r="J5" s="99">
        <f t="shared" ref="J5:J25" si="0">ROUNDDOWN(I5*H5,-3)</f>
        <v>19500000</v>
      </c>
      <c r="K5" s="116"/>
      <c r="M5" s="1" t="s">
        <v>42</v>
      </c>
    </row>
    <row r="6" spans="1:13" s="4" customFormat="1" ht="37.5" customHeight="1">
      <c r="A6" s="149"/>
      <c r="B6" s="74" t="s">
        <v>45</v>
      </c>
      <c r="C6" s="69" t="s">
        <v>54</v>
      </c>
      <c r="D6" s="72" t="s">
        <v>38</v>
      </c>
      <c r="E6" s="31"/>
      <c r="F6" s="73"/>
      <c r="G6" s="61">
        <v>437884920</v>
      </c>
      <c r="H6" s="76">
        <v>253206000</v>
      </c>
      <c r="I6" s="62">
        <v>0.33333333333333331</v>
      </c>
      <c r="J6" s="68">
        <f t="shared" si="0"/>
        <v>84402000</v>
      </c>
      <c r="K6" s="86"/>
      <c r="M6" s="1" t="s">
        <v>42</v>
      </c>
    </row>
    <row r="7" spans="1:13" s="4" customFormat="1" ht="37.5" customHeight="1">
      <c r="A7" s="129" t="s">
        <v>114</v>
      </c>
      <c r="B7" s="74" t="s">
        <v>115</v>
      </c>
      <c r="C7" s="65" t="s">
        <v>37</v>
      </c>
      <c r="D7" s="72" t="s">
        <v>38</v>
      </c>
      <c r="E7" s="31" t="s">
        <v>16</v>
      </c>
      <c r="F7" s="73" t="s">
        <v>164</v>
      </c>
      <c r="G7" s="88">
        <v>62184240</v>
      </c>
      <c r="H7" s="89">
        <v>62184000</v>
      </c>
      <c r="I7" s="62">
        <v>0.33333333333333331</v>
      </c>
      <c r="J7" s="68">
        <f t="shared" ref="J7" si="1">ROUNDDOWN(I7*H7,-3)</f>
        <v>20728000</v>
      </c>
      <c r="K7" s="86" t="s">
        <v>119</v>
      </c>
    </row>
    <row r="8" spans="1:13" s="4" customFormat="1" ht="37.5" customHeight="1">
      <c r="A8" s="150"/>
      <c r="B8" s="74" t="s">
        <v>116</v>
      </c>
      <c r="C8" s="65" t="s">
        <v>37</v>
      </c>
      <c r="D8" s="72" t="s">
        <v>38</v>
      </c>
      <c r="E8" s="31" t="s">
        <v>16</v>
      </c>
      <c r="F8" s="73" t="s">
        <v>164</v>
      </c>
      <c r="G8" s="88">
        <v>87799680</v>
      </c>
      <c r="H8" s="89">
        <v>65838000</v>
      </c>
      <c r="I8" s="62">
        <v>0.33333333333333331</v>
      </c>
      <c r="J8" s="68">
        <f t="shared" ref="J8" si="2">ROUNDDOWN(I8*H8,-3)</f>
        <v>21946000</v>
      </c>
      <c r="K8" s="86" t="s">
        <v>120</v>
      </c>
    </row>
    <row r="9" spans="1:13" s="4" customFormat="1" ht="37.5" customHeight="1">
      <c r="A9" s="151"/>
      <c r="B9" s="74" t="s">
        <v>117</v>
      </c>
      <c r="C9" s="65" t="s">
        <v>118</v>
      </c>
      <c r="D9" s="72" t="s">
        <v>38</v>
      </c>
      <c r="E9" s="31"/>
      <c r="F9" s="73"/>
      <c r="G9" s="88">
        <v>368385560</v>
      </c>
      <c r="H9" s="89">
        <v>36835560</v>
      </c>
      <c r="I9" s="62">
        <v>0.33333333333333331</v>
      </c>
      <c r="J9" s="68">
        <f t="shared" ref="J9" si="3">ROUNDDOWN(I9*H9,-3)</f>
        <v>12278000</v>
      </c>
      <c r="K9" s="91"/>
    </row>
    <row r="10" spans="1:13" s="4" customFormat="1" ht="37.5" customHeight="1">
      <c r="A10" s="121" t="s">
        <v>126</v>
      </c>
      <c r="B10" s="74" t="s">
        <v>129</v>
      </c>
      <c r="C10" s="65" t="s">
        <v>128</v>
      </c>
      <c r="D10" s="72" t="s">
        <v>38</v>
      </c>
      <c r="E10" s="31" t="s">
        <v>16</v>
      </c>
      <c r="F10" s="73" t="s">
        <v>164</v>
      </c>
      <c r="G10" s="88">
        <v>220200000</v>
      </c>
      <c r="H10" s="89">
        <v>220200000</v>
      </c>
      <c r="I10" s="119">
        <v>0.4</v>
      </c>
      <c r="J10" s="68">
        <f t="shared" ref="J10" si="4">ROUNDDOWN(I10*H10,-3)</f>
        <v>88080000</v>
      </c>
      <c r="K10" s="86" t="s">
        <v>130</v>
      </c>
    </row>
    <row r="11" spans="1:13" s="4" customFormat="1" ht="37.5" customHeight="1">
      <c r="A11" s="120" t="s">
        <v>127</v>
      </c>
      <c r="B11" s="74" t="s">
        <v>131</v>
      </c>
      <c r="C11" s="65" t="s">
        <v>37</v>
      </c>
      <c r="D11" s="72" t="s">
        <v>38</v>
      </c>
      <c r="E11" s="31"/>
      <c r="F11" s="73"/>
      <c r="G11" s="88">
        <v>137257200</v>
      </c>
      <c r="H11" s="89">
        <v>64569000</v>
      </c>
      <c r="I11" s="62">
        <v>0.33333333333333331</v>
      </c>
      <c r="J11" s="68">
        <f t="shared" ref="J11" si="5">ROUNDDOWN(I11*H11,-3)</f>
        <v>21523000</v>
      </c>
      <c r="K11" s="91"/>
    </row>
    <row r="12" spans="1:13" s="4" customFormat="1" ht="37.5" customHeight="1">
      <c r="A12" s="129" t="s">
        <v>11</v>
      </c>
      <c r="B12" s="74" t="s">
        <v>48</v>
      </c>
      <c r="C12" s="69" t="s">
        <v>51</v>
      </c>
      <c r="D12" s="72" t="s">
        <v>38</v>
      </c>
      <c r="E12" s="31"/>
      <c r="F12" s="73"/>
      <c r="G12" s="88">
        <v>36000000</v>
      </c>
      <c r="H12" s="89">
        <v>13680000</v>
      </c>
      <c r="I12" s="90">
        <v>0.33333333333333331</v>
      </c>
      <c r="J12" s="63">
        <f t="shared" si="0"/>
        <v>4560000</v>
      </c>
      <c r="K12" s="91"/>
      <c r="M12" s="1" t="s">
        <v>42</v>
      </c>
    </row>
    <row r="13" spans="1:13" s="4" customFormat="1" ht="37.5" customHeight="1">
      <c r="A13" s="130"/>
      <c r="B13" s="74" t="s">
        <v>48</v>
      </c>
      <c r="C13" s="69" t="s">
        <v>50</v>
      </c>
      <c r="D13" s="72" t="s">
        <v>38</v>
      </c>
      <c r="E13" s="31"/>
      <c r="F13" s="73"/>
      <c r="G13" s="61">
        <v>45900000</v>
      </c>
      <c r="H13" s="76">
        <v>14865000</v>
      </c>
      <c r="I13" s="62">
        <v>0.33333333333333331</v>
      </c>
      <c r="J13" s="68">
        <f t="shared" si="0"/>
        <v>4955000</v>
      </c>
      <c r="K13" s="86"/>
      <c r="M13" s="1" t="s">
        <v>42</v>
      </c>
    </row>
    <row r="14" spans="1:13" s="4" customFormat="1" ht="37.5" customHeight="1">
      <c r="A14" s="150"/>
      <c r="B14" s="71" t="s">
        <v>23</v>
      </c>
      <c r="C14" s="65" t="s">
        <v>118</v>
      </c>
      <c r="D14" s="72" t="s">
        <v>38</v>
      </c>
      <c r="E14" s="31"/>
      <c r="F14" s="73"/>
      <c r="G14" s="61">
        <v>270000000</v>
      </c>
      <c r="H14" s="76">
        <v>160082500</v>
      </c>
      <c r="I14" s="119">
        <v>0.4</v>
      </c>
      <c r="J14" s="68">
        <f t="shared" si="0"/>
        <v>64033000</v>
      </c>
      <c r="K14" s="86"/>
    </row>
    <row r="15" spans="1:13" s="4" customFormat="1" ht="37.5" customHeight="1">
      <c r="A15" s="150"/>
      <c r="B15" s="74" t="s">
        <v>121</v>
      </c>
      <c r="C15" s="65" t="s">
        <v>37</v>
      </c>
      <c r="D15" s="72" t="s">
        <v>38</v>
      </c>
      <c r="E15" s="31"/>
      <c r="F15" s="73"/>
      <c r="G15" s="61">
        <v>303000000</v>
      </c>
      <c r="H15" s="76">
        <v>238143000</v>
      </c>
      <c r="I15" s="62">
        <v>0.33333333333333331</v>
      </c>
      <c r="J15" s="68">
        <f t="shared" ref="J15:J16" si="6">ROUNDDOWN(I15*H15,-3)</f>
        <v>79381000</v>
      </c>
      <c r="K15" s="86"/>
    </row>
    <row r="16" spans="1:13" s="4" customFormat="1" ht="37.5" customHeight="1">
      <c r="A16" s="150"/>
      <c r="B16" s="74" t="s">
        <v>122</v>
      </c>
      <c r="C16" s="65" t="s">
        <v>37</v>
      </c>
      <c r="D16" s="72" t="s">
        <v>38</v>
      </c>
      <c r="E16" s="31"/>
      <c r="F16" s="73"/>
      <c r="G16" s="61">
        <v>59553000</v>
      </c>
      <c r="H16" s="76">
        <v>26200000</v>
      </c>
      <c r="I16" s="62">
        <v>0.25</v>
      </c>
      <c r="J16" s="68">
        <f t="shared" si="6"/>
        <v>6550000</v>
      </c>
      <c r="K16" s="86"/>
    </row>
    <row r="17" spans="1:13" s="4" customFormat="1" ht="37.5" customHeight="1">
      <c r="A17" s="150"/>
      <c r="B17" s="74" t="s">
        <v>123</v>
      </c>
      <c r="C17" s="65" t="s">
        <v>124</v>
      </c>
      <c r="D17" s="72" t="s">
        <v>38</v>
      </c>
      <c r="E17" s="31"/>
      <c r="F17" s="73"/>
      <c r="G17" s="61">
        <v>309917000</v>
      </c>
      <c r="H17" s="76">
        <v>58292000</v>
      </c>
      <c r="I17" s="62">
        <v>0.25</v>
      </c>
      <c r="J17" s="68">
        <f t="shared" ref="J17" si="7">ROUNDDOWN(I17*H17,-3)</f>
        <v>14573000</v>
      </c>
      <c r="K17" s="86"/>
    </row>
    <row r="18" spans="1:13" s="4" customFormat="1" ht="37.5" customHeight="1">
      <c r="A18" s="151"/>
      <c r="B18" s="74"/>
      <c r="C18" s="69" t="s">
        <v>125</v>
      </c>
      <c r="D18" s="72" t="s">
        <v>38</v>
      </c>
      <c r="E18" s="31"/>
      <c r="F18" s="73"/>
      <c r="G18" s="61">
        <v>133000000</v>
      </c>
      <c r="H18" s="76">
        <v>91264000</v>
      </c>
      <c r="I18" s="62">
        <v>0.25</v>
      </c>
      <c r="J18" s="68">
        <f t="shared" ref="J18:J19" si="8">ROUNDDOWN(I18*H18,-3)</f>
        <v>22816000</v>
      </c>
      <c r="K18" s="86"/>
    </row>
    <row r="19" spans="1:13" s="4" customFormat="1" ht="37.5" customHeight="1">
      <c r="A19" s="118" t="s">
        <v>132</v>
      </c>
      <c r="B19" s="74" t="s">
        <v>133</v>
      </c>
      <c r="C19" s="65" t="s">
        <v>37</v>
      </c>
      <c r="D19" s="72" t="s">
        <v>38</v>
      </c>
      <c r="E19" s="31" t="s">
        <v>16</v>
      </c>
      <c r="F19" s="73" t="s">
        <v>164</v>
      </c>
      <c r="G19" s="88">
        <v>170123000</v>
      </c>
      <c r="H19" s="89">
        <v>170123000</v>
      </c>
      <c r="I19" s="119">
        <v>0.4</v>
      </c>
      <c r="J19" s="68">
        <f t="shared" si="8"/>
        <v>68049000</v>
      </c>
      <c r="K19" s="86" t="s">
        <v>134</v>
      </c>
    </row>
    <row r="20" spans="1:13" s="4" customFormat="1" ht="37.5" customHeight="1">
      <c r="A20" s="87" t="s">
        <v>33</v>
      </c>
      <c r="B20" s="74" t="s">
        <v>45</v>
      </c>
      <c r="C20" s="69" t="s">
        <v>35</v>
      </c>
      <c r="D20" s="72" t="s">
        <v>38</v>
      </c>
      <c r="E20" s="31" t="s">
        <v>16</v>
      </c>
      <c r="F20" s="73" t="s">
        <v>38</v>
      </c>
      <c r="G20" s="61">
        <v>56278800</v>
      </c>
      <c r="H20" s="76">
        <v>48646000</v>
      </c>
      <c r="I20" s="62">
        <v>0.5</v>
      </c>
      <c r="J20" s="68">
        <f t="shared" si="0"/>
        <v>24323000</v>
      </c>
      <c r="K20" s="86"/>
      <c r="M20" s="1" t="s">
        <v>42</v>
      </c>
    </row>
    <row r="21" spans="1:13" s="4" customFormat="1" ht="37.5" customHeight="1">
      <c r="A21" s="87" t="s">
        <v>30</v>
      </c>
      <c r="B21" s="74" t="s">
        <v>45</v>
      </c>
      <c r="C21" s="65" t="s">
        <v>52</v>
      </c>
      <c r="D21" s="72" t="s">
        <v>38</v>
      </c>
      <c r="E21" s="31"/>
      <c r="F21" s="73"/>
      <c r="G21" s="88">
        <v>449202440</v>
      </c>
      <c r="H21" s="89">
        <v>342483000</v>
      </c>
      <c r="I21" s="90">
        <v>0.33333333333333331</v>
      </c>
      <c r="J21" s="63">
        <f t="shared" si="0"/>
        <v>114161000</v>
      </c>
      <c r="K21" s="91"/>
      <c r="M21" s="1" t="s">
        <v>42</v>
      </c>
    </row>
    <row r="22" spans="1:13" s="4" customFormat="1" ht="37.5" customHeight="1">
      <c r="A22" s="87" t="s">
        <v>22</v>
      </c>
      <c r="B22" s="74" t="s">
        <v>21</v>
      </c>
      <c r="C22" s="65" t="s">
        <v>37</v>
      </c>
      <c r="D22" s="72" t="s">
        <v>38</v>
      </c>
      <c r="E22" s="31"/>
      <c r="F22" s="73"/>
      <c r="G22" s="88">
        <v>282970800</v>
      </c>
      <c r="H22" s="89">
        <v>142167000</v>
      </c>
      <c r="I22" s="90">
        <v>0.33333333333333331</v>
      </c>
      <c r="J22" s="63">
        <f t="shared" ref="J22" si="9">ROUNDDOWN(I22*H22,-3)</f>
        <v>47389000</v>
      </c>
      <c r="K22" s="91"/>
    </row>
    <row r="23" spans="1:13" s="4" customFormat="1" ht="37.5" customHeight="1">
      <c r="A23" s="87" t="s">
        <v>29</v>
      </c>
      <c r="B23" s="74" t="s">
        <v>45</v>
      </c>
      <c r="C23" s="69" t="s">
        <v>55</v>
      </c>
      <c r="D23" s="72" t="s">
        <v>38</v>
      </c>
      <c r="E23" s="31"/>
      <c r="F23" s="73"/>
      <c r="G23" s="61">
        <v>130140000</v>
      </c>
      <c r="H23" s="76">
        <v>1701000</v>
      </c>
      <c r="I23" s="117">
        <v>1</v>
      </c>
      <c r="J23" s="68">
        <f t="shared" si="0"/>
        <v>1701000</v>
      </c>
      <c r="K23" s="86"/>
      <c r="M23" s="1" t="s">
        <v>42</v>
      </c>
    </row>
    <row r="24" spans="1:13" s="4" customFormat="1" ht="37.5" customHeight="1">
      <c r="A24" s="87" t="s">
        <v>135</v>
      </c>
      <c r="B24" s="74" t="s">
        <v>136</v>
      </c>
      <c r="C24" s="65" t="s">
        <v>39</v>
      </c>
      <c r="D24" s="72" t="s">
        <v>38</v>
      </c>
      <c r="E24" s="31"/>
      <c r="F24" s="73"/>
      <c r="G24" s="61">
        <v>332250000</v>
      </c>
      <c r="H24" s="76">
        <v>272250000</v>
      </c>
      <c r="I24" s="119">
        <v>0.4</v>
      </c>
      <c r="J24" s="68">
        <f t="shared" ref="J24" si="10">ROUNDDOWN(I24*H24,-3)</f>
        <v>108900000</v>
      </c>
      <c r="K24" s="86"/>
    </row>
    <row r="25" spans="1:13" s="4" customFormat="1" ht="37.5" customHeight="1">
      <c r="A25" s="87" t="s">
        <v>32</v>
      </c>
      <c r="B25" s="74" t="s">
        <v>45</v>
      </c>
      <c r="C25" s="69" t="s">
        <v>35</v>
      </c>
      <c r="D25" s="72" t="s">
        <v>38</v>
      </c>
      <c r="E25" s="31"/>
      <c r="F25" s="73"/>
      <c r="G25" s="61">
        <v>44350000</v>
      </c>
      <c r="H25" s="76">
        <v>42350000</v>
      </c>
      <c r="I25" s="62">
        <v>0.5</v>
      </c>
      <c r="J25" s="68">
        <f t="shared" si="0"/>
        <v>21175000</v>
      </c>
      <c r="K25" s="86"/>
      <c r="M25" s="1" t="s">
        <v>42</v>
      </c>
    </row>
    <row r="26" spans="1:13" s="4" customFormat="1" ht="37.5" customHeight="1">
      <c r="A26" s="87" t="s">
        <v>32</v>
      </c>
      <c r="B26" s="74" t="s">
        <v>45</v>
      </c>
      <c r="C26" s="69" t="s">
        <v>35</v>
      </c>
      <c r="D26" s="72" t="s">
        <v>47</v>
      </c>
      <c r="E26" s="31" t="s">
        <v>16</v>
      </c>
      <c r="F26" s="73" t="s">
        <v>38</v>
      </c>
      <c r="G26" s="61">
        <v>36870000</v>
      </c>
      <c r="H26" s="76">
        <v>36870000</v>
      </c>
      <c r="I26" s="62">
        <v>0.5</v>
      </c>
      <c r="J26" s="68">
        <f t="shared" ref="J26" si="11">ROUNDDOWN(I26*H26,-3)</f>
        <v>18435000</v>
      </c>
      <c r="K26" s="86" t="s">
        <v>146</v>
      </c>
      <c r="M26" s="122" t="s">
        <v>147</v>
      </c>
    </row>
    <row r="27" spans="1:13" s="4" customFormat="1" ht="37.5" customHeight="1">
      <c r="A27" s="87" t="s">
        <v>112</v>
      </c>
      <c r="B27" s="74" t="s">
        <v>45</v>
      </c>
      <c r="C27" s="69" t="s">
        <v>53</v>
      </c>
      <c r="D27" s="72" t="s">
        <v>38</v>
      </c>
      <c r="E27" s="31"/>
      <c r="F27" s="73"/>
      <c r="G27" s="61">
        <v>108540000</v>
      </c>
      <c r="H27" s="76">
        <v>40701000</v>
      </c>
      <c r="I27" s="62">
        <v>0.33333333333333331</v>
      </c>
      <c r="J27" s="68">
        <f>ROUNDDOWN(I27*H27,-3)</f>
        <v>13567000</v>
      </c>
      <c r="K27" s="86"/>
      <c r="M27" s="1" t="s">
        <v>42</v>
      </c>
    </row>
    <row r="28" spans="1:13" s="4" customFormat="1" ht="37.5" customHeight="1">
      <c r="A28" s="106" t="s">
        <v>137</v>
      </c>
      <c r="B28" s="74" t="s">
        <v>138</v>
      </c>
      <c r="C28" s="65" t="s">
        <v>37</v>
      </c>
      <c r="D28" s="72" t="s">
        <v>38</v>
      </c>
      <c r="E28" s="31" t="s">
        <v>16</v>
      </c>
      <c r="F28" s="73" t="s">
        <v>164</v>
      </c>
      <c r="G28" s="88">
        <v>699807500</v>
      </c>
      <c r="H28" s="89">
        <v>699807500</v>
      </c>
      <c r="I28" s="119">
        <v>0.4</v>
      </c>
      <c r="J28" s="68">
        <f t="shared" ref="J28" si="12">ROUNDDOWN(I28*H28,-3)</f>
        <v>279923000</v>
      </c>
      <c r="K28" s="86" t="s">
        <v>139</v>
      </c>
    </row>
    <row r="29" spans="1:13" ht="35.25" customHeight="1">
      <c r="A29" s="106" t="s">
        <v>113</v>
      </c>
      <c r="B29" s="74" t="s">
        <v>45</v>
      </c>
      <c r="C29" s="85" t="s">
        <v>50</v>
      </c>
      <c r="D29" s="72" t="s">
        <v>38</v>
      </c>
      <c r="E29" s="31"/>
      <c r="F29" s="73"/>
      <c r="G29" s="61">
        <v>47297000</v>
      </c>
      <c r="H29" s="76">
        <v>33165720</v>
      </c>
      <c r="I29" s="62">
        <v>0.33333333333333331</v>
      </c>
      <c r="J29" s="63">
        <f t="shared" ref="J29:J33" si="13">ROUNDDOWN(I29*H29,-3)</f>
        <v>11055000</v>
      </c>
      <c r="K29" s="86"/>
      <c r="M29" s="1" t="s">
        <v>42</v>
      </c>
    </row>
    <row r="30" spans="1:13" ht="35.25" customHeight="1">
      <c r="A30" s="106" t="s">
        <v>113</v>
      </c>
      <c r="B30" s="74" t="s">
        <v>45</v>
      </c>
      <c r="C30" s="65" t="s">
        <v>128</v>
      </c>
      <c r="D30" s="72" t="s">
        <v>38</v>
      </c>
      <c r="E30" s="31"/>
      <c r="F30" s="73"/>
      <c r="G30" s="61">
        <v>69532560</v>
      </c>
      <c r="H30" s="76">
        <v>36575280</v>
      </c>
      <c r="I30" s="119">
        <v>0.4</v>
      </c>
      <c r="J30" s="63">
        <f t="shared" ref="J30" si="14">ROUNDDOWN(I30*H30,-3)</f>
        <v>14630000</v>
      </c>
      <c r="K30" s="86"/>
    </row>
    <row r="31" spans="1:13" ht="35.25" customHeight="1">
      <c r="A31" s="106" t="s">
        <v>140</v>
      </c>
      <c r="B31" s="74" t="s">
        <v>142</v>
      </c>
      <c r="C31" s="65" t="s">
        <v>143</v>
      </c>
      <c r="D31" s="72" t="s">
        <v>38</v>
      </c>
      <c r="E31" s="31"/>
      <c r="F31" s="73"/>
      <c r="G31" s="61">
        <v>142128000</v>
      </c>
      <c r="H31" s="76">
        <v>93093000</v>
      </c>
      <c r="I31" s="62">
        <v>0.33333333333333331</v>
      </c>
      <c r="J31" s="63">
        <f t="shared" ref="J31:J32" si="15">ROUNDDOWN(I31*H31,-3)</f>
        <v>31031000</v>
      </c>
      <c r="K31" s="91"/>
    </row>
    <row r="32" spans="1:13" ht="35.25" customHeight="1">
      <c r="A32" s="106" t="s">
        <v>141</v>
      </c>
      <c r="B32" s="74" t="s">
        <v>144</v>
      </c>
      <c r="C32" s="65" t="s">
        <v>37</v>
      </c>
      <c r="D32" s="72" t="s">
        <v>38</v>
      </c>
      <c r="E32" s="31" t="s">
        <v>16</v>
      </c>
      <c r="F32" s="73" t="s">
        <v>164</v>
      </c>
      <c r="G32" s="88">
        <v>34239000</v>
      </c>
      <c r="H32" s="89">
        <v>34239000</v>
      </c>
      <c r="I32" s="90">
        <v>0.33333333333333331</v>
      </c>
      <c r="J32" s="63">
        <f t="shared" si="15"/>
        <v>11413000</v>
      </c>
      <c r="K32" s="86" t="s">
        <v>145</v>
      </c>
    </row>
    <row r="33" spans="1:13" ht="35.25" customHeight="1">
      <c r="A33" s="92" t="s">
        <v>49</v>
      </c>
      <c r="B33" s="74" t="s">
        <v>45</v>
      </c>
      <c r="C33" s="69" t="s">
        <v>56</v>
      </c>
      <c r="D33" s="72" t="s">
        <v>38</v>
      </c>
      <c r="E33" s="31"/>
      <c r="F33" s="73"/>
      <c r="G33" s="88">
        <v>2113212000</v>
      </c>
      <c r="H33" s="89">
        <v>1786639000</v>
      </c>
      <c r="I33" s="90">
        <v>0.33333333333333331</v>
      </c>
      <c r="J33" s="63">
        <f t="shared" si="13"/>
        <v>595546000</v>
      </c>
      <c r="K33" s="91"/>
      <c r="M33" s="1" t="s">
        <v>42</v>
      </c>
    </row>
    <row r="34" spans="1:13" ht="35.25" customHeight="1" thickBot="1">
      <c r="A34" s="106" t="s">
        <v>49</v>
      </c>
      <c r="B34" s="74" t="s">
        <v>45</v>
      </c>
      <c r="C34" s="69" t="s">
        <v>56</v>
      </c>
      <c r="D34" s="72" t="s">
        <v>38</v>
      </c>
      <c r="E34" s="31"/>
      <c r="F34" s="73"/>
      <c r="G34" s="88">
        <v>37701000</v>
      </c>
      <c r="H34" s="89">
        <v>37701000</v>
      </c>
      <c r="I34" s="90">
        <v>0.33333333333333331</v>
      </c>
      <c r="J34" s="63">
        <f t="shared" ref="J34" si="16">ROUNDDOWN(I34*H34,-3)</f>
        <v>12567000</v>
      </c>
      <c r="K34" s="91"/>
    </row>
    <row r="35" spans="1:13" ht="35.25" customHeight="1" thickBot="1">
      <c r="A35" s="77" t="s">
        <v>1</v>
      </c>
      <c r="B35" s="78"/>
      <c r="C35" s="16">
        <f>COUNTA(C5:C34)</f>
        <v>30</v>
      </c>
      <c r="D35" s="79"/>
      <c r="E35" s="80"/>
      <c r="F35" s="81"/>
      <c r="G35" s="82">
        <f>SUM(G5:G34)</f>
        <v>7352504900</v>
      </c>
      <c r="H35" s="82">
        <f>SUM(H5:H34)</f>
        <v>5201871400</v>
      </c>
      <c r="I35" s="83"/>
      <c r="J35" s="82">
        <f>SUM(J5:J34)</f>
        <v>1839190000</v>
      </c>
      <c r="K35" s="84"/>
    </row>
    <row r="36" spans="1:13" ht="19.5" customHeight="1">
      <c r="A36" s="94" t="s">
        <v>65</v>
      </c>
      <c r="B36" s="3"/>
      <c r="C36" s="3"/>
      <c r="D36" s="6"/>
      <c r="E36" s="10"/>
      <c r="F36" s="6"/>
    </row>
    <row r="37" spans="1:13">
      <c r="A37" s="17" t="s">
        <v>66</v>
      </c>
      <c r="D37" s="6"/>
      <c r="E37" s="10"/>
      <c r="F37" s="6"/>
    </row>
    <row r="38" spans="1:13">
      <c r="A38" s="17" t="s">
        <v>64</v>
      </c>
      <c r="D38" s="6"/>
      <c r="E38" s="10"/>
      <c r="F38" s="6"/>
    </row>
    <row r="39" spans="1:13">
      <c r="A39" s="17"/>
      <c r="D39" s="6"/>
      <c r="E39" s="10"/>
      <c r="F39" s="6"/>
    </row>
    <row r="40" spans="1:13">
      <c r="D40" s="6"/>
      <c r="E40" s="10"/>
      <c r="F40" s="6"/>
    </row>
    <row r="41" spans="1:13">
      <c r="D41" s="6"/>
      <c r="E41" s="10"/>
      <c r="F41" s="6"/>
    </row>
    <row r="42" spans="1:13">
      <c r="D42" s="6"/>
      <c r="E42" s="10"/>
      <c r="F42" s="6"/>
    </row>
    <row r="43" spans="1:13">
      <c r="D43" s="6"/>
      <c r="E43" s="10"/>
      <c r="F43" s="6"/>
    </row>
    <row r="44" spans="1:13">
      <c r="D44" s="7"/>
      <c r="E44" s="11"/>
      <c r="F44" s="7"/>
    </row>
    <row r="46" spans="1:13">
      <c r="D46" s="8"/>
      <c r="E46" s="12"/>
      <c r="F46" s="8"/>
    </row>
    <row r="47" spans="1:13">
      <c r="D47" s="8"/>
      <c r="E47" s="12"/>
      <c r="F47" s="8"/>
    </row>
    <row r="48" spans="1:13">
      <c r="D48" s="8"/>
      <c r="E48" s="12"/>
      <c r="F48" s="8"/>
    </row>
    <row r="49" spans="4:6">
      <c r="D49" s="8"/>
      <c r="E49" s="12"/>
      <c r="F49" s="8"/>
    </row>
    <row r="50" spans="4:6">
      <c r="D50" s="8"/>
      <c r="E50" s="12"/>
      <c r="F50" s="8"/>
    </row>
    <row r="51" spans="4:6">
      <c r="D51" s="8"/>
      <c r="E51" s="12"/>
      <c r="F51" s="8"/>
    </row>
    <row r="52" spans="4:6">
      <c r="D52" s="8"/>
      <c r="E52" s="12"/>
      <c r="F52" s="8"/>
    </row>
    <row r="53" spans="4:6">
      <c r="D53" s="8"/>
      <c r="E53" s="12"/>
      <c r="F53" s="8"/>
    </row>
    <row r="54" spans="4:6">
      <c r="D54" s="8"/>
      <c r="E54" s="12"/>
      <c r="F54" s="8"/>
    </row>
    <row r="55" spans="4:6">
      <c r="D55" s="8"/>
      <c r="E55" s="12"/>
      <c r="F55" s="8"/>
    </row>
    <row r="56" spans="4:6">
      <c r="D56" s="8"/>
      <c r="E56" s="12"/>
      <c r="F56" s="8"/>
    </row>
    <row r="57" spans="4:6">
      <c r="D57" s="8"/>
      <c r="E57" s="12"/>
      <c r="F57" s="8"/>
    </row>
    <row r="58" spans="4:6">
      <c r="D58" s="8"/>
      <c r="E58" s="12"/>
      <c r="F58" s="8"/>
    </row>
    <row r="59" spans="4:6">
      <c r="D59" s="8"/>
      <c r="E59" s="12"/>
      <c r="F59" s="8"/>
    </row>
    <row r="60" spans="4:6">
      <c r="D60" s="8"/>
      <c r="E60" s="12"/>
      <c r="F60" s="8"/>
    </row>
    <row r="61" spans="4:6">
      <c r="D61" s="8"/>
      <c r="E61" s="12"/>
      <c r="F61" s="8"/>
    </row>
    <row r="62" spans="4:6">
      <c r="D62" s="8"/>
      <c r="E62" s="12"/>
      <c r="F62" s="8"/>
    </row>
  </sheetData>
  <mergeCells count="10">
    <mergeCell ref="K3:K4"/>
    <mergeCell ref="A5:A6"/>
    <mergeCell ref="A7:A9"/>
    <mergeCell ref="A12:A18"/>
    <mergeCell ref="H1:I1"/>
    <mergeCell ref="A3:A4"/>
    <mergeCell ref="B3:B4"/>
    <mergeCell ref="C3:C4"/>
    <mergeCell ref="D3:F4"/>
    <mergeCell ref="G3:J3"/>
  </mergeCells>
  <phoneticPr fontId="2"/>
  <printOptions horizontalCentered="1"/>
  <pageMargins left="0.78740157480314965" right="0.78740157480314965" top="0.59055118110236227" bottom="0.78740157480314965" header="0.31496062992125984" footer="0.31496062992125984"/>
  <pageSetup paperSize="9"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BreakPreview" topLeftCell="A17" zoomScale="85" zoomScaleNormal="100" zoomScaleSheetLayoutView="85" workbookViewId="0">
      <selection sqref="A1:K37"/>
    </sheetView>
  </sheetViews>
  <sheetFormatPr defaultRowHeight="14.25"/>
  <cols>
    <col min="1" max="1" width="9.625" style="1" customWidth="1"/>
    <col min="2" max="2" width="19.75" style="1" customWidth="1"/>
    <col min="3" max="3" width="14.125" style="1" customWidth="1"/>
    <col min="4" max="4" width="4.5" style="44" bestFit="1" customWidth="1"/>
    <col min="5" max="5" width="1.875" style="45" customWidth="1"/>
    <col min="6" max="6" width="4.5" style="44" bestFit="1" customWidth="1"/>
    <col min="7" max="8" width="15.125" style="1" customWidth="1"/>
    <col min="9" max="9" width="11.625" style="2" customWidth="1"/>
    <col min="10" max="10" width="15.125" style="1" customWidth="1"/>
    <col min="11" max="11" width="18.375" style="3" bestFit="1" customWidth="1"/>
    <col min="12" max="12" width="9" style="1"/>
    <col min="13" max="13" width="10.25" style="1" bestFit="1" customWidth="1"/>
    <col min="14" max="16384" width="9" style="1"/>
  </cols>
  <sheetData>
    <row r="1" spans="1:11" ht="39.950000000000003" customHeight="1">
      <c r="A1" s="43" t="s">
        <v>28</v>
      </c>
      <c r="H1" s="131"/>
      <c r="I1" s="131"/>
    </row>
    <row r="2" spans="1:11" ht="24" customHeight="1" thickBot="1">
      <c r="A2" s="1" t="s">
        <v>165</v>
      </c>
      <c r="D2" s="1"/>
      <c r="E2" s="3"/>
      <c r="F2" s="1"/>
    </row>
    <row r="3" spans="1:11" s="3" customFormat="1" ht="33" customHeight="1">
      <c r="A3" s="140" t="s">
        <v>2</v>
      </c>
      <c r="B3" s="138" t="s">
        <v>8</v>
      </c>
      <c r="C3" s="138" t="s">
        <v>9</v>
      </c>
      <c r="D3" s="160" t="s">
        <v>6</v>
      </c>
      <c r="E3" s="160"/>
      <c r="F3" s="160"/>
      <c r="G3" s="162" t="s">
        <v>67</v>
      </c>
      <c r="H3" s="162"/>
      <c r="I3" s="162"/>
      <c r="J3" s="162"/>
      <c r="K3" s="154" t="s">
        <v>0</v>
      </c>
    </row>
    <row r="4" spans="1:11" s="4" customFormat="1" ht="33" customHeight="1" thickBot="1">
      <c r="A4" s="141"/>
      <c r="B4" s="139"/>
      <c r="C4" s="139"/>
      <c r="D4" s="161"/>
      <c r="E4" s="161"/>
      <c r="F4" s="161"/>
      <c r="G4" s="13" t="s">
        <v>57</v>
      </c>
      <c r="H4" s="13" t="s">
        <v>58</v>
      </c>
      <c r="I4" s="14" t="s">
        <v>5</v>
      </c>
      <c r="J4" s="13" t="s">
        <v>19</v>
      </c>
      <c r="K4" s="155"/>
    </row>
    <row r="5" spans="1:11" s="17" customFormat="1" ht="33" customHeight="1">
      <c r="A5" s="156" t="s">
        <v>12</v>
      </c>
      <c r="B5" s="33" t="s">
        <v>70</v>
      </c>
      <c r="C5" s="34" t="s">
        <v>15</v>
      </c>
      <c r="D5" s="46" t="s">
        <v>38</v>
      </c>
      <c r="E5" s="31"/>
      <c r="F5" s="47"/>
      <c r="G5" s="29">
        <v>3971160</v>
      </c>
      <c r="H5" s="29">
        <v>3971160</v>
      </c>
      <c r="I5" s="35" t="s">
        <v>110</v>
      </c>
      <c r="J5" s="29">
        <v>3486000</v>
      </c>
      <c r="K5" s="36"/>
    </row>
    <row r="6" spans="1:11" s="17" customFormat="1" ht="33" customHeight="1">
      <c r="A6" s="152"/>
      <c r="B6" s="33" t="s">
        <v>68</v>
      </c>
      <c r="C6" s="34" t="s">
        <v>15</v>
      </c>
      <c r="D6" s="46" t="s">
        <v>14</v>
      </c>
      <c r="E6" s="31" t="s">
        <v>16</v>
      </c>
      <c r="F6" s="47" t="s">
        <v>38</v>
      </c>
      <c r="G6" s="29">
        <v>64884240</v>
      </c>
      <c r="H6" s="29">
        <v>64884240</v>
      </c>
      <c r="I6" s="35" t="s">
        <v>101</v>
      </c>
      <c r="J6" s="29">
        <v>55931000</v>
      </c>
      <c r="K6" s="36"/>
    </row>
    <row r="7" spans="1:11" s="17" customFormat="1" ht="33" customHeight="1">
      <c r="A7" s="152"/>
      <c r="B7" s="33" t="s">
        <v>69</v>
      </c>
      <c r="C7" s="34" t="s">
        <v>15</v>
      </c>
      <c r="D7" s="46" t="s">
        <v>14</v>
      </c>
      <c r="E7" s="31" t="s">
        <v>16</v>
      </c>
      <c r="F7" s="47" t="s">
        <v>38</v>
      </c>
      <c r="G7" s="29">
        <v>24105220</v>
      </c>
      <c r="H7" s="29">
        <v>24105220</v>
      </c>
      <c r="I7" s="35" t="s">
        <v>101</v>
      </c>
      <c r="J7" s="29">
        <v>21043000</v>
      </c>
      <c r="K7" s="36"/>
    </row>
    <row r="8" spans="1:11" s="17" customFormat="1" ht="33" customHeight="1">
      <c r="A8" s="152"/>
      <c r="B8" s="33" t="s">
        <v>71</v>
      </c>
      <c r="C8" s="34" t="s">
        <v>15</v>
      </c>
      <c r="D8" s="46" t="s">
        <v>38</v>
      </c>
      <c r="E8" s="31"/>
      <c r="F8" s="47"/>
      <c r="G8" s="29">
        <v>2832840</v>
      </c>
      <c r="H8" s="29">
        <v>2832840</v>
      </c>
      <c r="I8" s="35" t="s">
        <v>110</v>
      </c>
      <c r="J8" s="29">
        <v>2487000</v>
      </c>
      <c r="K8" s="36"/>
    </row>
    <row r="9" spans="1:11" s="17" customFormat="1" ht="33" customHeight="1">
      <c r="A9" s="153"/>
      <c r="B9" s="33" t="s">
        <v>72</v>
      </c>
      <c r="C9" s="34" t="s">
        <v>15</v>
      </c>
      <c r="D9" s="46" t="s">
        <v>38</v>
      </c>
      <c r="E9" s="31"/>
      <c r="F9" s="47"/>
      <c r="G9" s="29">
        <v>15228000</v>
      </c>
      <c r="H9" s="29">
        <v>15228000</v>
      </c>
      <c r="I9" s="35" t="s">
        <v>110</v>
      </c>
      <c r="J9" s="29">
        <v>13370000</v>
      </c>
      <c r="K9" s="36"/>
    </row>
    <row r="10" spans="1:11" s="17" customFormat="1" ht="33" customHeight="1">
      <c r="A10" s="156" t="s">
        <v>24</v>
      </c>
      <c r="B10" s="33" t="s">
        <v>73</v>
      </c>
      <c r="C10" s="41" t="s">
        <v>15</v>
      </c>
      <c r="D10" s="46" t="s">
        <v>20</v>
      </c>
      <c r="E10" s="31" t="s">
        <v>16</v>
      </c>
      <c r="F10" s="47" t="s">
        <v>38</v>
      </c>
      <c r="G10" s="29">
        <v>4937760</v>
      </c>
      <c r="H10" s="29">
        <v>3730320</v>
      </c>
      <c r="I10" s="42" t="s">
        <v>109</v>
      </c>
      <c r="J10" s="29">
        <v>3334000</v>
      </c>
      <c r="K10" s="37"/>
    </row>
    <row r="11" spans="1:11" s="17" customFormat="1" ht="33" customHeight="1">
      <c r="A11" s="152"/>
      <c r="B11" s="33" t="s">
        <v>74</v>
      </c>
      <c r="C11" s="41" t="s">
        <v>15</v>
      </c>
      <c r="D11" s="46" t="s">
        <v>20</v>
      </c>
      <c r="E11" s="31" t="s">
        <v>16</v>
      </c>
      <c r="F11" s="47" t="s">
        <v>38</v>
      </c>
      <c r="G11" s="29">
        <v>79975328</v>
      </c>
      <c r="H11" s="29">
        <v>79975328</v>
      </c>
      <c r="I11" s="42" t="s">
        <v>60</v>
      </c>
      <c r="J11" s="29">
        <v>71497000</v>
      </c>
      <c r="K11" s="37"/>
    </row>
    <row r="12" spans="1:11" s="17" customFormat="1" ht="33" customHeight="1">
      <c r="A12" s="152"/>
      <c r="B12" s="33" t="s">
        <v>75</v>
      </c>
      <c r="C12" s="34" t="s">
        <v>15</v>
      </c>
      <c r="D12" s="46" t="s">
        <v>20</v>
      </c>
      <c r="E12" s="31" t="s">
        <v>16</v>
      </c>
      <c r="F12" s="47" t="s">
        <v>38</v>
      </c>
      <c r="G12" s="29">
        <v>144786600</v>
      </c>
      <c r="H12" s="29">
        <v>144786600</v>
      </c>
      <c r="I12" s="42" t="s">
        <v>102</v>
      </c>
      <c r="J12" s="29">
        <v>125139000</v>
      </c>
      <c r="K12" s="37"/>
    </row>
    <row r="13" spans="1:11" s="17" customFormat="1" ht="33" customHeight="1">
      <c r="A13" s="152"/>
      <c r="B13" s="33" t="s">
        <v>76</v>
      </c>
      <c r="C13" s="34" t="s">
        <v>15</v>
      </c>
      <c r="D13" s="46" t="s">
        <v>38</v>
      </c>
      <c r="E13" s="31"/>
      <c r="F13" s="47"/>
      <c r="G13" s="29">
        <v>6720000</v>
      </c>
      <c r="H13" s="29">
        <v>6720000</v>
      </c>
      <c r="I13" s="42" t="s">
        <v>102</v>
      </c>
      <c r="J13" s="29">
        <v>5945000</v>
      </c>
      <c r="K13" s="37"/>
    </row>
    <row r="14" spans="1:11" s="17" customFormat="1" ht="33" customHeight="1">
      <c r="A14" s="153"/>
      <c r="B14" s="33" t="s">
        <v>77</v>
      </c>
      <c r="C14" s="34" t="s">
        <v>15</v>
      </c>
      <c r="D14" s="46" t="s">
        <v>38</v>
      </c>
      <c r="E14" s="31"/>
      <c r="F14" s="47"/>
      <c r="G14" s="38">
        <v>12009600</v>
      </c>
      <c r="H14" s="38">
        <v>12009600</v>
      </c>
      <c r="I14" s="42" t="s">
        <v>102</v>
      </c>
      <c r="J14" s="38">
        <v>10187000</v>
      </c>
      <c r="K14" s="28"/>
    </row>
    <row r="15" spans="1:11" s="17" customFormat="1" ht="33" customHeight="1">
      <c r="A15" s="156" t="s">
        <v>78</v>
      </c>
      <c r="B15" s="33" t="s">
        <v>79</v>
      </c>
      <c r="C15" s="34" t="s">
        <v>15</v>
      </c>
      <c r="D15" s="46" t="s">
        <v>20</v>
      </c>
      <c r="E15" s="31" t="s">
        <v>16</v>
      </c>
      <c r="F15" s="47" t="s">
        <v>38</v>
      </c>
      <c r="G15" s="38">
        <v>316471703</v>
      </c>
      <c r="H15" s="38">
        <v>274225841</v>
      </c>
      <c r="I15" s="42" t="s">
        <v>103</v>
      </c>
      <c r="J15" s="38">
        <v>233907000</v>
      </c>
      <c r="K15" s="28"/>
    </row>
    <row r="16" spans="1:11" s="17" customFormat="1" ht="33" customHeight="1">
      <c r="A16" s="153"/>
      <c r="B16" s="33" t="s">
        <v>80</v>
      </c>
      <c r="C16" s="34" t="s">
        <v>15</v>
      </c>
      <c r="D16" s="46" t="s">
        <v>20</v>
      </c>
      <c r="E16" s="31" t="s">
        <v>16</v>
      </c>
      <c r="F16" s="47" t="s">
        <v>38</v>
      </c>
      <c r="G16" s="38">
        <v>71551080</v>
      </c>
      <c r="H16" s="38">
        <v>71551080</v>
      </c>
      <c r="I16" s="42" t="s">
        <v>103</v>
      </c>
      <c r="J16" s="38">
        <v>63592000</v>
      </c>
      <c r="K16" s="28"/>
    </row>
    <row r="17" spans="1:13" s="17" customFormat="1" ht="33" customHeight="1">
      <c r="A17" s="157" t="s">
        <v>41</v>
      </c>
      <c r="B17" s="33" t="s">
        <v>61</v>
      </c>
      <c r="C17" s="34" t="s">
        <v>15</v>
      </c>
      <c r="D17" s="46" t="s">
        <v>20</v>
      </c>
      <c r="E17" s="31" t="s">
        <v>59</v>
      </c>
      <c r="F17" s="47" t="s">
        <v>38</v>
      </c>
      <c r="G17" s="38">
        <v>129159880</v>
      </c>
      <c r="H17" s="38">
        <v>129159880</v>
      </c>
      <c r="I17" s="39" t="s">
        <v>62</v>
      </c>
      <c r="J17" s="38">
        <v>107949000</v>
      </c>
      <c r="K17" s="36"/>
    </row>
    <row r="18" spans="1:13" s="17" customFormat="1" ht="33" customHeight="1">
      <c r="A18" s="158"/>
      <c r="B18" s="33" t="s">
        <v>83</v>
      </c>
      <c r="C18" s="34" t="s">
        <v>15</v>
      </c>
      <c r="D18" s="46" t="s">
        <v>20</v>
      </c>
      <c r="E18" s="31" t="s">
        <v>16</v>
      </c>
      <c r="F18" s="47" t="s">
        <v>38</v>
      </c>
      <c r="G18" s="38">
        <v>37017000</v>
      </c>
      <c r="H18" s="38">
        <v>37017000</v>
      </c>
      <c r="I18" s="39" t="s">
        <v>81</v>
      </c>
      <c r="J18" s="38">
        <v>32686000</v>
      </c>
      <c r="K18" s="36"/>
    </row>
    <row r="19" spans="1:13" s="17" customFormat="1" ht="33" customHeight="1">
      <c r="A19" s="159"/>
      <c r="B19" s="33" t="s">
        <v>82</v>
      </c>
      <c r="C19" s="34" t="s">
        <v>15</v>
      </c>
      <c r="D19" s="46" t="s">
        <v>38</v>
      </c>
      <c r="E19" s="31"/>
      <c r="F19" s="47"/>
      <c r="G19" s="38">
        <v>13078800</v>
      </c>
      <c r="H19" s="38">
        <v>13078800</v>
      </c>
      <c r="I19" s="39" t="s">
        <v>81</v>
      </c>
      <c r="J19" s="38">
        <v>11548000</v>
      </c>
      <c r="K19" s="36"/>
    </row>
    <row r="20" spans="1:13" s="17" customFormat="1" ht="33" customHeight="1">
      <c r="A20" s="156" t="s">
        <v>27</v>
      </c>
      <c r="B20" s="33" t="s">
        <v>84</v>
      </c>
      <c r="C20" s="41" t="s">
        <v>15</v>
      </c>
      <c r="D20" s="46" t="s">
        <v>20</v>
      </c>
      <c r="E20" s="31" t="s">
        <v>16</v>
      </c>
      <c r="F20" s="47" t="s">
        <v>38</v>
      </c>
      <c r="G20" s="29">
        <v>293780520</v>
      </c>
      <c r="H20" s="29">
        <v>264909960</v>
      </c>
      <c r="I20" s="39" t="s">
        <v>106</v>
      </c>
      <c r="J20" s="29">
        <v>234975000</v>
      </c>
      <c r="K20" s="36"/>
      <c r="M20" s="30"/>
    </row>
    <row r="21" spans="1:13" s="17" customFormat="1" ht="33" customHeight="1">
      <c r="A21" s="152"/>
      <c r="B21" s="33" t="s">
        <v>85</v>
      </c>
      <c r="C21" s="41" t="s">
        <v>15</v>
      </c>
      <c r="D21" s="46" t="s">
        <v>20</v>
      </c>
      <c r="E21" s="31" t="s">
        <v>16</v>
      </c>
      <c r="F21" s="47" t="s">
        <v>38</v>
      </c>
      <c r="G21" s="50">
        <v>7819200</v>
      </c>
      <c r="H21" s="50">
        <v>7819200</v>
      </c>
      <c r="I21" s="107" t="s">
        <v>104</v>
      </c>
      <c r="J21" s="50">
        <v>6873000</v>
      </c>
      <c r="K21" s="108"/>
      <c r="M21" s="30"/>
    </row>
    <row r="22" spans="1:13" s="17" customFormat="1" ht="33" customHeight="1">
      <c r="A22" s="152"/>
      <c r="B22" s="33" t="s">
        <v>63</v>
      </c>
      <c r="C22" s="41" t="s">
        <v>15</v>
      </c>
      <c r="D22" s="46" t="s">
        <v>38</v>
      </c>
      <c r="E22" s="48"/>
      <c r="F22" s="49"/>
      <c r="G22" s="50">
        <v>1760400</v>
      </c>
      <c r="H22" s="50">
        <v>1733000</v>
      </c>
      <c r="I22" s="51" t="s">
        <v>111</v>
      </c>
      <c r="J22" s="50">
        <v>866000</v>
      </c>
      <c r="K22" s="108"/>
      <c r="M22" s="30"/>
    </row>
    <row r="23" spans="1:13" s="17" customFormat="1" ht="33" customHeight="1">
      <c r="A23" s="152"/>
      <c r="B23" s="33" t="s">
        <v>63</v>
      </c>
      <c r="C23" s="41" t="s">
        <v>15</v>
      </c>
      <c r="D23" s="46" t="s">
        <v>38</v>
      </c>
      <c r="E23" s="48"/>
      <c r="F23" s="49"/>
      <c r="G23" s="50">
        <v>8359200</v>
      </c>
      <c r="H23" s="50">
        <v>8229600</v>
      </c>
      <c r="I23" s="51" t="s">
        <v>107</v>
      </c>
      <c r="J23" s="50">
        <v>4114000</v>
      </c>
      <c r="K23" s="108"/>
      <c r="M23" s="30"/>
    </row>
    <row r="24" spans="1:13" s="17" customFormat="1" ht="33" customHeight="1">
      <c r="A24" s="152"/>
      <c r="B24" s="33" t="s">
        <v>86</v>
      </c>
      <c r="C24" s="41" t="s">
        <v>15</v>
      </c>
      <c r="D24" s="46" t="s">
        <v>38</v>
      </c>
      <c r="E24" s="48"/>
      <c r="F24" s="49"/>
      <c r="G24" s="50">
        <v>19440000</v>
      </c>
      <c r="H24" s="50">
        <v>18470160</v>
      </c>
      <c r="I24" s="107" t="s">
        <v>104</v>
      </c>
      <c r="J24" s="50">
        <v>15400000</v>
      </c>
      <c r="K24" s="108"/>
      <c r="M24" s="30"/>
    </row>
    <row r="25" spans="1:13" s="17" customFormat="1" ht="33" customHeight="1">
      <c r="A25" s="152"/>
      <c r="B25" s="33" t="s">
        <v>87</v>
      </c>
      <c r="C25" s="41" t="s">
        <v>15</v>
      </c>
      <c r="D25" s="46" t="s">
        <v>38</v>
      </c>
      <c r="E25" s="48"/>
      <c r="F25" s="49"/>
      <c r="G25" s="50">
        <v>20431440</v>
      </c>
      <c r="H25" s="50">
        <v>19635480</v>
      </c>
      <c r="I25" s="107" t="s">
        <v>104</v>
      </c>
      <c r="J25" s="50">
        <v>16982000</v>
      </c>
      <c r="K25" s="108"/>
      <c r="M25" s="30"/>
    </row>
    <row r="26" spans="1:13" s="17" customFormat="1" ht="33" customHeight="1">
      <c r="A26" s="152"/>
      <c r="B26" s="33" t="s">
        <v>90</v>
      </c>
      <c r="C26" s="41" t="s">
        <v>15</v>
      </c>
      <c r="D26" s="46" t="s">
        <v>38</v>
      </c>
      <c r="E26" s="48"/>
      <c r="F26" s="49"/>
      <c r="G26" s="50">
        <v>3218400</v>
      </c>
      <c r="H26" s="50">
        <v>3218400</v>
      </c>
      <c r="I26" s="107" t="s">
        <v>106</v>
      </c>
      <c r="J26" s="50">
        <v>2854000</v>
      </c>
      <c r="K26" s="108"/>
      <c r="M26" s="30"/>
    </row>
    <row r="27" spans="1:13" s="17" customFormat="1" ht="33" customHeight="1">
      <c r="A27" s="152"/>
      <c r="B27" s="33" t="s">
        <v>88</v>
      </c>
      <c r="C27" s="41" t="s">
        <v>15</v>
      </c>
      <c r="D27" s="46" t="s">
        <v>38</v>
      </c>
      <c r="E27" s="48"/>
      <c r="F27" s="49"/>
      <c r="G27" s="50">
        <v>2106000</v>
      </c>
      <c r="H27" s="50">
        <v>2106000</v>
      </c>
      <c r="I27" s="107" t="s">
        <v>106</v>
      </c>
      <c r="J27" s="50">
        <v>1868000</v>
      </c>
      <c r="K27" s="108"/>
      <c r="M27" s="30"/>
    </row>
    <row r="28" spans="1:13" s="17" customFormat="1" ht="33" customHeight="1">
      <c r="A28" s="153"/>
      <c r="B28" s="33" t="s">
        <v>89</v>
      </c>
      <c r="C28" s="41" t="s">
        <v>15</v>
      </c>
      <c r="D28" s="46" t="s">
        <v>38</v>
      </c>
      <c r="E28" s="48"/>
      <c r="F28" s="49"/>
      <c r="G28" s="50">
        <v>7354800</v>
      </c>
      <c r="H28" s="50">
        <v>6038550</v>
      </c>
      <c r="I28" s="51" t="s">
        <v>106</v>
      </c>
      <c r="J28" s="50">
        <v>5356000</v>
      </c>
      <c r="K28" s="52"/>
      <c r="M28" s="30"/>
    </row>
    <row r="29" spans="1:13" s="17" customFormat="1" ht="33" customHeight="1">
      <c r="A29" s="152" t="s">
        <v>26</v>
      </c>
      <c r="B29" s="33" t="s">
        <v>91</v>
      </c>
      <c r="C29" s="34" t="s">
        <v>15</v>
      </c>
      <c r="D29" s="46" t="s">
        <v>20</v>
      </c>
      <c r="E29" s="31" t="s">
        <v>16</v>
      </c>
      <c r="F29" s="47" t="s">
        <v>38</v>
      </c>
      <c r="G29" s="50">
        <v>61992000</v>
      </c>
      <c r="H29" s="50">
        <v>58372920</v>
      </c>
      <c r="I29" s="109" t="s">
        <v>105</v>
      </c>
      <c r="J29" s="50">
        <v>49359000</v>
      </c>
      <c r="K29" s="53"/>
      <c r="M29" s="30"/>
    </row>
    <row r="30" spans="1:13" s="17" customFormat="1" ht="33" customHeight="1">
      <c r="A30" s="152"/>
      <c r="B30" s="33" t="s">
        <v>92</v>
      </c>
      <c r="C30" s="34" t="s">
        <v>15</v>
      </c>
      <c r="D30" s="46" t="s">
        <v>20</v>
      </c>
      <c r="E30" s="31" t="s">
        <v>16</v>
      </c>
      <c r="F30" s="47" t="s">
        <v>38</v>
      </c>
      <c r="G30" s="50">
        <v>52734240</v>
      </c>
      <c r="H30" s="50">
        <v>52176960</v>
      </c>
      <c r="I30" s="109" t="s">
        <v>105</v>
      </c>
      <c r="J30" s="50">
        <v>46650000</v>
      </c>
      <c r="K30" s="53"/>
      <c r="M30" s="30"/>
    </row>
    <row r="31" spans="1:13" s="17" customFormat="1" ht="33" customHeight="1">
      <c r="A31" s="152"/>
      <c r="B31" s="33" t="s">
        <v>93</v>
      </c>
      <c r="C31" s="41" t="s">
        <v>15</v>
      </c>
      <c r="D31" s="46" t="s">
        <v>20</v>
      </c>
      <c r="E31" s="31" t="s">
        <v>16</v>
      </c>
      <c r="F31" s="47" t="s">
        <v>38</v>
      </c>
      <c r="G31" s="29">
        <v>30733560</v>
      </c>
      <c r="H31" s="29">
        <v>30361120</v>
      </c>
      <c r="I31" s="109" t="s">
        <v>105</v>
      </c>
      <c r="J31" s="29">
        <v>27166000</v>
      </c>
      <c r="K31" s="36"/>
      <c r="M31" s="30"/>
    </row>
    <row r="32" spans="1:13" s="17" customFormat="1" ht="33" customHeight="1">
      <c r="A32" s="152"/>
      <c r="B32" s="33" t="s">
        <v>94</v>
      </c>
      <c r="C32" s="41" t="s">
        <v>15</v>
      </c>
      <c r="D32" s="46" t="s">
        <v>20</v>
      </c>
      <c r="E32" s="31" t="s">
        <v>16</v>
      </c>
      <c r="F32" s="47" t="s">
        <v>38</v>
      </c>
      <c r="G32" s="29">
        <v>68977440</v>
      </c>
      <c r="H32" s="29">
        <v>67926600</v>
      </c>
      <c r="I32" s="39" t="s">
        <v>108</v>
      </c>
      <c r="J32" s="29">
        <v>58165000</v>
      </c>
      <c r="K32" s="36"/>
      <c r="M32" s="30"/>
    </row>
    <row r="33" spans="1:13" s="17" customFormat="1" ht="33" customHeight="1">
      <c r="A33" s="152"/>
      <c r="B33" s="33" t="s">
        <v>95</v>
      </c>
      <c r="C33" s="41" t="s">
        <v>15</v>
      </c>
      <c r="D33" s="46" t="s">
        <v>38</v>
      </c>
      <c r="E33" s="31"/>
      <c r="F33" s="47"/>
      <c r="G33" s="29">
        <v>23760000</v>
      </c>
      <c r="H33" s="29">
        <v>23760000</v>
      </c>
      <c r="I33" s="39" t="s">
        <v>108</v>
      </c>
      <c r="J33" s="29">
        <v>21265000</v>
      </c>
      <c r="K33" s="36"/>
      <c r="M33" s="30"/>
    </row>
    <row r="34" spans="1:13" s="17" customFormat="1" ht="33" customHeight="1">
      <c r="A34" s="152"/>
      <c r="B34" s="33" t="s">
        <v>96</v>
      </c>
      <c r="C34" s="41" t="s">
        <v>15</v>
      </c>
      <c r="D34" s="46" t="s">
        <v>38</v>
      </c>
      <c r="E34" s="31"/>
      <c r="F34" s="47"/>
      <c r="G34" s="29">
        <v>8524440</v>
      </c>
      <c r="H34" s="29">
        <v>3560760</v>
      </c>
      <c r="I34" s="39" t="s">
        <v>105</v>
      </c>
      <c r="J34" s="29">
        <v>2628000</v>
      </c>
      <c r="K34" s="36"/>
      <c r="M34" s="30"/>
    </row>
    <row r="35" spans="1:13" s="17" customFormat="1" ht="33" customHeight="1">
      <c r="A35" s="152"/>
      <c r="B35" s="33" t="s">
        <v>97</v>
      </c>
      <c r="C35" s="41" t="s">
        <v>15</v>
      </c>
      <c r="D35" s="46" t="s">
        <v>38</v>
      </c>
      <c r="E35" s="31"/>
      <c r="F35" s="47"/>
      <c r="G35" s="29">
        <v>18615960</v>
      </c>
      <c r="H35" s="29">
        <v>18561846</v>
      </c>
      <c r="I35" s="39" t="s">
        <v>105</v>
      </c>
      <c r="J35" s="29">
        <v>16598000</v>
      </c>
      <c r="K35" s="36"/>
      <c r="M35" s="30"/>
    </row>
    <row r="36" spans="1:13" s="17" customFormat="1" ht="33" customHeight="1" thickBot="1">
      <c r="A36" s="153"/>
      <c r="B36" s="40" t="s">
        <v>98</v>
      </c>
      <c r="C36" s="41" t="s">
        <v>15</v>
      </c>
      <c r="D36" s="46" t="s">
        <v>99</v>
      </c>
      <c r="E36" s="31"/>
      <c r="F36" s="47"/>
      <c r="G36" s="29">
        <v>10386360</v>
      </c>
      <c r="H36" s="29">
        <v>10332360</v>
      </c>
      <c r="I36" s="39" t="s">
        <v>108</v>
      </c>
      <c r="J36" s="29">
        <v>8912000</v>
      </c>
      <c r="K36" s="32"/>
      <c r="M36" s="30"/>
    </row>
    <row r="37" spans="1:13" s="17" customFormat="1" ht="33" customHeight="1" thickBot="1">
      <c r="A37" s="27" t="s">
        <v>1</v>
      </c>
      <c r="B37" s="16">
        <f>COUNTA(B5:B36)</f>
        <v>32</v>
      </c>
      <c r="C37" s="20"/>
      <c r="D37" s="24"/>
      <c r="E37" s="26"/>
      <c r="F37" s="25"/>
      <c r="G37" s="23">
        <f>SUM(G5:G36)</f>
        <v>1566723171</v>
      </c>
      <c r="H37" s="23">
        <f>SUM(H5:H36)</f>
        <v>1480488825</v>
      </c>
      <c r="I37" s="21"/>
      <c r="J37" s="23">
        <f>SUM(J5:J36)</f>
        <v>1282132000</v>
      </c>
      <c r="K37" s="22"/>
    </row>
    <row r="38" spans="1:13" s="17" customFormat="1" ht="12">
      <c r="D38" s="54"/>
      <c r="E38" s="55"/>
      <c r="F38" s="54"/>
      <c r="I38" s="19"/>
      <c r="K38" s="18"/>
    </row>
    <row r="39" spans="1:13" s="17" customFormat="1" ht="12">
      <c r="A39" s="17" t="s">
        <v>66</v>
      </c>
      <c r="D39" s="54"/>
      <c r="E39" s="55"/>
      <c r="F39" s="54"/>
      <c r="I39" s="19"/>
      <c r="K39" s="18"/>
    </row>
    <row r="40" spans="1:13" s="17" customFormat="1" ht="12">
      <c r="A40" s="17" t="s">
        <v>64</v>
      </c>
      <c r="D40" s="54"/>
      <c r="E40" s="55"/>
      <c r="F40" s="54"/>
      <c r="I40" s="19"/>
      <c r="K40" s="18"/>
    </row>
    <row r="41" spans="1:13" s="17" customFormat="1" ht="12">
      <c r="A41" s="17" t="s">
        <v>100</v>
      </c>
      <c r="D41" s="56"/>
      <c r="E41" s="57"/>
      <c r="F41" s="56"/>
      <c r="I41" s="19"/>
      <c r="K41" s="18"/>
    </row>
    <row r="42" spans="1:13" s="17" customFormat="1" ht="12">
      <c r="D42" s="56"/>
      <c r="E42" s="57"/>
      <c r="F42" s="56"/>
      <c r="I42" s="19"/>
      <c r="K42" s="18"/>
    </row>
    <row r="43" spans="1:13" s="17" customFormat="1" ht="12">
      <c r="D43" s="56"/>
      <c r="E43" s="57"/>
      <c r="F43" s="56"/>
      <c r="I43" s="19"/>
      <c r="K43" s="18"/>
    </row>
    <row r="44" spans="1:13" s="17" customFormat="1" ht="12">
      <c r="D44" s="56"/>
      <c r="E44" s="57"/>
      <c r="F44" s="56"/>
      <c r="I44" s="19"/>
      <c r="K44" s="18"/>
    </row>
    <row r="45" spans="1:13" s="17" customFormat="1" ht="12">
      <c r="D45" s="56"/>
      <c r="E45" s="57"/>
      <c r="F45" s="56"/>
      <c r="I45" s="19"/>
      <c r="K45" s="18"/>
    </row>
    <row r="46" spans="1:13" s="17" customFormat="1" ht="12">
      <c r="D46" s="56"/>
      <c r="E46" s="57"/>
      <c r="F46" s="56"/>
      <c r="I46" s="19"/>
      <c r="K46" s="18"/>
    </row>
    <row r="47" spans="1:13" s="17" customFormat="1" ht="12">
      <c r="D47" s="56"/>
      <c r="E47" s="57"/>
      <c r="F47" s="56"/>
      <c r="I47" s="19"/>
      <c r="K47" s="18"/>
    </row>
    <row r="48" spans="1:13" s="17" customFormat="1" ht="12">
      <c r="D48" s="56"/>
      <c r="E48" s="57"/>
      <c r="F48" s="56"/>
      <c r="I48" s="19"/>
      <c r="K48" s="18"/>
    </row>
    <row r="49" spans="4:11" s="17" customFormat="1" ht="12">
      <c r="D49" s="56"/>
      <c r="E49" s="57"/>
      <c r="F49" s="56"/>
      <c r="I49" s="19"/>
      <c r="K49" s="18"/>
    </row>
    <row r="50" spans="4:11" s="17" customFormat="1" ht="12">
      <c r="D50" s="56"/>
      <c r="E50" s="57"/>
      <c r="F50" s="56"/>
      <c r="I50" s="19"/>
      <c r="K50" s="18"/>
    </row>
    <row r="51" spans="4:11" s="17" customFormat="1" ht="12">
      <c r="D51" s="56"/>
      <c r="E51" s="57"/>
      <c r="F51" s="56"/>
      <c r="I51" s="19"/>
      <c r="K51" s="18"/>
    </row>
    <row r="52" spans="4:11" s="17" customFormat="1" ht="12">
      <c r="D52" s="56"/>
      <c r="E52" s="57"/>
      <c r="F52" s="56"/>
      <c r="I52" s="19"/>
      <c r="K52" s="18"/>
    </row>
  </sheetData>
  <mergeCells count="13">
    <mergeCell ref="H1:I1"/>
    <mergeCell ref="A3:A4"/>
    <mergeCell ref="B3:B4"/>
    <mergeCell ref="C3:C4"/>
    <mergeCell ref="D3:F4"/>
    <mergeCell ref="G3:J3"/>
    <mergeCell ref="A29:A36"/>
    <mergeCell ref="K3:K4"/>
    <mergeCell ref="A5:A9"/>
    <mergeCell ref="A10:A14"/>
    <mergeCell ref="A20:A28"/>
    <mergeCell ref="A15:A16"/>
    <mergeCell ref="A17:A19"/>
  </mergeCells>
  <phoneticPr fontId="2"/>
  <printOptions horizontalCentered="1"/>
  <pageMargins left="0.78740157480314965" right="0.78740157480314965" top="0.59055118110236227" bottom="0.78740157480314965" header="0.31496062992125984" footer="0.31496062992125984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view="pageBreakPreview" zoomScale="60" zoomScaleNormal="100" workbookViewId="0">
      <selection activeCell="M25" sqref="M25"/>
    </sheetView>
  </sheetViews>
  <sheetFormatPr defaultRowHeight="14.25"/>
  <cols>
    <col min="1" max="1" width="9.625" style="1" customWidth="1"/>
    <col min="2" max="2" width="19.75" style="1" customWidth="1"/>
    <col min="3" max="3" width="14.125" style="1" customWidth="1"/>
    <col min="4" max="4" width="4.5" style="44" bestFit="1" customWidth="1"/>
    <col min="5" max="5" width="1.875" style="45" customWidth="1"/>
    <col min="6" max="6" width="4.5" style="44" bestFit="1" customWidth="1"/>
    <col min="7" max="8" width="15.125" style="1" customWidth="1"/>
    <col min="9" max="9" width="11.625" style="2" customWidth="1"/>
    <col min="10" max="10" width="15.125" style="1" customWidth="1"/>
    <col min="11" max="11" width="18.375" style="123" bestFit="1" customWidth="1"/>
    <col min="12" max="12" width="9" style="1"/>
    <col min="13" max="13" width="10.25" style="1" bestFit="1" customWidth="1"/>
    <col min="14" max="16384" width="9" style="1"/>
  </cols>
  <sheetData>
    <row r="1" spans="1:11" ht="39.950000000000003" customHeight="1">
      <c r="A1" s="43" t="s">
        <v>28</v>
      </c>
      <c r="H1" s="131"/>
      <c r="I1" s="131"/>
    </row>
    <row r="2" spans="1:11" ht="24" customHeight="1" thickBot="1">
      <c r="A2" s="1" t="s">
        <v>166</v>
      </c>
      <c r="D2" s="1"/>
      <c r="E2" s="123"/>
      <c r="F2" s="1"/>
    </row>
    <row r="3" spans="1:11" s="123" customFormat="1" ht="33" customHeight="1">
      <c r="A3" s="140" t="s">
        <v>2</v>
      </c>
      <c r="B3" s="138" t="s">
        <v>8</v>
      </c>
      <c r="C3" s="138" t="s">
        <v>9</v>
      </c>
      <c r="D3" s="160" t="s">
        <v>6</v>
      </c>
      <c r="E3" s="160"/>
      <c r="F3" s="160"/>
      <c r="G3" s="162" t="s">
        <v>67</v>
      </c>
      <c r="H3" s="162"/>
      <c r="I3" s="162"/>
      <c r="J3" s="162"/>
      <c r="K3" s="154" t="s">
        <v>0</v>
      </c>
    </row>
    <row r="4" spans="1:11" s="4" customFormat="1" ht="33" customHeight="1" thickBot="1">
      <c r="A4" s="141"/>
      <c r="B4" s="139"/>
      <c r="C4" s="139"/>
      <c r="D4" s="161"/>
      <c r="E4" s="161"/>
      <c r="F4" s="161"/>
      <c r="G4" s="124" t="s">
        <v>57</v>
      </c>
      <c r="H4" s="124" t="s">
        <v>18</v>
      </c>
      <c r="I4" s="14" t="s">
        <v>5</v>
      </c>
      <c r="J4" s="124" t="s">
        <v>19</v>
      </c>
      <c r="K4" s="155"/>
    </row>
    <row r="5" spans="1:11" s="17" customFormat="1" ht="33" customHeight="1">
      <c r="A5" s="163" t="s">
        <v>12</v>
      </c>
      <c r="B5" s="33" t="s">
        <v>167</v>
      </c>
      <c r="C5" s="34" t="s">
        <v>168</v>
      </c>
      <c r="D5" s="46" t="s">
        <v>38</v>
      </c>
      <c r="E5" s="31"/>
      <c r="F5" s="47"/>
      <c r="G5" s="88">
        <v>2517176</v>
      </c>
      <c r="H5" s="89">
        <v>1015200</v>
      </c>
      <c r="I5" s="62">
        <v>0.66666666666666663</v>
      </c>
      <c r="J5" s="68">
        <f t="shared" ref="J5" si="0">ROUNDDOWN(I5*H5,-3)</f>
        <v>676000</v>
      </c>
      <c r="K5" s="36"/>
    </row>
    <row r="6" spans="1:11" s="17" customFormat="1" ht="33" customHeight="1">
      <c r="A6" s="152"/>
      <c r="B6" s="33" t="s">
        <v>169</v>
      </c>
      <c r="C6" s="34" t="s">
        <v>168</v>
      </c>
      <c r="D6" s="46" t="s">
        <v>99</v>
      </c>
      <c r="E6" s="31" t="s">
        <v>16</v>
      </c>
      <c r="F6" s="47" t="s">
        <v>160</v>
      </c>
      <c r="G6" s="88">
        <v>788400</v>
      </c>
      <c r="H6" s="89">
        <v>664000</v>
      </c>
      <c r="I6" s="62">
        <v>0.5</v>
      </c>
      <c r="J6" s="68">
        <f t="shared" ref="J6" si="1">ROUNDDOWN(I6*H6,-3)</f>
        <v>332000</v>
      </c>
      <c r="K6" s="86" t="s">
        <v>175</v>
      </c>
    </row>
    <row r="7" spans="1:11" s="17" customFormat="1" ht="33" customHeight="1">
      <c r="A7" s="152"/>
      <c r="B7" s="33" t="s">
        <v>170</v>
      </c>
      <c r="C7" s="34" t="s">
        <v>168</v>
      </c>
      <c r="D7" s="46" t="s">
        <v>38</v>
      </c>
      <c r="E7" s="31"/>
      <c r="F7" s="47"/>
      <c r="G7" s="88">
        <v>3673162</v>
      </c>
      <c r="H7" s="89">
        <v>961200</v>
      </c>
      <c r="I7" s="62">
        <v>0.5</v>
      </c>
      <c r="J7" s="68">
        <f t="shared" ref="J7" si="2">ROUNDDOWN(I7*H7,-3)</f>
        <v>480000</v>
      </c>
      <c r="K7" s="36"/>
    </row>
    <row r="8" spans="1:11" s="17" customFormat="1" ht="33" customHeight="1">
      <c r="A8" s="152"/>
      <c r="B8" s="33" t="s">
        <v>171</v>
      </c>
      <c r="C8" s="34" t="s">
        <v>168</v>
      </c>
      <c r="D8" s="46" t="s">
        <v>38</v>
      </c>
      <c r="E8" s="31"/>
      <c r="F8" s="47"/>
      <c r="G8" s="88">
        <v>13807970</v>
      </c>
      <c r="H8" s="89">
        <v>11417303</v>
      </c>
      <c r="I8" s="62">
        <v>0.66666666666666663</v>
      </c>
      <c r="J8" s="68">
        <f t="shared" ref="J8" si="3">ROUNDDOWN(I8*H8,-3)</f>
        <v>7611000</v>
      </c>
      <c r="K8" s="36"/>
    </row>
    <row r="9" spans="1:11" s="17" customFormat="1" ht="33" customHeight="1">
      <c r="A9" s="152"/>
      <c r="B9" s="33" t="s">
        <v>172</v>
      </c>
      <c r="C9" s="34" t="s">
        <v>168</v>
      </c>
      <c r="D9" s="46" t="s">
        <v>38</v>
      </c>
      <c r="E9" s="31"/>
      <c r="F9" s="47"/>
      <c r="G9" s="88">
        <v>3508293</v>
      </c>
      <c r="H9" s="89">
        <v>2713652</v>
      </c>
      <c r="I9" s="62">
        <v>0.66666666666666663</v>
      </c>
      <c r="J9" s="68">
        <f t="shared" ref="J9" si="4">ROUNDDOWN(I9*H9,-3)</f>
        <v>1809000</v>
      </c>
      <c r="K9" s="36"/>
    </row>
    <row r="10" spans="1:11" s="17" customFormat="1" ht="33" customHeight="1">
      <c r="A10" s="150"/>
      <c r="B10" s="33" t="s">
        <v>173</v>
      </c>
      <c r="C10" s="34" t="s">
        <v>168</v>
      </c>
      <c r="D10" s="46" t="s">
        <v>38</v>
      </c>
      <c r="E10" s="31"/>
      <c r="F10" s="47"/>
      <c r="G10" s="88">
        <v>5459258</v>
      </c>
      <c r="H10" s="89">
        <v>4088016</v>
      </c>
      <c r="I10" s="62">
        <v>0.66666666666666663</v>
      </c>
      <c r="J10" s="68">
        <f t="shared" ref="J10" si="5">ROUNDDOWN(I10*H10,-3)</f>
        <v>2725000</v>
      </c>
      <c r="K10" s="36"/>
    </row>
    <row r="11" spans="1:11" s="17" customFormat="1" ht="33" customHeight="1">
      <c r="A11" s="151"/>
      <c r="B11" s="33" t="s">
        <v>174</v>
      </c>
      <c r="C11" s="34" t="s">
        <v>168</v>
      </c>
      <c r="D11" s="46" t="s">
        <v>99</v>
      </c>
      <c r="E11" s="31" t="s">
        <v>16</v>
      </c>
      <c r="F11" s="47" t="s">
        <v>160</v>
      </c>
      <c r="G11" s="88">
        <v>6404033</v>
      </c>
      <c r="H11" s="89">
        <v>6404033</v>
      </c>
      <c r="I11" s="62">
        <v>0.5</v>
      </c>
      <c r="J11" s="68">
        <f t="shared" ref="J11:J12" si="6">ROUNDDOWN(I11*H11,-3)</f>
        <v>3202000</v>
      </c>
      <c r="K11" s="86" t="s">
        <v>176</v>
      </c>
    </row>
    <row r="12" spans="1:11" s="17" customFormat="1" ht="33" customHeight="1">
      <c r="A12" s="156" t="s">
        <v>126</v>
      </c>
      <c r="B12" s="33" t="s">
        <v>177</v>
      </c>
      <c r="C12" s="34" t="s">
        <v>168</v>
      </c>
      <c r="D12" s="46" t="s">
        <v>38</v>
      </c>
      <c r="E12" s="31" t="s">
        <v>16</v>
      </c>
      <c r="F12" s="47" t="s">
        <v>160</v>
      </c>
      <c r="G12" s="88">
        <v>572000</v>
      </c>
      <c r="H12" s="89">
        <v>572000</v>
      </c>
      <c r="I12" s="62">
        <v>0.66666666666666663</v>
      </c>
      <c r="J12" s="68">
        <f t="shared" si="6"/>
        <v>381000</v>
      </c>
      <c r="K12" s="86" t="s">
        <v>178</v>
      </c>
    </row>
    <row r="13" spans="1:11" s="17" customFormat="1" ht="33" customHeight="1">
      <c r="A13" s="152"/>
      <c r="B13" s="33" t="s">
        <v>179</v>
      </c>
      <c r="C13" s="34" t="s">
        <v>168</v>
      </c>
      <c r="D13" s="46" t="s">
        <v>38</v>
      </c>
      <c r="E13" s="31"/>
      <c r="F13" s="47"/>
      <c r="G13" s="29">
        <v>3803745</v>
      </c>
      <c r="H13" s="29">
        <v>3803000</v>
      </c>
      <c r="I13" s="62">
        <v>0.66666666666666663</v>
      </c>
      <c r="J13" s="68">
        <f t="shared" ref="J13:J14" si="7">ROUNDDOWN(I13*H13,-3)</f>
        <v>2535000</v>
      </c>
      <c r="K13" s="37"/>
    </row>
    <row r="14" spans="1:11" s="17" customFormat="1" ht="33" customHeight="1">
      <c r="A14" s="152"/>
      <c r="B14" s="33" t="s">
        <v>180</v>
      </c>
      <c r="C14" s="34" t="s">
        <v>168</v>
      </c>
      <c r="D14" s="46" t="s">
        <v>38</v>
      </c>
      <c r="E14" s="31" t="s">
        <v>16</v>
      </c>
      <c r="F14" s="47" t="s">
        <v>160</v>
      </c>
      <c r="G14" s="88">
        <v>9580486</v>
      </c>
      <c r="H14" s="89">
        <v>9580486</v>
      </c>
      <c r="I14" s="62">
        <v>0.66666666666666663</v>
      </c>
      <c r="J14" s="68">
        <f t="shared" si="7"/>
        <v>6386000</v>
      </c>
      <c r="K14" s="86" t="s">
        <v>181</v>
      </c>
    </row>
    <row r="15" spans="1:11" s="17" customFormat="1" ht="33" customHeight="1">
      <c r="A15" s="153"/>
      <c r="B15" s="33" t="s">
        <v>182</v>
      </c>
      <c r="C15" s="34" t="s">
        <v>168</v>
      </c>
      <c r="D15" s="46" t="s">
        <v>38</v>
      </c>
      <c r="E15" s="31" t="s">
        <v>16</v>
      </c>
      <c r="F15" s="47" t="s">
        <v>160</v>
      </c>
      <c r="G15" s="88">
        <v>1918568</v>
      </c>
      <c r="H15" s="89">
        <v>1918568</v>
      </c>
      <c r="I15" s="62">
        <v>0.5</v>
      </c>
      <c r="J15" s="68">
        <f t="shared" ref="J15:J16" si="8">ROUNDDOWN(I15*H15,-3)</f>
        <v>959000</v>
      </c>
      <c r="K15" s="86" t="s">
        <v>183</v>
      </c>
    </row>
    <row r="16" spans="1:11" s="17" customFormat="1" ht="33" customHeight="1">
      <c r="A16" s="127" t="s">
        <v>78</v>
      </c>
      <c r="B16" s="33" t="s">
        <v>185</v>
      </c>
      <c r="C16" s="34" t="s">
        <v>168</v>
      </c>
      <c r="D16" s="46" t="s">
        <v>38</v>
      </c>
      <c r="E16" s="31"/>
      <c r="F16" s="47"/>
      <c r="G16" s="29">
        <v>2109240</v>
      </c>
      <c r="H16" s="29">
        <v>1036000</v>
      </c>
      <c r="I16" s="62">
        <v>0.5</v>
      </c>
      <c r="J16" s="68">
        <f t="shared" si="8"/>
        <v>518000</v>
      </c>
      <c r="K16" s="28"/>
    </row>
    <row r="17" spans="1:13" s="17" customFormat="1" ht="33" customHeight="1">
      <c r="A17" s="156" t="s">
        <v>27</v>
      </c>
      <c r="B17" s="33" t="s">
        <v>187</v>
      </c>
      <c r="C17" s="41" t="s">
        <v>168</v>
      </c>
      <c r="D17" s="46" t="s">
        <v>38</v>
      </c>
      <c r="E17" s="31" t="s">
        <v>16</v>
      </c>
      <c r="F17" s="47" t="s">
        <v>160</v>
      </c>
      <c r="G17" s="61">
        <v>8262000</v>
      </c>
      <c r="H17" s="76">
        <v>8262000</v>
      </c>
      <c r="I17" s="62">
        <v>0.66666666666666663</v>
      </c>
      <c r="J17" s="68">
        <f t="shared" ref="J17" si="9">ROUNDDOWN(I17*H17,-3)</f>
        <v>5508000</v>
      </c>
      <c r="K17" s="86" t="s">
        <v>194</v>
      </c>
      <c r="M17" s="30"/>
    </row>
    <row r="18" spans="1:13" s="17" customFormat="1" ht="33" customHeight="1">
      <c r="A18" s="152"/>
      <c r="B18" s="128" t="s">
        <v>188</v>
      </c>
      <c r="C18" s="34" t="s">
        <v>168</v>
      </c>
      <c r="D18" s="46" t="s">
        <v>38</v>
      </c>
      <c r="E18" s="31" t="s">
        <v>16</v>
      </c>
      <c r="F18" s="47" t="s">
        <v>160</v>
      </c>
      <c r="G18" s="61">
        <v>874800</v>
      </c>
      <c r="H18" s="76">
        <v>868000</v>
      </c>
      <c r="I18" s="62">
        <v>0.5</v>
      </c>
      <c r="J18" s="68">
        <f t="shared" ref="J18" si="10">ROUNDDOWN(I18*H18,-3)</f>
        <v>434000</v>
      </c>
      <c r="K18" s="86" t="s">
        <v>195</v>
      </c>
      <c r="M18" s="30"/>
    </row>
    <row r="19" spans="1:13" s="17" customFormat="1" ht="33" customHeight="1">
      <c r="A19" s="152"/>
      <c r="B19" s="33" t="s">
        <v>189</v>
      </c>
      <c r="C19" s="34" t="s">
        <v>168</v>
      </c>
      <c r="D19" s="46" t="s">
        <v>38</v>
      </c>
      <c r="E19" s="31" t="s">
        <v>16</v>
      </c>
      <c r="F19" s="47" t="s">
        <v>160</v>
      </c>
      <c r="G19" s="61">
        <v>225720</v>
      </c>
      <c r="H19" s="76">
        <v>225720</v>
      </c>
      <c r="I19" s="62">
        <v>0.66666666666666663</v>
      </c>
      <c r="J19" s="68">
        <f t="shared" ref="J19" si="11">ROUNDDOWN(I19*H19,-3)</f>
        <v>150000</v>
      </c>
      <c r="K19" s="86" t="s">
        <v>196</v>
      </c>
      <c r="M19" s="30"/>
    </row>
    <row r="20" spans="1:13" s="17" customFormat="1" ht="33" customHeight="1">
      <c r="A20" s="152"/>
      <c r="B20" s="33" t="s">
        <v>190</v>
      </c>
      <c r="C20" s="34" t="s">
        <v>168</v>
      </c>
      <c r="D20" s="46" t="s">
        <v>38</v>
      </c>
      <c r="E20" s="31" t="s">
        <v>16</v>
      </c>
      <c r="F20" s="47" t="s">
        <v>160</v>
      </c>
      <c r="G20" s="61">
        <v>1224720</v>
      </c>
      <c r="H20" s="76">
        <v>1224720</v>
      </c>
      <c r="I20" s="62">
        <v>0.66666666666666663</v>
      </c>
      <c r="J20" s="68">
        <f t="shared" ref="J20" si="12">ROUNDDOWN(I20*H20,-3)</f>
        <v>816000</v>
      </c>
      <c r="K20" s="86" t="s">
        <v>197</v>
      </c>
      <c r="M20" s="30"/>
    </row>
    <row r="21" spans="1:13" s="17" customFormat="1" ht="33" customHeight="1">
      <c r="A21" s="152"/>
      <c r="B21" s="33" t="s">
        <v>191</v>
      </c>
      <c r="C21" s="34" t="s">
        <v>168</v>
      </c>
      <c r="D21" s="46" t="s">
        <v>38</v>
      </c>
      <c r="E21" s="31" t="s">
        <v>16</v>
      </c>
      <c r="F21" s="47" t="s">
        <v>160</v>
      </c>
      <c r="G21" s="61">
        <v>4622400</v>
      </c>
      <c r="H21" s="76">
        <v>4622400</v>
      </c>
      <c r="I21" s="62">
        <v>0.66666666666666663</v>
      </c>
      <c r="J21" s="68">
        <f t="shared" ref="J21" si="13">ROUNDDOWN(I21*H21,-3)</f>
        <v>3081000</v>
      </c>
      <c r="K21" s="86" t="s">
        <v>198</v>
      </c>
      <c r="M21" s="30"/>
    </row>
    <row r="22" spans="1:13" s="17" customFormat="1" ht="33" customHeight="1">
      <c r="A22" s="152"/>
      <c r="B22" s="33" t="s">
        <v>192</v>
      </c>
      <c r="C22" s="34" t="s">
        <v>168</v>
      </c>
      <c r="D22" s="46" t="s">
        <v>38</v>
      </c>
      <c r="E22" s="31" t="s">
        <v>16</v>
      </c>
      <c r="F22" s="47" t="s">
        <v>160</v>
      </c>
      <c r="G22" s="61">
        <v>19521000</v>
      </c>
      <c r="H22" s="76">
        <v>19521000</v>
      </c>
      <c r="I22" s="62">
        <v>0.66666666666666663</v>
      </c>
      <c r="J22" s="68">
        <f t="shared" ref="J22" si="14">ROUNDDOWN(I22*H22,-3)</f>
        <v>13014000</v>
      </c>
      <c r="K22" s="86" t="s">
        <v>199</v>
      </c>
      <c r="M22" s="30"/>
    </row>
    <row r="23" spans="1:13" s="17" customFormat="1" ht="33" customHeight="1">
      <c r="A23" s="153"/>
      <c r="B23" s="33" t="s">
        <v>193</v>
      </c>
      <c r="C23" s="34" t="s">
        <v>168</v>
      </c>
      <c r="D23" s="46" t="s">
        <v>38</v>
      </c>
      <c r="E23" s="31" t="s">
        <v>16</v>
      </c>
      <c r="F23" s="47" t="s">
        <v>160</v>
      </c>
      <c r="G23" s="76">
        <v>64946880</v>
      </c>
      <c r="H23" s="76">
        <v>64946880</v>
      </c>
      <c r="I23" s="62">
        <v>0.66666666666666663</v>
      </c>
      <c r="J23" s="68">
        <f t="shared" ref="J23" si="15">ROUNDDOWN(I23*H23,-3)</f>
        <v>43297000</v>
      </c>
      <c r="K23" s="86" t="s">
        <v>200</v>
      </c>
      <c r="M23" s="30"/>
    </row>
    <row r="24" spans="1:13" s="17" customFormat="1" ht="33" customHeight="1" thickBot="1">
      <c r="A24" s="126" t="s">
        <v>184</v>
      </c>
      <c r="B24" s="33" t="s">
        <v>186</v>
      </c>
      <c r="C24" s="34" t="s">
        <v>168</v>
      </c>
      <c r="D24" s="46" t="s">
        <v>38</v>
      </c>
      <c r="E24" s="31"/>
      <c r="F24" s="47"/>
      <c r="G24" s="29">
        <v>1224017</v>
      </c>
      <c r="H24" s="29">
        <v>1224017</v>
      </c>
      <c r="I24" s="62">
        <v>0.66666666666666663</v>
      </c>
      <c r="J24" s="68">
        <f t="shared" ref="J24" si="16">ROUNDDOWN(I24*H24,-3)</f>
        <v>816000</v>
      </c>
      <c r="K24" s="37"/>
      <c r="M24" s="30"/>
    </row>
    <row r="25" spans="1:13" s="17" customFormat="1" ht="33" customHeight="1" thickBot="1">
      <c r="A25" s="27" t="s">
        <v>1</v>
      </c>
      <c r="B25" s="16">
        <f>COUNTA(B5:B24)</f>
        <v>20</v>
      </c>
      <c r="C25" s="20"/>
      <c r="D25" s="24"/>
      <c r="E25" s="26"/>
      <c r="F25" s="25"/>
      <c r="G25" s="23">
        <f>SUM(G5:G24)</f>
        <v>155043868</v>
      </c>
      <c r="H25" s="23">
        <f>SUM(H5:H24)</f>
        <v>145068195</v>
      </c>
      <c r="I25" s="21"/>
      <c r="J25" s="23">
        <f>SUM(J5:J24)</f>
        <v>94730000</v>
      </c>
      <c r="K25" s="22"/>
    </row>
    <row r="26" spans="1:13" s="17" customFormat="1" ht="12">
      <c r="D26" s="54"/>
      <c r="E26" s="55"/>
      <c r="F26" s="54"/>
      <c r="I26" s="19"/>
      <c r="K26" s="18"/>
    </row>
    <row r="27" spans="1:13" s="17" customFormat="1" ht="12">
      <c r="A27" s="17" t="s">
        <v>66</v>
      </c>
      <c r="D27" s="54"/>
      <c r="E27" s="55"/>
      <c r="F27" s="54"/>
      <c r="I27" s="19"/>
      <c r="K27" s="18"/>
    </row>
    <row r="28" spans="1:13" s="17" customFormat="1" ht="12">
      <c r="A28" s="17" t="s">
        <v>64</v>
      </c>
      <c r="D28" s="54"/>
      <c r="E28" s="55"/>
      <c r="F28" s="54"/>
      <c r="I28" s="19"/>
      <c r="K28" s="18"/>
    </row>
    <row r="29" spans="1:13" s="17" customFormat="1" ht="12">
      <c r="A29" s="17" t="s">
        <v>100</v>
      </c>
      <c r="D29" s="56"/>
      <c r="E29" s="57"/>
      <c r="F29" s="56"/>
      <c r="I29" s="19"/>
      <c r="K29" s="18"/>
    </row>
    <row r="30" spans="1:13" s="17" customFormat="1" ht="12">
      <c r="D30" s="56"/>
      <c r="E30" s="57"/>
      <c r="F30" s="56"/>
      <c r="I30" s="19"/>
      <c r="K30" s="18"/>
    </row>
    <row r="31" spans="1:13" s="17" customFormat="1" ht="12">
      <c r="D31" s="56"/>
      <c r="E31" s="57"/>
      <c r="F31" s="56"/>
      <c r="I31" s="19"/>
      <c r="K31" s="18"/>
    </row>
    <row r="32" spans="1:13" s="17" customFormat="1" ht="12">
      <c r="D32" s="56"/>
      <c r="E32" s="57"/>
      <c r="F32" s="56"/>
      <c r="I32" s="19"/>
      <c r="K32" s="18"/>
    </row>
    <row r="33" spans="4:11" s="17" customFormat="1" ht="12">
      <c r="D33" s="56"/>
      <c r="E33" s="57"/>
      <c r="F33" s="56"/>
      <c r="I33" s="19"/>
      <c r="K33" s="18"/>
    </row>
    <row r="34" spans="4:11" s="17" customFormat="1" ht="12">
      <c r="D34" s="56"/>
      <c r="E34" s="57"/>
      <c r="F34" s="56"/>
      <c r="I34" s="19"/>
      <c r="K34" s="18"/>
    </row>
    <row r="35" spans="4:11" s="17" customFormat="1" ht="12">
      <c r="D35" s="56"/>
      <c r="E35" s="57"/>
      <c r="F35" s="56"/>
      <c r="I35" s="19"/>
      <c r="K35" s="18"/>
    </row>
    <row r="36" spans="4:11" s="17" customFormat="1" ht="12">
      <c r="D36" s="56"/>
      <c r="E36" s="57"/>
      <c r="F36" s="56"/>
      <c r="I36" s="19"/>
      <c r="K36" s="18"/>
    </row>
    <row r="37" spans="4:11" s="17" customFormat="1" ht="12">
      <c r="D37" s="56"/>
      <c r="E37" s="57"/>
      <c r="F37" s="56"/>
      <c r="I37" s="19"/>
      <c r="K37" s="18"/>
    </row>
    <row r="38" spans="4:11" s="17" customFormat="1" ht="12">
      <c r="D38" s="56"/>
      <c r="E38" s="57"/>
      <c r="F38" s="56"/>
      <c r="I38" s="19"/>
      <c r="K38" s="18"/>
    </row>
    <row r="39" spans="4:11" s="17" customFormat="1" ht="12">
      <c r="D39" s="56"/>
      <c r="E39" s="57"/>
      <c r="F39" s="56"/>
      <c r="I39" s="19"/>
      <c r="K39" s="18"/>
    </row>
    <row r="40" spans="4:11" s="17" customFormat="1" ht="12">
      <c r="D40" s="56"/>
      <c r="E40" s="57"/>
      <c r="F40" s="56"/>
      <c r="I40" s="19"/>
      <c r="K40" s="18"/>
    </row>
  </sheetData>
  <mergeCells count="10">
    <mergeCell ref="A5:A11"/>
    <mergeCell ref="K3:K4"/>
    <mergeCell ref="A12:A15"/>
    <mergeCell ref="A17:A23"/>
    <mergeCell ref="H1:I1"/>
    <mergeCell ref="A3:A4"/>
    <mergeCell ref="B3:B4"/>
    <mergeCell ref="C3:C4"/>
    <mergeCell ref="D3:F4"/>
    <mergeCell ref="G3:J3"/>
  </mergeCells>
  <phoneticPr fontId="2"/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簡易水道 </vt:lpstr>
      <vt:lpstr>交付金</vt:lpstr>
      <vt:lpstr>水道施設災害 (東日本大震災)</vt:lpstr>
      <vt:lpstr>水道施設災害(台風10号)</vt:lpstr>
      <vt:lpstr>'簡易水道 '!Print_Area</vt:lpstr>
      <vt:lpstr>交付金!Print_Area</vt:lpstr>
      <vt:lpstr>'水道施設災害 (東日本大震災)'!Print_Area</vt:lpstr>
      <vt:lpstr>'水道施設災害(台風10号)'!Print_Area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県民くらしの安全課</dc:creator>
  <cp:lastModifiedBy>県民くらしの安全課</cp:lastModifiedBy>
  <cp:lastPrinted>2018-08-14T03:01:46Z</cp:lastPrinted>
  <dcterms:created xsi:type="dcterms:W3CDTF">1997-01-08T22:48:59Z</dcterms:created>
  <dcterms:modified xsi:type="dcterms:W3CDTF">2018-08-14T03:06:00Z</dcterms:modified>
</cp:coreProperties>
</file>