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2年度_(2020)\01_原稿\"/>
    </mc:Choice>
  </mc:AlternateContent>
  <bookViews>
    <workbookView xWindow="0" yWindow="0" windowWidth="23040" windowHeight="9096" activeTab="1"/>
  </bookViews>
  <sheets>
    <sheet name="★上水・簡水 R2" sheetId="23" r:id="rId1"/>
    <sheet name="★交付金 R2" sheetId="25" r:id="rId2"/>
    <sheet name="★水道施設災害 (東日本大震災) R2" sheetId="22" r:id="rId3"/>
    <sheet name="★水道施設災害 (通常災) R2" sheetId="24" r:id="rId4"/>
  </sheets>
  <definedNames>
    <definedName name="_xlnm.Print_Area" localSheetId="1">'★交付金 R2'!$A$1:$J$33</definedName>
    <definedName name="_xlnm.Print_Area" localSheetId="0">'★上水・簡水 R2'!$A$1:$K$18</definedName>
    <definedName name="_xlnm.Print_Area" localSheetId="3">'★水道施設災害 (通常災) R2'!$A$1:$K$17</definedName>
    <definedName name="_xlnm.Print_Area" localSheetId="2">'★水道施設災害 (東日本大震災) R2'!$A$1:$K$36</definedName>
  </definedNames>
  <calcPr calcId="162913"/>
</workbook>
</file>

<file path=xl/calcChain.xml><?xml version="1.0" encoding="utf-8"?>
<calcChain xmlns="http://schemas.openxmlformats.org/spreadsheetml/2006/main">
  <c r="I30" i="25" l="1"/>
  <c r="G30" i="25"/>
  <c r="F30" i="25"/>
  <c r="B30" i="25"/>
  <c r="B6" i="23" l="1"/>
  <c r="J6" i="23"/>
  <c r="H6" i="23"/>
  <c r="G6" i="23"/>
  <c r="J13" i="24" l="1"/>
  <c r="H13" i="24"/>
  <c r="G13" i="24"/>
  <c r="B13" i="24"/>
  <c r="H14" i="23"/>
  <c r="G14" i="23"/>
  <c r="C14" i="23"/>
  <c r="J13" i="23"/>
  <c r="J12" i="23"/>
  <c r="J14" i="23" s="1"/>
  <c r="J7" i="24"/>
  <c r="H7" i="24"/>
  <c r="G7" i="24"/>
  <c r="B7" i="24"/>
  <c r="G32" i="22" l="1"/>
  <c r="B32" i="22" l="1"/>
  <c r="J32" i="22" l="1"/>
  <c r="H32" i="22"/>
</calcChain>
</file>

<file path=xl/sharedStrings.xml><?xml version="1.0" encoding="utf-8"?>
<sst xmlns="http://schemas.openxmlformats.org/spreadsheetml/2006/main" count="362" uniqueCount="116">
  <si>
    <t>備考</t>
    <rPh sb="0" eb="2">
      <t>ビコウ</t>
    </rPh>
    <phoneticPr fontId="2"/>
  </si>
  <si>
    <t>合計</t>
    <rPh sb="0" eb="2">
      <t>ゴウケイ</t>
    </rPh>
    <phoneticPr fontId="2"/>
  </si>
  <si>
    <t>市町村名</t>
  </si>
  <si>
    <t>地区名</t>
  </si>
  <si>
    <t>事業内訳</t>
  </si>
  <si>
    <t>補助率</t>
    <rPh sb="0" eb="3">
      <t>ホジョリツ</t>
    </rPh>
    <phoneticPr fontId="4"/>
  </si>
  <si>
    <t>工期</t>
    <rPh sb="0" eb="2">
      <t>コウキ</t>
    </rPh>
    <phoneticPr fontId="4"/>
  </si>
  <si>
    <t>事業種別</t>
    <rPh sb="0" eb="2">
      <t>ジギョウ</t>
    </rPh>
    <rPh sb="2" eb="4">
      <t>シュベツ</t>
    </rPh>
    <phoneticPr fontId="2"/>
  </si>
  <si>
    <t>被害原因</t>
    <rPh sb="0" eb="2">
      <t>ヒガイ</t>
    </rPh>
    <rPh sb="2" eb="4">
      <t>ゲンイン</t>
    </rPh>
    <phoneticPr fontId="2"/>
  </si>
  <si>
    <t>盛岡市</t>
    <rPh sb="0" eb="3">
      <t>モリオカシ</t>
    </rPh>
    <phoneticPr fontId="2"/>
  </si>
  <si>
    <t>一関市</t>
    <rPh sb="0" eb="3">
      <t>イチノセキシ</t>
    </rPh>
    <phoneticPr fontId="2"/>
  </si>
  <si>
    <t>H23.3.11
東日本大震災</t>
    <rPh sb="9" eb="10">
      <t>ヒガシ</t>
    </rPh>
    <rPh sb="10" eb="12">
      <t>ニホン</t>
    </rPh>
    <rPh sb="12" eb="15">
      <t>ダイシンサイ</t>
    </rPh>
    <phoneticPr fontId="2"/>
  </si>
  <si>
    <t>～</t>
    <phoneticPr fontId="2"/>
  </si>
  <si>
    <t>国庫補助額</t>
    <rPh sb="4" eb="5">
      <t>ガク</t>
    </rPh>
    <phoneticPr fontId="4"/>
  </si>
  <si>
    <t>山田町</t>
    <rPh sb="0" eb="3">
      <t>ヤマダマチ</t>
    </rPh>
    <phoneticPr fontId="2"/>
  </si>
  <si>
    <t>陸前高田市</t>
    <rPh sb="0" eb="5">
      <t>リクゼンタカタシ</t>
    </rPh>
    <phoneticPr fontId="2"/>
  </si>
  <si>
    <t>大船渡市</t>
    <rPh sb="0" eb="3">
      <t>オオフナト</t>
    </rPh>
    <rPh sb="3" eb="4">
      <t>シ</t>
    </rPh>
    <phoneticPr fontId="2"/>
  </si>
  <si>
    <t>22　補助事業</t>
    <rPh sb="3" eb="5">
      <t>ホジョ</t>
    </rPh>
    <rPh sb="5" eb="7">
      <t>ジギョウ</t>
    </rPh>
    <phoneticPr fontId="2"/>
  </si>
  <si>
    <t>釜石市</t>
    <rPh sb="0" eb="3">
      <t>カマイシシ</t>
    </rPh>
    <phoneticPr fontId="2"/>
  </si>
  <si>
    <t>総事業費</t>
    <phoneticPr fontId="2"/>
  </si>
  <si>
    <t>補助基本額</t>
    <phoneticPr fontId="2"/>
  </si>
  <si>
    <t>※実績ベースで記載。</t>
    <rPh sb="1" eb="3">
      <t>ジッセキ</t>
    </rPh>
    <rPh sb="7" eb="9">
      <t>キサイ</t>
    </rPh>
    <phoneticPr fontId="2"/>
  </si>
  <si>
    <t>※地区名に記載がないもの及び（上）と記載されているものは上水道事業である。</t>
    <rPh sb="1" eb="4">
      <t>チクメイ</t>
    </rPh>
    <rPh sb="5" eb="7">
      <t>キサイ</t>
    </rPh>
    <rPh sb="12" eb="13">
      <t>オヨ</t>
    </rPh>
    <rPh sb="15" eb="16">
      <t>ウエ</t>
    </rPh>
    <rPh sb="18" eb="20">
      <t>キサイ</t>
    </rPh>
    <rPh sb="28" eb="31">
      <t>ジョウスイドウ</t>
    </rPh>
    <rPh sb="31" eb="33">
      <t>ジギョウ</t>
    </rPh>
    <phoneticPr fontId="2"/>
  </si>
  <si>
    <t>※交付額確定報告から転記のこと。</t>
    <rPh sb="1" eb="3">
      <t>コウフ</t>
    </rPh>
    <rPh sb="3" eb="4">
      <t>ガク</t>
    </rPh>
    <rPh sb="4" eb="6">
      <t>カクテイ</t>
    </rPh>
    <rPh sb="6" eb="8">
      <t>ホウコク</t>
    </rPh>
    <rPh sb="10" eb="12">
      <t>テンキ</t>
    </rPh>
    <phoneticPr fontId="2"/>
  </si>
  <si>
    <t>田野畑村</t>
    <rPh sb="0" eb="3">
      <t>タノハタ</t>
    </rPh>
    <rPh sb="3" eb="4">
      <t>ムラ</t>
    </rPh>
    <phoneticPr fontId="2"/>
  </si>
  <si>
    <t>机</t>
    <rPh sb="0" eb="1">
      <t>ツクエ</t>
    </rPh>
    <phoneticPr fontId="2"/>
  </si>
  <si>
    <t>大槌町上水道事業
（2回目）その7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</si>
  <si>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89.3/100</t>
    <phoneticPr fontId="2"/>
  </si>
  <si>
    <t>釜石市上水道事業
（4回目）その4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</si>
  <si>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～</t>
  </si>
  <si>
    <t>H30</t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</si>
  <si>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</si>
  <si>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旧 田河津</t>
    <rPh sb="0" eb="1">
      <t>キュウ</t>
    </rPh>
    <rPh sb="2" eb="4">
      <t>タガワ</t>
    </rPh>
    <rPh sb="4" eb="5">
      <t>ツ</t>
    </rPh>
    <phoneticPr fontId="2"/>
  </si>
  <si>
    <t>二戸市</t>
    <rPh sb="0" eb="3">
      <t>ニノヘシ</t>
    </rPh>
    <phoneticPr fontId="2"/>
  </si>
  <si>
    <t>R1</t>
  </si>
  <si>
    <t>R1</t>
    <phoneticPr fontId="2"/>
  </si>
  <si>
    <t>簡易水道再編推進事業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phoneticPr fontId="2"/>
  </si>
  <si>
    <t>生活基盤近代化事業</t>
    <rPh sb="0" eb="2">
      <t>セイカツ</t>
    </rPh>
    <rPh sb="2" eb="4">
      <t>キバン</t>
    </rPh>
    <rPh sb="4" eb="7">
      <t>キンダイカ</t>
    </rPh>
    <rPh sb="7" eb="9">
      <t>ジギョウ</t>
    </rPh>
    <phoneticPr fontId="2"/>
  </si>
  <si>
    <t>一戸町</t>
    <rPh sb="0" eb="2">
      <t>イチノヘ</t>
    </rPh>
    <rPh sb="2" eb="3">
      <t>マチ</t>
    </rPh>
    <phoneticPr fontId="2"/>
  </si>
  <si>
    <t>遠野市</t>
    <rPh sb="0" eb="3">
      <t>トオノシ</t>
    </rPh>
    <phoneticPr fontId="2"/>
  </si>
  <si>
    <t>山田町上水道事業
（1回目）その2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</si>
  <si>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（4回目）その15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</si>
  <si>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大船渡市上水道事業
（5回目）その14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</si>
  <si>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陸前高田市上水道事業
（5回目）その34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</si>
  <si>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※R2実施事業のうち、R2に完了したもののみ計上。（R3に繰り越したものは記載しない）</t>
    <rPh sb="3" eb="5">
      <t>ジッシ</t>
    </rPh>
    <rPh sb="5" eb="7">
      <t>ジギョウ</t>
    </rPh>
    <rPh sb="14" eb="16">
      <t>カンリョウ</t>
    </rPh>
    <rPh sb="22" eb="24">
      <t>ケイジョウ</t>
    </rPh>
    <rPh sb="29" eb="30">
      <t>ク</t>
    </rPh>
    <rPh sb="31" eb="32">
      <t>コ</t>
    </rPh>
    <rPh sb="37" eb="39">
      <t>キサイ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</si>
  <si>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</si>
  <si>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大槌町上水道事業
（2回目）その17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</si>
  <si>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（2回目）その18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</si>
  <si>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（2回目）その19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</si>
  <si>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R2</t>
  </si>
  <si>
    <t>R2</t>
    <phoneticPr fontId="2"/>
  </si>
  <si>
    <t>89.3/100</t>
    <phoneticPr fontId="2"/>
  </si>
  <si>
    <t>大槌町上水道事業
（2回目）その21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</si>
  <si>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89.4/100</t>
    <phoneticPr fontId="2"/>
  </si>
  <si>
    <t>山田町上水道事業
（2回目）その4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</si>
  <si>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89.4/100
1/2</t>
  </si>
  <si>
    <t>山田町上水道事業
（3回目）その30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</si>
  <si>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陸前高田市上水道事業
（5回目）その24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</si>
  <si>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89.5/100</t>
  </si>
  <si>
    <t>88.3/100
1/2</t>
  </si>
  <si>
    <t>大船渡市上水道事業
（5回目）その28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</si>
  <si>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88.7/100
1/2</t>
  </si>
  <si>
    <t>陸前高田市上水道事業
（5回目）その36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</si>
  <si>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89.5/100
1/2</t>
  </si>
  <si>
    <t>陸前高田市上水道事業
（5回目）その31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</si>
  <si>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（5回目）その18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</si>
  <si>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大船渡市上水道事業
（5回目）その22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</si>
  <si>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陸前高田市上水道事業
（5回目）その38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</si>
  <si>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89.3/100
1/2</t>
    <phoneticPr fontId="2"/>
  </si>
  <si>
    <t>釜石市上水道事業
（4回目）その17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</si>
  <si>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（3回目）その29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</si>
  <si>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陸前高田市上水道事業
（5回目）その40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</si>
  <si>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横田</t>
    <rPh sb="0" eb="2">
      <t>ヨコタ</t>
    </rPh>
    <phoneticPr fontId="2"/>
  </si>
  <si>
    <t>陸前高田市上水道事業
（5回目）その41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</si>
  <si>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大船渡市上水道事業
（5回目）その26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</si>
  <si>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釜石市上水道事業
（4回目）その19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</si>
  <si>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大船渡市上水道事業
（5回目）その25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</si>
  <si>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陸前高田市上水道事業
（5回目）その30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</si>
  <si>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大槌町</t>
    <rPh sb="0" eb="3">
      <t>オオツチチョウ</t>
    </rPh>
    <phoneticPr fontId="2"/>
  </si>
  <si>
    <t>（1）上水道</t>
    <rPh sb="3" eb="6">
      <t>ジョウスイドウ</t>
    </rPh>
    <rPh sb="5" eb="6">
      <t>カンスイ</t>
    </rPh>
    <phoneticPr fontId="2"/>
  </si>
  <si>
    <t>（2）簡易水道</t>
    <rPh sb="3" eb="5">
      <t>カンイ</t>
    </rPh>
    <rPh sb="5" eb="7">
      <t>スイドウ</t>
    </rPh>
    <phoneticPr fontId="2"/>
  </si>
  <si>
    <t>（4）　水道施設災害復旧（東日本大震災）</t>
    <rPh sb="4" eb="6">
      <t>スイドウ</t>
    </rPh>
    <rPh sb="6" eb="8">
      <t>シセツ</t>
    </rPh>
    <rPh sb="8" eb="10">
      <t>サイガイ</t>
    </rPh>
    <rPh sb="10" eb="12">
      <t>フッキュウ</t>
    </rPh>
    <rPh sb="13" eb="14">
      <t>ヒガシ</t>
    </rPh>
    <rPh sb="14" eb="15">
      <t>ヒ</t>
    </rPh>
    <rPh sb="15" eb="16">
      <t>ホン</t>
    </rPh>
    <rPh sb="16" eb="19">
      <t>ダイシンサイ</t>
    </rPh>
    <phoneticPr fontId="2"/>
  </si>
  <si>
    <t>（6）　水道施設災害復旧（令和元年台風第19号）</t>
    <rPh sb="4" eb="6">
      <t>スイドウ</t>
    </rPh>
    <rPh sb="6" eb="8">
      <t>シセツ</t>
    </rPh>
    <rPh sb="8" eb="10">
      <t>サイガイ</t>
    </rPh>
    <rPh sb="10" eb="12">
      <t>フッキュウ</t>
    </rPh>
    <rPh sb="13" eb="15">
      <t>レイワ</t>
    </rPh>
    <rPh sb="15" eb="17">
      <t>ガンネン</t>
    </rPh>
    <rPh sb="17" eb="19">
      <t>タイフウ</t>
    </rPh>
    <rPh sb="19" eb="20">
      <t>ダイ</t>
    </rPh>
    <rPh sb="22" eb="23">
      <t>ゴウ</t>
    </rPh>
    <phoneticPr fontId="2"/>
  </si>
  <si>
    <t>（5）　水道施設災害復旧（平成28年台風第10号）</t>
    <rPh sb="4" eb="6">
      <t>スイドウ</t>
    </rPh>
    <rPh sb="6" eb="8">
      <t>シセツ</t>
    </rPh>
    <rPh sb="8" eb="10">
      <t>サイガイ</t>
    </rPh>
    <rPh sb="10" eb="12">
      <t>フッキュウ</t>
    </rPh>
    <rPh sb="13" eb="15">
      <t>ヘイセイ</t>
    </rPh>
    <rPh sb="17" eb="18">
      <t>ドシ</t>
    </rPh>
    <rPh sb="18" eb="20">
      <t>タイフウ</t>
    </rPh>
    <rPh sb="20" eb="21">
      <t>ダイ</t>
    </rPh>
    <rPh sb="23" eb="24">
      <t>ゴウ</t>
    </rPh>
    <phoneticPr fontId="2"/>
  </si>
  <si>
    <t>宮古市</t>
    <rPh sb="0" eb="3">
      <t>ミヤコシ</t>
    </rPh>
    <phoneticPr fontId="2"/>
  </si>
  <si>
    <t>久慈市</t>
    <rPh sb="0" eb="3">
      <t>クジシ</t>
    </rPh>
    <phoneticPr fontId="2"/>
  </si>
  <si>
    <t>新里簡易水道事業</t>
    <rPh sb="0" eb="2">
      <t>シンサト</t>
    </rPh>
    <rPh sb="2" eb="4">
      <t>カンイ</t>
    </rPh>
    <rPh sb="4" eb="6">
      <t>スイドウ</t>
    </rPh>
    <rPh sb="6" eb="8">
      <t>ジギョウ</t>
    </rPh>
    <phoneticPr fontId="2"/>
  </si>
  <si>
    <t>久慈市滝地区簡易水道事業</t>
    <rPh sb="0" eb="3">
      <t>クジシ</t>
    </rPh>
    <rPh sb="3" eb="4">
      <t>タキ</t>
    </rPh>
    <rPh sb="4" eb="6">
      <t>チク</t>
    </rPh>
    <rPh sb="6" eb="8">
      <t>カンイ</t>
    </rPh>
    <rPh sb="8" eb="10">
      <t>スイドウ</t>
    </rPh>
    <rPh sb="10" eb="12">
      <t>ジギョウ</t>
    </rPh>
    <phoneticPr fontId="2"/>
  </si>
  <si>
    <t>H28.8.30
台風10号</t>
    <rPh sb="9" eb="11">
      <t>タイフウ</t>
    </rPh>
    <rPh sb="13" eb="14">
      <t>ゴウ</t>
    </rPh>
    <phoneticPr fontId="2"/>
  </si>
  <si>
    <t>普代村</t>
    <rPh sb="0" eb="3">
      <t>フダイムラ</t>
    </rPh>
    <phoneticPr fontId="2"/>
  </si>
  <si>
    <t>向野場飲料水供給事業</t>
    <rPh sb="0" eb="2">
      <t>ムカイノ</t>
    </rPh>
    <rPh sb="2" eb="3">
      <t>バ</t>
    </rPh>
    <rPh sb="3" eb="5">
      <t>インリョウ</t>
    </rPh>
    <rPh sb="5" eb="6">
      <t>スイ</t>
    </rPh>
    <rPh sb="6" eb="8">
      <t>キョウキュウ</t>
    </rPh>
    <rPh sb="8" eb="10">
      <t>ジギョウ</t>
    </rPh>
    <phoneticPr fontId="2"/>
  </si>
  <si>
    <t>R元.10.13
台風19号</t>
    <rPh sb="1" eb="2">
      <t>ガン</t>
    </rPh>
    <rPh sb="9" eb="11">
      <t>タイフウ</t>
    </rPh>
    <rPh sb="13" eb="14">
      <t>ゴウ</t>
    </rPh>
    <phoneticPr fontId="2"/>
  </si>
  <si>
    <t>高度浄水施設等整備費</t>
    <rPh sb="0" eb="2">
      <t>コウド</t>
    </rPh>
    <rPh sb="2" eb="4">
      <t>ジョウスイ</t>
    </rPh>
    <rPh sb="4" eb="6">
      <t>シセツ</t>
    </rPh>
    <rPh sb="6" eb="7">
      <t>トウ</t>
    </rPh>
    <rPh sb="7" eb="10">
      <t>セイビヒ</t>
    </rPh>
    <phoneticPr fontId="2"/>
  </si>
  <si>
    <t>宮古市</t>
  </si>
  <si>
    <t>生活基盤近代化事業（基幹改良（去石田代））</t>
  </si>
  <si>
    <t>生活基盤近代化事業（増補改良）</t>
  </si>
  <si>
    <t>生活基盤近代化事業（基幹改良（川井））</t>
  </si>
  <si>
    <t>盛岡市</t>
  </si>
  <si>
    <t>緊急時給水拠点確保等事業費（重要給水施設配水管）</t>
  </si>
  <si>
    <t>高度浄水施設等整備費（高度浄水施設）</t>
  </si>
  <si>
    <t>水道管路耐震化等推進事業費（老朽管更新事業）</t>
  </si>
  <si>
    <t>水道管路耐震化等推進事業費（水道管路緊急改善事業）</t>
  </si>
  <si>
    <t>奥州市</t>
  </si>
  <si>
    <t>水道広域化施設整備費（広域化促進地域上水道施設整備費）</t>
  </si>
  <si>
    <t>岩手中部</t>
    <phoneticPr fontId="2"/>
  </si>
  <si>
    <t>水道広域化施設整備費（水道広域化促進事業費）</t>
  </si>
  <si>
    <t>生活基盤近代化事業（基幹改良）</t>
  </si>
  <si>
    <t>一関市</t>
    <rPh sb="0" eb="2">
      <t>イチノセキ</t>
    </rPh>
    <rPh sb="2" eb="3">
      <t>シ</t>
    </rPh>
    <phoneticPr fontId="2"/>
  </si>
  <si>
    <t>田野畑村</t>
  </si>
  <si>
    <t>緊急時給水拠点確保等事業費（配水池）</t>
  </si>
  <si>
    <t>奥州市</t>
    <rPh sb="0" eb="2">
      <t>オウシュウ</t>
    </rPh>
    <rPh sb="2" eb="3">
      <t>シ</t>
    </rPh>
    <phoneticPr fontId="2"/>
  </si>
  <si>
    <t>岩手町</t>
    <rPh sb="0" eb="2">
      <t>イワテ</t>
    </rPh>
    <rPh sb="2" eb="3">
      <t>マチ</t>
    </rPh>
    <phoneticPr fontId="2"/>
  </si>
  <si>
    <t>大槌町</t>
    <rPh sb="0" eb="2">
      <t>オオツチ</t>
    </rPh>
    <rPh sb="2" eb="3">
      <t>マチ</t>
    </rPh>
    <phoneticPr fontId="2"/>
  </si>
  <si>
    <t>田野畑村</t>
    <rPh sb="0" eb="4">
      <t>タノハタムラ</t>
    </rPh>
    <phoneticPr fontId="2"/>
  </si>
  <si>
    <t>軽米町</t>
    <rPh sb="0" eb="3">
      <t>カルマイマチ</t>
    </rPh>
    <phoneticPr fontId="2"/>
  </si>
  <si>
    <t>（3）交付金事業</t>
    <rPh sb="3" eb="6">
      <t>コウフキン</t>
    </rPh>
    <rPh sb="6" eb="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</si>
</sst>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件&quot;&quot;数&quot;\ \ #,##0&quot;件&quot;"/>
    <numFmt numFmtId="177" formatCode="#,##0&quot;市町村&quot;"/>
    <numFmt numFmtId="178" formatCode="#,##0&quot;事業&quot;"/>
    <numFmt numFmtId="179" formatCode="#,##0_ "/>
    <numFmt numFmtId="180" formatCode="#\ ?/100"/>
    <numFmt numFmtId="181" formatCode="#\ ?/1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.05"/>
      <color indexed="8"/>
      <name val="ＭＳ Ｐゴシック"/>
      <family val="3"/>
      <charset val="128"/>
    </font>
    <font>
      <sz val="2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6" applyFont="1" applyFill="1" applyBorder="1" applyAlignment="1" applyProtection="1">
      <alignment vertical="center"/>
      <protection locked="0"/>
    </xf>
    <xf numFmtId="0" fontId="3" fillId="0" borderId="0" xfId="6" applyFont="1" applyFill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vertical="center"/>
    </xf>
    <xf numFmtId="0" fontId="9" fillId="0" borderId="0" xfId="0" applyFont="1" applyBorder="1"/>
    <xf numFmtId="38" fontId="3" fillId="0" borderId="0" xfId="2" applyFont="1" applyFill="1" applyBorder="1" applyAlignment="1" applyProtection="1">
      <alignment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6" fillId="0" borderId="0" xfId="2" applyFont="1" applyFill="1" applyBorder="1" applyAlignment="1" applyProtection="1">
      <alignment vertical="center" wrapText="1"/>
      <protection locked="0"/>
    </xf>
    <xf numFmtId="38" fontId="6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/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6" applyFont="1" applyFill="1" applyBorder="1" applyAlignment="1" applyProtection="1">
      <alignment vertical="center"/>
      <protection locked="0"/>
    </xf>
    <xf numFmtId="0" fontId="10" fillId="0" borderId="0" xfId="6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vertical="center" wrapText="1"/>
    </xf>
    <xf numFmtId="38" fontId="11" fillId="0" borderId="0" xfId="2" applyFont="1" applyFill="1" applyBorder="1" applyAlignment="1" applyProtection="1">
      <alignment horizontal="center" vertical="center" wrapText="1"/>
    </xf>
    <xf numFmtId="38" fontId="11" fillId="0" borderId="0" xfId="2" applyFont="1" applyFill="1" applyBorder="1" applyAlignment="1" applyProtection="1">
      <alignment vertical="center" wrapText="1"/>
      <protection locked="0"/>
    </xf>
    <xf numFmtId="38" fontId="11" fillId="0" borderId="0" xfId="2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179" fontId="16" fillId="0" borderId="2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15" fillId="0" borderId="10" xfId="6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vertical="center" shrinkToFit="1"/>
    </xf>
    <xf numFmtId="0" fontId="6" fillId="0" borderId="5" xfId="0" applyFont="1" applyFill="1" applyBorder="1" applyAlignment="1" applyProtection="1">
      <alignment vertical="center" shrinkToFit="1"/>
    </xf>
    <xf numFmtId="0" fontId="3" fillId="0" borderId="25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shrinkToFit="1"/>
    </xf>
    <xf numFmtId="0" fontId="6" fillId="0" borderId="9" xfId="5" applyFont="1" applyFill="1" applyBorder="1" applyAlignment="1" applyProtection="1">
      <alignment horizontal="left" vertical="center" wrapText="1"/>
    </xf>
    <xf numFmtId="0" fontId="3" fillId="0" borderId="16" xfId="6" applyFont="1" applyFill="1" applyBorder="1" applyAlignment="1" applyProtection="1">
      <alignment horizontal="center" vertical="center" shrinkToFit="1"/>
      <protection locked="0"/>
    </xf>
    <xf numFmtId="0" fontId="3" fillId="0" borderId="17" xfId="6" applyFont="1" applyFill="1" applyBorder="1" applyAlignment="1" applyProtection="1">
      <alignment horizontal="center" vertical="center" shrinkToFit="1"/>
      <protection locked="0"/>
    </xf>
    <xf numFmtId="38" fontId="16" fillId="0" borderId="9" xfId="0" applyNumberFormat="1" applyFont="1" applyFill="1" applyBorder="1" applyAlignment="1" applyProtection="1">
      <alignment vertical="center"/>
      <protection locked="0"/>
    </xf>
    <xf numFmtId="38" fontId="16" fillId="0" borderId="9" xfId="0" applyNumberFormat="1" applyFont="1" applyFill="1" applyBorder="1" applyAlignment="1" applyProtection="1">
      <alignment vertical="center"/>
    </xf>
    <xf numFmtId="181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16" fillId="0" borderId="9" xfId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0" fontId="6" fillId="0" borderId="11" xfId="5" applyFont="1" applyFill="1" applyBorder="1" applyAlignment="1" applyProtection="1">
      <alignment horizontal="left" vertical="center" wrapText="1"/>
    </xf>
    <xf numFmtId="0" fontId="3" fillId="0" borderId="37" xfId="6" applyFont="1" applyFill="1" applyBorder="1" applyAlignment="1" applyProtection="1">
      <alignment horizontal="center" vertical="center" shrinkToFit="1"/>
      <protection locked="0"/>
    </xf>
    <xf numFmtId="0" fontId="15" fillId="0" borderId="18" xfId="6" applyFont="1" applyFill="1" applyBorder="1" applyAlignment="1" applyProtection="1">
      <alignment horizontal="center" vertical="center" shrinkToFit="1"/>
      <protection locked="0"/>
    </xf>
    <xf numFmtId="0" fontId="3" fillId="0" borderId="19" xfId="6" applyFont="1" applyFill="1" applyBorder="1" applyAlignment="1" applyProtection="1">
      <alignment horizontal="center" vertical="center" shrinkToFit="1"/>
      <protection locked="0"/>
    </xf>
    <xf numFmtId="38" fontId="16" fillId="0" borderId="11" xfId="0" applyNumberFormat="1" applyFont="1" applyFill="1" applyBorder="1" applyAlignment="1" applyProtection="1">
      <alignment vertical="center"/>
      <protection locked="0"/>
    </xf>
    <xf numFmtId="181" fontId="3" fillId="0" borderId="1" xfId="0" applyNumberFormat="1" applyFont="1" applyFill="1" applyBorder="1" applyAlignment="1" applyProtection="1">
      <alignment horizontal="center" vertical="center"/>
      <protection locked="0"/>
    </xf>
    <xf numFmtId="38" fontId="16" fillId="0" borderId="11" xfId="1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</xf>
    <xf numFmtId="38" fontId="3" fillId="0" borderId="16" xfId="2" applyFont="1" applyFill="1" applyBorder="1" applyAlignment="1" applyProtection="1">
      <alignment horizontal="center" vertical="center" shrinkToFit="1"/>
    </xf>
    <xf numFmtId="38" fontId="3" fillId="0" borderId="17" xfId="2" applyFont="1" applyFill="1" applyBorder="1" applyAlignment="1" applyProtection="1">
      <alignment horizontal="center" vertical="center" shrinkToFit="1"/>
    </xf>
    <xf numFmtId="179" fontId="16" fillId="0" borderId="9" xfId="0" applyNumberFormat="1" applyFont="1" applyFill="1" applyBorder="1" applyAlignment="1" applyProtection="1">
      <alignment vertical="center"/>
      <protection locked="0"/>
    </xf>
    <xf numFmtId="1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18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9" fontId="16" fillId="0" borderId="11" xfId="0" applyNumberFormat="1" applyFont="1" applyFill="1" applyBorder="1" applyAlignment="1" applyProtection="1">
      <alignment vertical="center"/>
      <protection locked="0"/>
    </xf>
    <xf numFmtId="12" fontId="3" fillId="0" borderId="11" xfId="0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20" xfId="0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6" applyFont="1" applyFill="1" applyBorder="1" applyAlignment="1" applyProtection="1">
      <alignment vertical="center" shrinkToFit="1"/>
      <protection locked="0"/>
    </xf>
    <xf numFmtId="0" fontId="3" fillId="0" borderId="6" xfId="6" applyFont="1" applyFill="1" applyBorder="1" applyAlignment="1" applyProtection="1">
      <alignment horizontal="center" vertical="center" shrinkToFit="1"/>
      <protection locked="0"/>
    </xf>
    <xf numFmtId="0" fontId="3" fillId="0" borderId="5" xfId="6" applyFont="1" applyFill="1" applyBorder="1" applyAlignment="1" applyProtection="1">
      <alignment vertical="center" shrinkToFit="1"/>
      <protection locked="0"/>
    </xf>
    <xf numFmtId="38" fontId="16" fillId="0" borderId="2" xfId="0" applyNumberFormat="1" applyFont="1" applyFill="1" applyBorder="1" applyAlignment="1" applyProtection="1">
      <alignment vertical="center"/>
    </xf>
    <xf numFmtId="38" fontId="16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4" xfId="5" applyFont="1" applyFill="1" applyBorder="1" applyAlignment="1" applyProtection="1">
      <alignment horizontal="left" vertical="center" wrapText="1"/>
    </xf>
    <xf numFmtId="0" fontId="3" fillId="0" borderId="38" xfId="6" applyFont="1" applyFill="1" applyBorder="1" applyAlignment="1" applyProtection="1">
      <alignment horizontal="center" vertical="center" shrinkToFit="1"/>
      <protection locked="0"/>
    </xf>
    <xf numFmtId="0" fontId="15" fillId="0" borderId="39" xfId="6" applyFont="1" applyFill="1" applyBorder="1" applyAlignment="1" applyProtection="1">
      <alignment horizontal="center" vertical="center" shrinkToFit="1"/>
      <protection locked="0"/>
    </xf>
    <xf numFmtId="0" fontId="3" fillId="0" borderId="40" xfId="6" applyFont="1" applyFill="1" applyBorder="1" applyAlignment="1" applyProtection="1">
      <alignment horizontal="center" vertical="center" shrinkToFit="1"/>
      <protection locked="0"/>
    </xf>
    <xf numFmtId="38" fontId="16" fillId="0" borderId="14" xfId="0" applyNumberFormat="1" applyFont="1" applyFill="1" applyBorder="1" applyAlignment="1" applyProtection="1">
      <alignment vertical="center"/>
      <protection locked="0"/>
    </xf>
    <xf numFmtId="38" fontId="16" fillId="0" borderId="14" xfId="0" applyNumberFormat="1" applyFont="1" applyFill="1" applyBorder="1" applyAlignment="1" applyProtection="1">
      <alignment vertical="center"/>
    </xf>
    <xf numFmtId="12" fontId="3" fillId="0" borderId="14" xfId="0" applyNumberFormat="1" applyFont="1" applyFill="1" applyBorder="1" applyAlignment="1" applyProtection="1">
      <alignment horizontal="center" vertical="center"/>
      <protection locked="0"/>
    </xf>
    <xf numFmtId="38" fontId="16" fillId="0" borderId="14" xfId="1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38" fontId="16" fillId="0" borderId="13" xfId="0" applyNumberFormat="1" applyFont="1" applyFill="1" applyBorder="1" applyAlignment="1" applyProtection="1">
      <alignment vertical="center"/>
      <protection locked="0"/>
    </xf>
    <xf numFmtId="38" fontId="16" fillId="0" borderId="13" xfId="0" applyNumberFormat="1" applyFont="1" applyFill="1" applyBorder="1" applyAlignment="1" applyProtection="1">
      <alignment vertical="center"/>
    </xf>
    <xf numFmtId="12" fontId="3" fillId="0" borderId="13" xfId="0" applyNumberFormat="1" applyFont="1" applyFill="1" applyBorder="1" applyAlignment="1" applyProtection="1">
      <alignment horizontal="center" vertical="center"/>
      <protection locked="0"/>
    </xf>
    <xf numFmtId="38" fontId="16" fillId="0" borderId="13" xfId="1" applyFont="1" applyFill="1" applyBorder="1" applyAlignment="1">
      <alignment vertical="center"/>
    </xf>
    <xf numFmtId="0" fontId="17" fillId="0" borderId="15" xfId="0" applyFont="1" applyFill="1" applyBorder="1" applyAlignment="1">
      <alignment horizontal="center" vertical="center" wrapText="1"/>
    </xf>
    <xf numFmtId="12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16" fillId="0" borderId="11" xfId="0" applyNumberFormat="1" applyFont="1" applyFill="1" applyBorder="1" applyAlignment="1" applyProtection="1">
      <alignment vertical="center"/>
    </xf>
    <xf numFmtId="1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4" xfId="6" applyFont="1" applyFill="1" applyBorder="1" applyAlignment="1" applyProtection="1">
      <alignment vertical="center"/>
      <protection locked="0"/>
    </xf>
    <xf numFmtId="0" fontId="3" fillId="0" borderId="6" xfId="6" applyFont="1" applyFill="1" applyBorder="1" applyAlignment="1" applyProtection="1">
      <alignment horizontal="center" vertical="center"/>
      <protection locked="0"/>
    </xf>
    <xf numFmtId="0" fontId="3" fillId="0" borderId="5" xfId="6" applyFont="1" applyFill="1" applyBorder="1" applyAlignment="1" applyProtection="1">
      <alignment vertical="center"/>
      <protection locked="0"/>
    </xf>
    <xf numFmtId="38" fontId="3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 wrapText="1"/>
    </xf>
    <xf numFmtId="38" fontId="13" fillId="0" borderId="23" xfId="1" applyFont="1" applyFill="1" applyBorder="1" applyAlignment="1" applyProtection="1">
      <alignment horizontal="center" vertical="center" wrapText="1"/>
    </xf>
    <xf numFmtId="38" fontId="13" fillId="0" borderId="28" xfId="1" applyFont="1" applyFill="1" applyBorder="1" applyAlignment="1" applyProtection="1">
      <alignment horizontal="center" vertical="center" wrapText="1"/>
    </xf>
    <xf numFmtId="38" fontId="13" fillId="0" borderId="24" xfId="1" applyFont="1" applyFill="1" applyBorder="1" applyAlignment="1" applyProtection="1">
      <alignment horizontal="center" vertical="center" wrapText="1"/>
    </xf>
    <xf numFmtId="38" fontId="13" fillId="0" borderId="29" xfId="1" applyFont="1" applyFill="1" applyBorder="1" applyAlignment="1" applyProtection="1">
      <alignment horizontal="center" vertical="center" wrapText="1"/>
    </xf>
    <xf numFmtId="38" fontId="13" fillId="0" borderId="30" xfId="1" applyFont="1" applyFill="1" applyBorder="1" applyAlignment="1" applyProtection="1">
      <alignment horizontal="center" vertical="center" wrapText="1"/>
    </xf>
    <xf numFmtId="38" fontId="13" fillId="0" borderId="31" xfId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0" fontId="6" fillId="0" borderId="4" xfId="5" applyFont="1" applyFill="1" applyBorder="1" applyAlignment="1" applyProtection="1">
      <alignment horizontal="center" vertical="center" wrapText="1"/>
    </xf>
    <xf numFmtId="0" fontId="6" fillId="0" borderId="5" xfId="5" applyFont="1" applyFill="1" applyBorder="1" applyAlignment="1" applyProtection="1">
      <alignment horizontal="center" vertical="center" wrapText="1"/>
    </xf>
    <xf numFmtId="178" fontId="3" fillId="0" borderId="4" xfId="0" applyNumberFormat="1" applyFont="1" applyFill="1" applyBorder="1" applyAlignment="1" applyProtection="1">
      <alignment horizontal="center" vertical="center"/>
    </xf>
    <xf numFmtId="178" fontId="3" fillId="0" borderId="5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8" xfId="1" applyFont="1" applyFill="1" applyBorder="1" applyAlignment="1" applyProtection="1">
      <alignment horizontal="center" vertical="center" wrapText="1"/>
    </xf>
    <xf numFmtId="38" fontId="3" fillId="0" borderId="24" xfId="1" applyFont="1" applyFill="1" applyBorder="1" applyAlignment="1" applyProtection="1">
      <alignment horizontal="center" vertical="center" wrapText="1"/>
    </xf>
    <xf numFmtId="38" fontId="3" fillId="0" borderId="29" xfId="1" applyFont="1" applyFill="1" applyBorder="1" applyAlignment="1" applyProtection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</xf>
    <xf numFmtId="38" fontId="3" fillId="0" borderId="31" xfId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38" fontId="13" fillId="0" borderId="14" xfId="2" applyFont="1" applyFill="1" applyBorder="1" applyAlignment="1" applyProtection="1">
      <alignment horizontal="center" vertical="center" wrapText="1"/>
    </xf>
    <xf numFmtId="38" fontId="13" fillId="0" borderId="1" xfId="2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3" fillId="0" borderId="26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</cellXfs>
  <cellStyles count="8">
    <cellStyle name="桁区切り" xfId="1" builtinId="6"/>
    <cellStyle name="桁区切り 2" xfId="2"/>
    <cellStyle name="桁区切り 2 2" xfId="7"/>
    <cellStyle name="標準" xfId="0" builtinId="0"/>
    <cellStyle name="標準 2" xfId="3"/>
    <cellStyle name="標準 3" xfId="4"/>
    <cellStyle name="標準_３次まで" xfId="5"/>
    <cellStyle name="標準_調査表（簡水）改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view="pageBreakPreview" zoomScale="80" zoomScaleNormal="80" zoomScaleSheetLayoutView="80" workbookViewId="0">
      <selection activeCell="N12" sqref="N12"/>
    </sheetView>
  </sheetViews>
  <sheetFormatPr defaultColWidth="9" defaultRowHeight="14.4"/>
  <cols>
    <col min="1" max="1" width="9.6640625" style="1" customWidth="1"/>
    <col min="2" max="2" width="12.44140625" style="1" customWidth="1"/>
    <col min="3" max="3" width="21.44140625" style="1" customWidth="1"/>
    <col min="4" max="4" width="4.44140625" style="4" bestFit="1" customWidth="1"/>
    <col min="5" max="5" width="2.33203125" style="8" customWidth="1"/>
    <col min="6" max="6" width="4.44140625" style="4" bestFit="1" customWidth="1"/>
    <col min="7" max="8" width="15.109375" style="1" customWidth="1"/>
    <col min="9" max="9" width="8" style="2" customWidth="1"/>
    <col min="10" max="10" width="15.109375" style="1" customWidth="1"/>
    <col min="11" max="11" width="20.44140625" style="71" bestFit="1" customWidth="1"/>
    <col min="12" max="12" width="4.44140625" style="1" customWidth="1"/>
    <col min="13" max="13" width="9" style="12"/>
    <col min="14" max="16384" width="9" style="1"/>
  </cols>
  <sheetData>
    <row r="1" spans="1:13" ht="39.9" customHeight="1">
      <c r="A1" s="23" t="s">
        <v>17</v>
      </c>
      <c r="H1" s="125"/>
      <c r="I1" s="125"/>
    </row>
    <row r="2" spans="1:13" ht="24" customHeight="1" thickBot="1">
      <c r="A2" s="1" t="s">
        <v>79</v>
      </c>
      <c r="D2" s="1"/>
      <c r="E2" s="71"/>
      <c r="F2" s="1"/>
    </row>
    <row r="3" spans="1:13" s="71" customFormat="1" ht="33" customHeight="1">
      <c r="A3" s="126" t="s">
        <v>2</v>
      </c>
      <c r="B3" s="137" t="s">
        <v>4</v>
      </c>
      <c r="C3" s="138"/>
      <c r="D3" s="128" t="s">
        <v>6</v>
      </c>
      <c r="E3" s="129"/>
      <c r="F3" s="130"/>
      <c r="G3" s="134" t="s">
        <v>45</v>
      </c>
      <c r="H3" s="134"/>
      <c r="I3" s="134"/>
      <c r="J3" s="134"/>
      <c r="K3" s="135" t="s">
        <v>0</v>
      </c>
      <c r="M3" s="12"/>
    </row>
    <row r="4" spans="1:13" s="3" customFormat="1" ht="37.5" customHeight="1" thickBot="1">
      <c r="A4" s="127"/>
      <c r="B4" s="139"/>
      <c r="C4" s="140"/>
      <c r="D4" s="131"/>
      <c r="E4" s="132"/>
      <c r="F4" s="133"/>
      <c r="G4" s="72" t="s">
        <v>19</v>
      </c>
      <c r="H4" s="72" t="s">
        <v>20</v>
      </c>
      <c r="I4" s="40" t="s">
        <v>5</v>
      </c>
      <c r="J4" s="72" t="s">
        <v>13</v>
      </c>
      <c r="K4" s="136"/>
      <c r="M4" s="22"/>
    </row>
    <row r="5" spans="1:13" ht="35.25" customHeight="1" thickBot="1">
      <c r="A5" s="51" t="s">
        <v>9</v>
      </c>
      <c r="B5" s="141" t="s">
        <v>92</v>
      </c>
      <c r="C5" s="142"/>
      <c r="D5" s="54" t="s">
        <v>34</v>
      </c>
      <c r="E5" s="47" t="s">
        <v>29</v>
      </c>
      <c r="F5" s="55" t="s">
        <v>49</v>
      </c>
      <c r="G5" s="56">
        <v>246921400</v>
      </c>
      <c r="H5" s="57">
        <v>246921000</v>
      </c>
      <c r="I5" s="58">
        <v>0.25</v>
      </c>
      <c r="J5" s="59">
        <v>61730000</v>
      </c>
      <c r="K5" s="60"/>
    </row>
    <row r="6" spans="1:13" ht="35.25" customHeight="1" thickBot="1">
      <c r="A6" s="89" t="s">
        <v>1</v>
      </c>
      <c r="B6" s="143">
        <f>COUNTA(B5:B5)</f>
        <v>1</v>
      </c>
      <c r="C6" s="144"/>
      <c r="D6" s="91"/>
      <c r="E6" s="92"/>
      <c r="F6" s="93"/>
      <c r="G6" s="94">
        <f>SUM(G5:G5)</f>
        <v>246921400</v>
      </c>
      <c r="H6" s="94">
        <f>SUM(H5:H5)</f>
        <v>246921000</v>
      </c>
      <c r="I6" s="95"/>
      <c r="J6" s="94">
        <f>SUM(J5:J5)</f>
        <v>61730000</v>
      </c>
      <c r="K6" s="96"/>
    </row>
    <row r="7" spans="1:13" ht="19.2" customHeight="1">
      <c r="A7" s="25"/>
      <c r="B7" s="26"/>
      <c r="C7" s="26"/>
      <c r="D7" s="27"/>
      <c r="E7" s="28"/>
      <c r="F7" s="27"/>
      <c r="G7" s="29"/>
      <c r="H7" s="29"/>
      <c r="I7" s="30"/>
      <c r="J7" s="29"/>
      <c r="K7" s="26"/>
    </row>
    <row r="8" spans="1:13" ht="24" customHeight="1" thickBot="1">
      <c r="A8" s="1" t="s">
        <v>80</v>
      </c>
      <c r="D8" s="1"/>
      <c r="E8" s="71"/>
      <c r="F8" s="1"/>
    </row>
    <row r="9" spans="1:13" s="71" customFormat="1" ht="33" customHeight="1">
      <c r="A9" s="126" t="s">
        <v>2</v>
      </c>
      <c r="B9" s="145" t="s">
        <v>3</v>
      </c>
      <c r="C9" s="145" t="s">
        <v>4</v>
      </c>
      <c r="D9" s="128" t="s">
        <v>6</v>
      </c>
      <c r="E9" s="129"/>
      <c r="F9" s="130"/>
      <c r="G9" s="134" t="s">
        <v>45</v>
      </c>
      <c r="H9" s="134"/>
      <c r="I9" s="134"/>
      <c r="J9" s="134"/>
      <c r="K9" s="135" t="s">
        <v>0</v>
      </c>
      <c r="M9" s="12"/>
    </row>
    <row r="10" spans="1:13" s="3" customFormat="1" ht="37.5" customHeight="1" thickBot="1">
      <c r="A10" s="127"/>
      <c r="B10" s="146"/>
      <c r="C10" s="146"/>
      <c r="D10" s="131"/>
      <c r="E10" s="132"/>
      <c r="F10" s="133"/>
      <c r="G10" s="72" t="s">
        <v>19</v>
      </c>
      <c r="H10" s="72" t="s">
        <v>20</v>
      </c>
      <c r="I10" s="40" t="s">
        <v>5</v>
      </c>
      <c r="J10" s="72" t="s">
        <v>13</v>
      </c>
      <c r="K10" s="136"/>
      <c r="M10" s="22"/>
    </row>
    <row r="11" spans="1:13" ht="35.25" customHeight="1">
      <c r="A11" s="51" t="s">
        <v>15</v>
      </c>
      <c r="B11" s="52" t="s">
        <v>72</v>
      </c>
      <c r="C11" s="53" t="s">
        <v>36</v>
      </c>
      <c r="D11" s="54" t="s">
        <v>34</v>
      </c>
      <c r="E11" s="47" t="s">
        <v>29</v>
      </c>
      <c r="F11" s="55" t="s">
        <v>49</v>
      </c>
      <c r="G11" s="56">
        <v>82628800</v>
      </c>
      <c r="H11" s="57">
        <v>82045420</v>
      </c>
      <c r="I11" s="58">
        <v>0.4</v>
      </c>
      <c r="J11" s="59">
        <v>32818000</v>
      </c>
      <c r="K11" s="60"/>
    </row>
    <row r="12" spans="1:13" ht="35.25" customHeight="1">
      <c r="A12" s="51" t="s">
        <v>24</v>
      </c>
      <c r="B12" s="52" t="s">
        <v>25</v>
      </c>
      <c r="C12" s="53" t="s">
        <v>36</v>
      </c>
      <c r="D12" s="54" t="s">
        <v>35</v>
      </c>
      <c r="E12" s="47" t="s">
        <v>12</v>
      </c>
      <c r="F12" s="55" t="s">
        <v>50</v>
      </c>
      <c r="G12" s="56">
        <v>394614000</v>
      </c>
      <c r="H12" s="57">
        <v>386980000</v>
      </c>
      <c r="I12" s="58">
        <v>0.4</v>
      </c>
      <c r="J12" s="59">
        <f t="shared" ref="J12:J13" si="0">ROUNDDOWN(I12*H12,-3)</f>
        <v>154792000</v>
      </c>
      <c r="K12" s="60"/>
    </row>
    <row r="13" spans="1:13" ht="35.25" customHeight="1" thickBot="1">
      <c r="A13" s="61" t="s">
        <v>10</v>
      </c>
      <c r="B13" s="62" t="s">
        <v>32</v>
      </c>
      <c r="C13" s="63" t="s">
        <v>37</v>
      </c>
      <c r="D13" s="64" t="s">
        <v>50</v>
      </c>
      <c r="E13" s="65"/>
      <c r="F13" s="66"/>
      <c r="G13" s="67">
        <v>45859000</v>
      </c>
      <c r="H13" s="67">
        <v>40000000</v>
      </c>
      <c r="I13" s="68">
        <v>0.4</v>
      </c>
      <c r="J13" s="69">
        <f t="shared" si="0"/>
        <v>16000000</v>
      </c>
      <c r="K13" s="70"/>
    </row>
    <row r="14" spans="1:13" ht="35.25" customHeight="1" thickBot="1">
      <c r="A14" s="89" t="s">
        <v>1</v>
      </c>
      <c r="B14" s="90"/>
      <c r="C14" s="42">
        <f>COUNTA(C11:C13)</f>
        <v>3</v>
      </c>
      <c r="D14" s="91"/>
      <c r="E14" s="92"/>
      <c r="F14" s="93"/>
      <c r="G14" s="94">
        <f>SUM(G11:G13)</f>
        <v>523101800</v>
      </c>
      <c r="H14" s="94">
        <f>SUM(H11:H13)</f>
        <v>509025420</v>
      </c>
      <c r="I14" s="95"/>
      <c r="J14" s="94">
        <f>SUM(J11:J13)</f>
        <v>203610000</v>
      </c>
      <c r="K14" s="96"/>
    </row>
    <row r="15" spans="1:13" ht="19.5" customHeight="1">
      <c r="A15" s="25"/>
      <c r="B15" s="26"/>
      <c r="C15" s="26"/>
      <c r="D15" s="27"/>
      <c r="E15" s="28"/>
      <c r="F15" s="27"/>
      <c r="G15" s="29"/>
      <c r="H15" s="29"/>
      <c r="I15" s="30"/>
      <c r="J15" s="29"/>
      <c r="K15" s="26"/>
    </row>
    <row r="16" spans="1:13">
      <c r="A16" s="36" t="s">
        <v>44</v>
      </c>
      <c r="B16" s="37"/>
      <c r="C16" s="37"/>
      <c r="D16" s="27"/>
      <c r="E16" s="28"/>
      <c r="F16" s="27"/>
      <c r="G16" s="29"/>
      <c r="H16" s="29"/>
      <c r="I16" s="30"/>
      <c r="J16" s="29"/>
      <c r="K16" s="26"/>
    </row>
    <row r="17" spans="1:11">
      <c r="A17" s="36" t="s">
        <v>21</v>
      </c>
      <c r="B17" s="37"/>
      <c r="C17" s="37"/>
      <c r="D17" s="27"/>
      <c r="E17" s="28"/>
      <c r="F17" s="27"/>
      <c r="G17" s="29"/>
      <c r="H17" s="29"/>
      <c r="I17" s="30"/>
      <c r="J17" s="29"/>
      <c r="K17" s="26"/>
    </row>
    <row r="18" spans="1:11">
      <c r="A18" s="36" t="s">
        <v>23</v>
      </c>
      <c r="B18" s="37"/>
      <c r="C18" s="37"/>
      <c r="D18" s="27"/>
      <c r="E18" s="28"/>
      <c r="F18" s="27"/>
      <c r="G18" s="29"/>
      <c r="H18" s="29"/>
      <c r="I18" s="30"/>
      <c r="J18" s="29"/>
      <c r="K18" s="26"/>
    </row>
    <row r="19" spans="1:11">
      <c r="D19" s="5"/>
      <c r="E19" s="9"/>
      <c r="F19" s="5"/>
    </row>
    <row r="20" spans="1:11">
      <c r="D20" s="5"/>
      <c r="E20" s="9"/>
      <c r="F20" s="5"/>
    </row>
    <row r="21" spans="1:11">
      <c r="D21" s="5"/>
      <c r="E21" s="9"/>
      <c r="F21" s="5"/>
    </row>
    <row r="22" spans="1:11">
      <c r="D22" s="5"/>
      <c r="E22" s="9"/>
      <c r="F22" s="5"/>
    </row>
    <row r="23" spans="1:11">
      <c r="D23" s="6"/>
      <c r="E23" s="10"/>
      <c r="F23" s="6"/>
    </row>
    <row r="25" spans="1:11">
      <c r="D25" s="7"/>
      <c r="E25" s="11"/>
      <c r="F25" s="7"/>
    </row>
    <row r="26" spans="1:11">
      <c r="D26" s="7"/>
      <c r="E26" s="11"/>
      <c r="F26" s="7"/>
    </row>
    <row r="27" spans="1:11">
      <c r="D27" s="7"/>
      <c r="E27" s="11"/>
      <c r="F27" s="7"/>
    </row>
    <row r="28" spans="1:11">
      <c r="D28" s="7"/>
      <c r="E28" s="11"/>
      <c r="F28" s="7"/>
    </row>
    <row r="29" spans="1:11">
      <c r="D29" s="7"/>
      <c r="E29" s="11"/>
      <c r="F29" s="7"/>
    </row>
    <row r="30" spans="1:11">
      <c r="D30" s="7"/>
      <c r="E30" s="11"/>
      <c r="F30" s="7"/>
    </row>
    <row r="31" spans="1:11">
      <c r="D31" s="7"/>
      <c r="E31" s="11"/>
      <c r="F31" s="7"/>
    </row>
    <row r="32" spans="1:11">
      <c r="D32" s="7"/>
      <c r="E32" s="11"/>
      <c r="F32" s="7"/>
    </row>
    <row r="33" spans="4:6">
      <c r="D33" s="7"/>
      <c r="E33" s="11"/>
      <c r="F33" s="7"/>
    </row>
    <row r="34" spans="4:6">
      <c r="D34" s="7"/>
      <c r="E34" s="11"/>
      <c r="F34" s="7"/>
    </row>
    <row r="35" spans="4:6">
      <c r="D35" s="7"/>
      <c r="E35" s="11"/>
      <c r="F35" s="7"/>
    </row>
    <row r="36" spans="4:6">
      <c r="D36" s="7"/>
      <c r="E36" s="11"/>
      <c r="F36" s="7"/>
    </row>
    <row r="37" spans="4:6">
      <c r="D37" s="7"/>
      <c r="E37" s="11"/>
      <c r="F37" s="7"/>
    </row>
    <row r="38" spans="4:6">
      <c r="D38" s="7"/>
      <c r="E38" s="11"/>
      <c r="F38" s="7"/>
    </row>
    <row r="39" spans="4:6">
      <c r="D39" s="7"/>
      <c r="E39" s="11"/>
      <c r="F39" s="7"/>
    </row>
    <row r="40" spans="4:6">
      <c r="D40" s="7"/>
      <c r="E40" s="11"/>
      <c r="F40" s="7"/>
    </row>
    <row r="41" spans="4:6">
      <c r="D41" s="7"/>
      <c r="E41" s="11"/>
      <c r="F41" s="7"/>
    </row>
  </sheetData>
  <mergeCells count="14">
    <mergeCell ref="K9:K10"/>
    <mergeCell ref="B3:C4"/>
    <mergeCell ref="B5:C5"/>
    <mergeCell ref="B6:C6"/>
    <mergeCell ref="A9:A10"/>
    <mergeCell ref="B9:B10"/>
    <mergeCell ref="C9:C10"/>
    <mergeCell ref="D9:F10"/>
    <mergeCell ref="G9:J9"/>
    <mergeCell ref="H1:I1"/>
    <mergeCell ref="A3:A4"/>
    <mergeCell ref="D3:F4"/>
    <mergeCell ref="G3:J3"/>
    <mergeCell ref="K3:K4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view="pageBreakPreview" zoomScale="80" zoomScaleNormal="80" zoomScaleSheetLayoutView="80" workbookViewId="0">
      <selection activeCell="A3" sqref="A3:A4"/>
    </sheetView>
  </sheetViews>
  <sheetFormatPr defaultColWidth="9" defaultRowHeight="14.4"/>
  <cols>
    <col min="1" max="1" width="9.6640625" style="1" customWidth="1"/>
    <col min="2" max="2" width="29.33203125" style="1" customWidth="1"/>
    <col min="3" max="3" width="4.44140625" style="4" bestFit="1" customWidth="1"/>
    <col min="4" max="4" width="2" style="8" customWidth="1"/>
    <col min="5" max="5" width="4.44140625" style="4" bestFit="1" customWidth="1"/>
    <col min="6" max="7" width="15.109375" style="1" customWidth="1"/>
    <col min="8" max="8" width="8" style="2" customWidth="1"/>
    <col min="9" max="9" width="15.109375" style="1" customWidth="1"/>
    <col min="10" max="10" width="11.44140625" style="74" customWidth="1"/>
    <col min="11" max="11" width="9" style="1"/>
    <col min="12" max="12" width="9" style="12"/>
    <col min="13" max="16384" width="9" style="1"/>
  </cols>
  <sheetData>
    <row r="1" spans="1:13" ht="39.9" customHeight="1">
      <c r="A1" s="23" t="s">
        <v>17</v>
      </c>
      <c r="G1" s="125"/>
      <c r="H1" s="125"/>
    </row>
    <row r="2" spans="1:13" ht="24" customHeight="1" thickBot="1">
      <c r="A2" s="1" t="s">
        <v>115</v>
      </c>
      <c r="C2" s="1"/>
      <c r="D2" s="74"/>
      <c r="E2" s="1"/>
    </row>
    <row r="3" spans="1:13" s="74" customFormat="1" ht="33" customHeight="1">
      <c r="A3" s="152" t="s">
        <v>2</v>
      </c>
      <c r="B3" s="154" t="s">
        <v>4</v>
      </c>
      <c r="C3" s="156" t="s">
        <v>6</v>
      </c>
      <c r="D3" s="157"/>
      <c r="E3" s="158"/>
      <c r="F3" s="162" t="s">
        <v>45</v>
      </c>
      <c r="G3" s="162"/>
      <c r="H3" s="162"/>
      <c r="I3" s="162"/>
      <c r="J3" s="147" t="s">
        <v>0</v>
      </c>
      <c r="L3" s="12"/>
    </row>
    <row r="4" spans="1:13" s="3" customFormat="1" ht="37.5" customHeight="1" thickBot="1">
      <c r="A4" s="153"/>
      <c r="B4" s="155"/>
      <c r="C4" s="159"/>
      <c r="D4" s="160"/>
      <c r="E4" s="161"/>
      <c r="F4" s="99" t="s">
        <v>19</v>
      </c>
      <c r="G4" s="99" t="s">
        <v>20</v>
      </c>
      <c r="H4" s="100" t="s">
        <v>5</v>
      </c>
      <c r="I4" s="99" t="s">
        <v>13</v>
      </c>
      <c r="J4" s="148"/>
      <c r="L4" s="22"/>
    </row>
    <row r="5" spans="1:13" s="3" customFormat="1" ht="37.5" customHeight="1">
      <c r="A5" s="149" t="s">
        <v>93</v>
      </c>
      <c r="B5" s="101" t="s">
        <v>94</v>
      </c>
      <c r="C5" s="102" t="s">
        <v>30</v>
      </c>
      <c r="D5" s="103" t="s">
        <v>29</v>
      </c>
      <c r="E5" s="104" t="s">
        <v>49</v>
      </c>
      <c r="F5" s="105">
        <v>38406500</v>
      </c>
      <c r="G5" s="106">
        <v>30007640</v>
      </c>
      <c r="H5" s="107">
        <v>0.33333333333333331</v>
      </c>
      <c r="I5" s="108">
        <v>10002000</v>
      </c>
      <c r="J5" s="109"/>
      <c r="L5" s="12"/>
      <c r="M5" s="22"/>
    </row>
    <row r="6" spans="1:13" s="3" customFormat="1" ht="37.5" customHeight="1">
      <c r="A6" s="150"/>
      <c r="B6" s="53" t="s">
        <v>95</v>
      </c>
      <c r="C6" s="54" t="s">
        <v>30</v>
      </c>
      <c r="D6" s="47" t="s">
        <v>29</v>
      </c>
      <c r="E6" s="55" t="s">
        <v>49</v>
      </c>
      <c r="F6" s="110">
        <v>155095600</v>
      </c>
      <c r="G6" s="111">
        <v>155088000</v>
      </c>
      <c r="H6" s="112">
        <v>0.25</v>
      </c>
      <c r="I6" s="113">
        <v>38772000</v>
      </c>
      <c r="J6" s="114"/>
      <c r="L6" s="12"/>
      <c r="M6" s="12"/>
    </row>
    <row r="7" spans="1:13" s="3" customFormat="1" ht="37.5" customHeight="1">
      <c r="A7" s="151"/>
      <c r="B7" s="53" t="s">
        <v>96</v>
      </c>
      <c r="C7" s="54" t="s">
        <v>30</v>
      </c>
      <c r="D7" s="47" t="s">
        <v>29</v>
      </c>
      <c r="E7" s="55" t="s">
        <v>49</v>
      </c>
      <c r="F7" s="56">
        <v>93376800</v>
      </c>
      <c r="G7" s="57">
        <v>93376800</v>
      </c>
      <c r="H7" s="115">
        <v>0.25</v>
      </c>
      <c r="I7" s="59">
        <v>23344000</v>
      </c>
      <c r="J7" s="60"/>
      <c r="L7" s="12"/>
      <c r="M7" s="12"/>
    </row>
    <row r="8" spans="1:13" s="3" customFormat="1" ht="37.5" customHeight="1">
      <c r="A8" s="123" t="s">
        <v>97</v>
      </c>
      <c r="B8" s="63" t="s">
        <v>98</v>
      </c>
      <c r="C8" s="64" t="s">
        <v>34</v>
      </c>
      <c r="D8" s="65" t="s">
        <v>12</v>
      </c>
      <c r="E8" s="66" t="s">
        <v>50</v>
      </c>
      <c r="F8" s="67">
        <v>119879100</v>
      </c>
      <c r="G8" s="116">
        <v>60248000</v>
      </c>
      <c r="H8" s="117">
        <v>0.33333333333333331</v>
      </c>
      <c r="I8" s="69">
        <v>20082000</v>
      </c>
      <c r="J8" s="70"/>
      <c r="L8" s="12"/>
      <c r="M8" s="12"/>
    </row>
    <row r="9" spans="1:13" s="3" customFormat="1" ht="37.5" customHeight="1">
      <c r="A9" s="51" t="s">
        <v>9</v>
      </c>
      <c r="B9" s="53" t="s">
        <v>99</v>
      </c>
      <c r="C9" s="54" t="s">
        <v>35</v>
      </c>
      <c r="D9" s="47" t="s">
        <v>12</v>
      </c>
      <c r="E9" s="55" t="s">
        <v>49</v>
      </c>
      <c r="F9" s="56">
        <v>164674400</v>
      </c>
      <c r="G9" s="57">
        <v>164674000</v>
      </c>
      <c r="H9" s="115">
        <v>0.25</v>
      </c>
      <c r="I9" s="59">
        <v>41168000</v>
      </c>
      <c r="J9" s="60"/>
      <c r="L9" s="12"/>
      <c r="M9" s="12"/>
    </row>
    <row r="10" spans="1:13" s="3" customFormat="1" ht="37.5" customHeight="1">
      <c r="A10" s="51" t="s">
        <v>9</v>
      </c>
      <c r="B10" s="53" t="s">
        <v>100</v>
      </c>
      <c r="C10" s="54" t="s">
        <v>34</v>
      </c>
      <c r="D10" s="47" t="s">
        <v>29</v>
      </c>
      <c r="E10" s="55" t="s">
        <v>49</v>
      </c>
      <c r="F10" s="56">
        <v>524729700</v>
      </c>
      <c r="G10" s="57">
        <v>160000500</v>
      </c>
      <c r="H10" s="115">
        <v>0.25</v>
      </c>
      <c r="I10" s="59">
        <v>40000000</v>
      </c>
      <c r="J10" s="60"/>
      <c r="L10" s="12"/>
      <c r="M10" s="22"/>
    </row>
    <row r="11" spans="1:13" s="3" customFormat="1" ht="37.5" customHeight="1">
      <c r="A11" s="51" t="s">
        <v>9</v>
      </c>
      <c r="B11" s="53" t="s">
        <v>101</v>
      </c>
      <c r="C11" s="54" t="s">
        <v>34</v>
      </c>
      <c r="D11" s="47" t="s">
        <v>29</v>
      </c>
      <c r="E11" s="55" t="s">
        <v>49</v>
      </c>
      <c r="F11" s="56">
        <v>417702040</v>
      </c>
      <c r="G11" s="57">
        <v>274123000</v>
      </c>
      <c r="H11" s="115">
        <v>0.33333333333333331</v>
      </c>
      <c r="I11" s="59">
        <v>91374000</v>
      </c>
      <c r="J11" s="60"/>
      <c r="L11" s="12"/>
      <c r="M11" s="12"/>
    </row>
    <row r="12" spans="1:13" s="3" customFormat="1" ht="37.5" customHeight="1">
      <c r="A12" s="124" t="s">
        <v>102</v>
      </c>
      <c r="B12" s="53" t="s">
        <v>103</v>
      </c>
      <c r="C12" s="54" t="s">
        <v>34</v>
      </c>
      <c r="D12" s="47" t="s">
        <v>29</v>
      </c>
      <c r="E12" s="55" t="s">
        <v>49</v>
      </c>
      <c r="F12" s="56">
        <v>189413520</v>
      </c>
      <c r="G12" s="57">
        <v>157236000</v>
      </c>
      <c r="H12" s="115">
        <v>0.33333333333333331</v>
      </c>
      <c r="I12" s="59">
        <v>52412000</v>
      </c>
      <c r="J12" s="60"/>
      <c r="L12" s="12"/>
      <c r="M12" s="12"/>
    </row>
    <row r="13" spans="1:13" ht="35.25" customHeight="1">
      <c r="A13" s="51" t="s">
        <v>104</v>
      </c>
      <c r="B13" s="53" t="s">
        <v>105</v>
      </c>
      <c r="C13" s="54" t="s">
        <v>34</v>
      </c>
      <c r="D13" s="47" t="s">
        <v>29</v>
      </c>
      <c r="E13" s="55" t="s">
        <v>49</v>
      </c>
      <c r="F13" s="110">
        <v>3594482780</v>
      </c>
      <c r="G13" s="111">
        <v>3224906080</v>
      </c>
      <c r="H13" s="112">
        <v>0.33333333333333331</v>
      </c>
      <c r="I13" s="113">
        <v>1074968000</v>
      </c>
      <c r="J13" s="114"/>
      <c r="M13" s="12"/>
    </row>
    <row r="14" spans="1:13" s="3" customFormat="1" ht="37.5" customHeight="1">
      <c r="A14" s="51" t="s">
        <v>84</v>
      </c>
      <c r="B14" s="53" t="s">
        <v>106</v>
      </c>
      <c r="C14" s="54" t="s">
        <v>34</v>
      </c>
      <c r="D14" s="47" t="s">
        <v>29</v>
      </c>
      <c r="E14" s="55" t="s">
        <v>49</v>
      </c>
      <c r="F14" s="56">
        <v>81871900</v>
      </c>
      <c r="G14" s="57">
        <v>81000000</v>
      </c>
      <c r="H14" s="115">
        <v>0.25</v>
      </c>
      <c r="I14" s="59">
        <v>20250000</v>
      </c>
      <c r="J14" s="60"/>
      <c r="L14" s="12"/>
      <c r="M14" s="22"/>
    </row>
    <row r="15" spans="1:13" s="3" customFormat="1" ht="37.5" customHeight="1">
      <c r="A15" s="51" t="s">
        <v>84</v>
      </c>
      <c r="B15" s="53" t="s">
        <v>95</v>
      </c>
      <c r="C15" s="54" t="s">
        <v>34</v>
      </c>
      <c r="D15" s="47" t="s">
        <v>29</v>
      </c>
      <c r="E15" s="55" t="s">
        <v>49</v>
      </c>
      <c r="F15" s="56">
        <v>99203500</v>
      </c>
      <c r="G15" s="57">
        <v>95988000</v>
      </c>
      <c r="H15" s="115">
        <v>0.25</v>
      </c>
      <c r="I15" s="59">
        <v>23997000</v>
      </c>
      <c r="J15" s="60"/>
      <c r="L15" s="12"/>
      <c r="M15" s="12"/>
    </row>
    <row r="16" spans="1:13" s="3" customFormat="1" ht="37.5" customHeight="1">
      <c r="A16" s="124" t="s">
        <v>107</v>
      </c>
      <c r="B16" s="53" t="s">
        <v>101</v>
      </c>
      <c r="C16" s="54" t="s">
        <v>34</v>
      </c>
      <c r="D16" s="47" t="s">
        <v>29</v>
      </c>
      <c r="E16" s="55" t="s">
        <v>49</v>
      </c>
      <c r="F16" s="56">
        <v>173933100</v>
      </c>
      <c r="G16" s="57">
        <v>150000000</v>
      </c>
      <c r="H16" s="115">
        <v>0.33333333333333331</v>
      </c>
      <c r="I16" s="59">
        <v>50000000</v>
      </c>
      <c r="J16" s="60"/>
      <c r="L16" s="12"/>
      <c r="M16" s="12"/>
    </row>
    <row r="17" spans="1:17" ht="35.25" customHeight="1">
      <c r="A17" s="51" t="s">
        <v>108</v>
      </c>
      <c r="B17" s="63" t="s">
        <v>106</v>
      </c>
      <c r="C17" s="54" t="s">
        <v>34</v>
      </c>
      <c r="D17" s="47" t="s">
        <v>29</v>
      </c>
      <c r="E17" s="55" t="s">
        <v>49</v>
      </c>
      <c r="F17" s="56">
        <v>62810000</v>
      </c>
      <c r="G17" s="57">
        <v>55352000</v>
      </c>
      <c r="H17" s="58">
        <v>0.4</v>
      </c>
      <c r="I17" s="113">
        <v>22140000</v>
      </c>
      <c r="J17" s="60"/>
      <c r="M17" s="12"/>
    </row>
    <row r="18" spans="1:17" s="3" customFormat="1" ht="37.5" customHeight="1">
      <c r="A18" s="51" t="s">
        <v>9</v>
      </c>
      <c r="B18" s="53" t="s">
        <v>101</v>
      </c>
      <c r="C18" s="54" t="s">
        <v>49</v>
      </c>
      <c r="D18" s="47"/>
      <c r="E18" s="55"/>
      <c r="F18" s="56">
        <v>258398240</v>
      </c>
      <c r="G18" s="57">
        <v>134142000</v>
      </c>
      <c r="H18" s="115">
        <v>0.33333333333333331</v>
      </c>
      <c r="I18" s="59">
        <v>44714000</v>
      </c>
      <c r="J18" s="60"/>
      <c r="L18" s="12"/>
      <c r="M18" s="22"/>
    </row>
    <row r="19" spans="1:17" s="3" customFormat="1" ht="37.5" customHeight="1">
      <c r="A19" s="51" t="s">
        <v>39</v>
      </c>
      <c r="B19" s="53" t="s">
        <v>109</v>
      </c>
      <c r="C19" s="54" t="s">
        <v>49</v>
      </c>
      <c r="D19" s="47"/>
      <c r="E19" s="55"/>
      <c r="F19" s="56">
        <v>232263900</v>
      </c>
      <c r="G19" s="57">
        <v>221880000</v>
      </c>
      <c r="H19" s="115">
        <v>0.25</v>
      </c>
      <c r="I19" s="59">
        <v>55470000</v>
      </c>
      <c r="J19" s="60"/>
      <c r="L19" s="12"/>
      <c r="M19" s="22"/>
    </row>
    <row r="20" spans="1:17" s="3" customFormat="1" ht="37.5" customHeight="1">
      <c r="A20" s="51" t="s">
        <v>39</v>
      </c>
      <c r="B20" s="53" t="s">
        <v>101</v>
      </c>
      <c r="C20" s="54" t="s">
        <v>49</v>
      </c>
      <c r="D20" s="47"/>
      <c r="E20" s="55"/>
      <c r="F20" s="56">
        <v>234994100</v>
      </c>
      <c r="G20" s="57">
        <v>226050000</v>
      </c>
      <c r="H20" s="115">
        <v>0.33333333333333331</v>
      </c>
      <c r="I20" s="59">
        <v>75350000</v>
      </c>
      <c r="J20" s="60"/>
      <c r="L20" s="12"/>
      <c r="M20" s="22"/>
    </row>
    <row r="21" spans="1:17" s="3" customFormat="1" ht="37.5" customHeight="1">
      <c r="A21" s="51" t="s">
        <v>10</v>
      </c>
      <c r="B21" s="53" t="s">
        <v>98</v>
      </c>
      <c r="C21" s="54" t="s">
        <v>49</v>
      </c>
      <c r="D21" s="47"/>
      <c r="E21" s="55"/>
      <c r="F21" s="56">
        <v>73035600</v>
      </c>
      <c r="G21" s="57">
        <v>50000000</v>
      </c>
      <c r="H21" s="115">
        <v>0.25</v>
      </c>
      <c r="I21" s="59">
        <v>12500000</v>
      </c>
      <c r="J21" s="60"/>
      <c r="L21" s="12"/>
      <c r="M21" s="22"/>
    </row>
    <row r="22" spans="1:17" s="3" customFormat="1" ht="37.5" customHeight="1">
      <c r="A22" s="51" t="s">
        <v>10</v>
      </c>
      <c r="B22" s="53" t="s">
        <v>101</v>
      </c>
      <c r="C22" s="54" t="s">
        <v>49</v>
      </c>
      <c r="D22" s="47"/>
      <c r="E22" s="55"/>
      <c r="F22" s="56">
        <v>167835800</v>
      </c>
      <c r="G22" s="57">
        <v>150000000</v>
      </c>
      <c r="H22" s="115">
        <v>0.33333333333333331</v>
      </c>
      <c r="I22" s="59">
        <v>50000000</v>
      </c>
      <c r="J22" s="60"/>
      <c r="L22" s="12"/>
      <c r="M22" s="22"/>
    </row>
    <row r="23" spans="1:17" s="3" customFormat="1" ht="37.5" customHeight="1">
      <c r="A23" s="51" t="s">
        <v>33</v>
      </c>
      <c r="B23" s="53" t="s">
        <v>100</v>
      </c>
      <c r="C23" s="54" t="s">
        <v>49</v>
      </c>
      <c r="D23" s="47"/>
      <c r="E23" s="55"/>
      <c r="F23" s="56">
        <v>49608900</v>
      </c>
      <c r="G23" s="57">
        <v>36000000</v>
      </c>
      <c r="H23" s="115">
        <v>0.5</v>
      </c>
      <c r="I23" s="59">
        <v>18000000</v>
      </c>
      <c r="J23" s="60"/>
      <c r="L23" s="12"/>
      <c r="M23" s="22"/>
    </row>
    <row r="24" spans="1:17" s="3" customFormat="1" ht="37.5" customHeight="1">
      <c r="A24" s="51" t="s">
        <v>110</v>
      </c>
      <c r="B24" s="53" t="s">
        <v>98</v>
      </c>
      <c r="C24" s="54" t="s">
        <v>49</v>
      </c>
      <c r="D24" s="47"/>
      <c r="E24" s="55"/>
      <c r="F24" s="56">
        <v>21868000</v>
      </c>
      <c r="G24" s="57">
        <v>21868000</v>
      </c>
      <c r="H24" s="115">
        <v>0.25</v>
      </c>
      <c r="I24" s="59">
        <v>5467000</v>
      </c>
      <c r="J24" s="60"/>
      <c r="L24" s="12"/>
      <c r="M24" s="22"/>
    </row>
    <row r="25" spans="1:17" s="3" customFormat="1" ht="37.5" customHeight="1">
      <c r="A25" s="51" t="s">
        <v>111</v>
      </c>
      <c r="B25" s="53" t="s">
        <v>100</v>
      </c>
      <c r="C25" s="54" t="s">
        <v>49</v>
      </c>
      <c r="D25" s="47"/>
      <c r="E25" s="55"/>
      <c r="F25" s="56">
        <v>69289000</v>
      </c>
      <c r="G25" s="57">
        <v>60000000</v>
      </c>
      <c r="H25" s="115">
        <v>0.5</v>
      </c>
      <c r="I25" s="59">
        <v>30000000</v>
      </c>
      <c r="J25" s="60"/>
      <c r="L25" s="12"/>
      <c r="M25" s="22"/>
    </row>
    <row r="26" spans="1:17" s="3" customFormat="1" ht="37.5" customHeight="1">
      <c r="A26" s="51" t="s">
        <v>112</v>
      </c>
      <c r="B26" s="53" t="s">
        <v>100</v>
      </c>
      <c r="C26" s="54" t="s">
        <v>49</v>
      </c>
      <c r="D26" s="47"/>
      <c r="E26" s="55"/>
      <c r="F26" s="56">
        <v>37631000</v>
      </c>
      <c r="G26" s="57">
        <v>32728300</v>
      </c>
      <c r="H26" s="115">
        <v>0.33333333333333331</v>
      </c>
      <c r="I26" s="59">
        <v>10909000</v>
      </c>
      <c r="J26" s="60"/>
      <c r="L26" s="12"/>
      <c r="M26" s="22"/>
    </row>
    <row r="27" spans="1:17" s="3" customFormat="1" ht="37.5" customHeight="1">
      <c r="A27" s="51" t="s">
        <v>113</v>
      </c>
      <c r="B27" s="53" t="s">
        <v>106</v>
      </c>
      <c r="C27" s="54" t="s">
        <v>49</v>
      </c>
      <c r="D27" s="47"/>
      <c r="E27" s="55"/>
      <c r="F27" s="110">
        <v>24002000</v>
      </c>
      <c r="G27" s="111">
        <v>24000000</v>
      </c>
      <c r="H27" s="58">
        <v>0.4</v>
      </c>
      <c r="I27" s="113">
        <v>9600000</v>
      </c>
      <c r="J27" s="114"/>
      <c r="L27" s="12"/>
      <c r="M27" s="22"/>
      <c r="Q27" s="3" t="s">
        <v>31</v>
      </c>
    </row>
    <row r="28" spans="1:17" s="3" customFormat="1" ht="37.5" customHeight="1">
      <c r="A28" s="51" t="s">
        <v>114</v>
      </c>
      <c r="B28" s="53" t="s">
        <v>101</v>
      </c>
      <c r="C28" s="54" t="s">
        <v>49</v>
      </c>
      <c r="D28" s="47"/>
      <c r="E28" s="55"/>
      <c r="F28" s="110">
        <v>58967700</v>
      </c>
      <c r="G28" s="111">
        <v>39000500</v>
      </c>
      <c r="H28" s="115">
        <v>0.33333333333333331</v>
      </c>
      <c r="I28" s="59">
        <v>13000000</v>
      </c>
      <c r="J28" s="114"/>
      <c r="L28" s="22"/>
      <c r="M28" s="22"/>
    </row>
    <row r="29" spans="1:17" ht="35.25" customHeight="1" thickBot="1">
      <c r="A29" s="51" t="s">
        <v>38</v>
      </c>
      <c r="B29" s="63" t="s">
        <v>98</v>
      </c>
      <c r="C29" s="54" t="s">
        <v>49</v>
      </c>
      <c r="D29" s="47"/>
      <c r="E29" s="55"/>
      <c r="F29" s="56">
        <v>44022000</v>
      </c>
      <c r="G29" s="57">
        <v>39766100</v>
      </c>
      <c r="H29" s="115">
        <v>0.25</v>
      </c>
      <c r="I29" s="113">
        <v>9937000</v>
      </c>
      <c r="J29" s="60"/>
      <c r="M29" s="12"/>
    </row>
    <row r="30" spans="1:17" ht="35.25" customHeight="1" thickBot="1">
      <c r="A30" s="89" t="s">
        <v>1</v>
      </c>
      <c r="B30" s="42">
        <f>COUNTA(B5:B29)</f>
        <v>25</v>
      </c>
      <c r="C30" s="118"/>
      <c r="D30" s="119"/>
      <c r="E30" s="120"/>
      <c r="F30" s="94">
        <f>SUM(F5:F29)</f>
        <v>6987495180</v>
      </c>
      <c r="G30" s="94">
        <f>SUM(G5:G29)</f>
        <v>5737434920</v>
      </c>
      <c r="H30" s="121"/>
      <c r="I30" s="94">
        <f>SUM(I5:I29)</f>
        <v>1843456000</v>
      </c>
      <c r="J30" s="96"/>
    </row>
    <row r="31" spans="1:17" ht="19.5" customHeight="1">
      <c r="A31" s="122" t="s">
        <v>22</v>
      </c>
      <c r="B31" s="74"/>
      <c r="C31" s="5"/>
      <c r="D31" s="9"/>
      <c r="E31" s="5"/>
    </row>
    <row r="32" spans="1:17">
      <c r="A32" s="13" t="s">
        <v>44</v>
      </c>
      <c r="C32" s="5"/>
      <c r="D32" s="9"/>
      <c r="E32" s="5"/>
    </row>
    <row r="33" spans="1:5">
      <c r="A33" s="13" t="s">
        <v>21</v>
      </c>
      <c r="C33" s="5"/>
      <c r="D33" s="9"/>
      <c r="E33" s="5"/>
    </row>
    <row r="34" spans="1:5">
      <c r="A34" s="13"/>
      <c r="C34" s="5"/>
      <c r="D34" s="9"/>
      <c r="E34" s="5"/>
    </row>
    <row r="35" spans="1:5">
      <c r="C35" s="5"/>
      <c r="D35" s="9"/>
      <c r="E35" s="5"/>
    </row>
    <row r="36" spans="1:5">
      <c r="C36" s="5"/>
      <c r="D36" s="9"/>
      <c r="E36" s="5"/>
    </row>
    <row r="37" spans="1:5">
      <c r="C37" s="5"/>
      <c r="D37" s="9"/>
      <c r="E37" s="5"/>
    </row>
    <row r="38" spans="1:5">
      <c r="C38" s="5"/>
      <c r="D38" s="9"/>
      <c r="E38" s="5"/>
    </row>
    <row r="39" spans="1:5">
      <c r="C39" s="6"/>
      <c r="D39" s="10"/>
      <c r="E39" s="6"/>
    </row>
    <row r="41" spans="1:5">
      <c r="C41" s="7"/>
      <c r="D41" s="11"/>
      <c r="E41" s="7"/>
    </row>
    <row r="42" spans="1:5">
      <c r="C42" s="7"/>
      <c r="D42" s="11"/>
      <c r="E42" s="7"/>
    </row>
    <row r="43" spans="1:5">
      <c r="C43" s="7"/>
      <c r="D43" s="11"/>
      <c r="E43" s="7"/>
    </row>
    <row r="44" spans="1:5">
      <c r="C44" s="7"/>
      <c r="D44" s="11"/>
      <c r="E44" s="7"/>
    </row>
    <row r="45" spans="1:5">
      <c r="C45" s="7"/>
      <c r="D45" s="11"/>
      <c r="E45" s="7"/>
    </row>
    <row r="46" spans="1:5">
      <c r="C46" s="7"/>
      <c r="D46" s="11"/>
      <c r="E46" s="7"/>
    </row>
    <row r="47" spans="1:5">
      <c r="C47" s="7"/>
      <c r="D47" s="11"/>
      <c r="E47" s="7"/>
    </row>
    <row r="48" spans="1:5">
      <c r="C48" s="7"/>
      <c r="D48" s="11"/>
      <c r="E48" s="7"/>
    </row>
    <row r="49" spans="3:5">
      <c r="C49" s="7"/>
      <c r="D49" s="11"/>
      <c r="E49" s="7"/>
    </row>
    <row r="50" spans="3:5">
      <c r="C50" s="7"/>
      <c r="D50" s="11"/>
      <c r="E50" s="7"/>
    </row>
    <row r="51" spans="3:5">
      <c r="C51" s="7"/>
      <c r="D51" s="11"/>
      <c r="E51" s="7"/>
    </row>
    <row r="52" spans="3:5">
      <c r="C52" s="7"/>
      <c r="D52" s="11"/>
      <c r="E52" s="7"/>
    </row>
    <row r="53" spans="3:5">
      <c r="C53" s="7"/>
      <c r="D53" s="11"/>
      <c r="E53" s="7"/>
    </row>
    <row r="54" spans="3:5">
      <c r="C54" s="7"/>
      <c r="D54" s="11"/>
      <c r="E54" s="7"/>
    </row>
    <row r="55" spans="3:5">
      <c r="C55" s="7"/>
      <c r="D55" s="11"/>
      <c r="E55" s="7"/>
    </row>
    <row r="56" spans="3:5">
      <c r="C56" s="7"/>
      <c r="D56" s="11"/>
      <c r="E56" s="7"/>
    </row>
    <row r="57" spans="3:5">
      <c r="C57" s="7"/>
      <c r="D57" s="11"/>
      <c r="E57" s="7"/>
    </row>
  </sheetData>
  <mergeCells count="7">
    <mergeCell ref="J3:J4"/>
    <mergeCell ref="A5:A7"/>
    <mergeCell ref="G1:H1"/>
    <mergeCell ref="A3:A4"/>
    <mergeCell ref="B3:B4"/>
    <mergeCell ref="C3:E4"/>
    <mergeCell ref="F3:I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="80" zoomScaleNormal="100" zoomScaleSheetLayoutView="80" workbookViewId="0">
      <selection activeCell="G8" sqref="G8"/>
    </sheetView>
  </sheetViews>
  <sheetFormatPr defaultColWidth="9" defaultRowHeight="14.4"/>
  <cols>
    <col min="1" max="1" width="9.6640625" style="1" customWidth="1"/>
    <col min="2" max="2" width="20.77734375" style="1" customWidth="1"/>
    <col min="3" max="3" width="14.109375" style="1" customWidth="1"/>
    <col min="4" max="4" width="4.44140625" style="18" bestFit="1" customWidth="1"/>
    <col min="5" max="5" width="1.88671875" style="19" customWidth="1"/>
    <col min="6" max="6" width="4.44140625" style="18" bestFit="1" customWidth="1"/>
    <col min="7" max="8" width="17" style="1" customWidth="1"/>
    <col min="9" max="9" width="11.6640625" style="2" customWidth="1"/>
    <col min="10" max="10" width="17.109375" style="1" customWidth="1"/>
    <col min="11" max="11" width="18.33203125" style="24" bestFit="1" customWidth="1"/>
    <col min="12" max="12" width="9" style="1"/>
    <col min="13" max="13" width="10.21875" style="1" bestFit="1" customWidth="1"/>
    <col min="14" max="16384" width="9" style="1"/>
  </cols>
  <sheetData>
    <row r="1" spans="1:12" ht="39.9" customHeight="1">
      <c r="A1" s="17" t="s">
        <v>17</v>
      </c>
      <c r="H1" s="125"/>
      <c r="I1" s="125"/>
    </row>
    <row r="2" spans="1:12" ht="24" customHeight="1" thickBot="1">
      <c r="A2" s="1" t="s">
        <v>81</v>
      </c>
      <c r="D2" s="1"/>
      <c r="E2" s="24"/>
      <c r="F2" s="1"/>
    </row>
    <row r="3" spans="1:12" s="24" customFormat="1" ht="33" customHeight="1">
      <c r="A3" s="126" t="s">
        <v>2</v>
      </c>
      <c r="B3" s="145" t="s">
        <v>7</v>
      </c>
      <c r="C3" s="145" t="s">
        <v>8</v>
      </c>
      <c r="D3" s="163" t="s">
        <v>6</v>
      </c>
      <c r="E3" s="163"/>
      <c r="F3" s="163"/>
      <c r="G3" s="165" t="s">
        <v>45</v>
      </c>
      <c r="H3" s="165"/>
      <c r="I3" s="165"/>
      <c r="J3" s="165"/>
      <c r="K3" s="168" t="s">
        <v>0</v>
      </c>
    </row>
    <row r="4" spans="1:12" s="3" customFormat="1" ht="33" customHeight="1" thickBot="1">
      <c r="A4" s="127"/>
      <c r="B4" s="146"/>
      <c r="C4" s="146"/>
      <c r="D4" s="164"/>
      <c r="E4" s="164"/>
      <c r="F4" s="164"/>
      <c r="G4" s="39" t="s">
        <v>19</v>
      </c>
      <c r="H4" s="39" t="s">
        <v>20</v>
      </c>
      <c r="I4" s="40" t="s">
        <v>5</v>
      </c>
      <c r="J4" s="39" t="s">
        <v>13</v>
      </c>
      <c r="K4" s="169"/>
    </row>
    <row r="5" spans="1:12" s="13" customFormat="1" ht="33" customHeight="1">
      <c r="A5" s="166" t="s">
        <v>14</v>
      </c>
      <c r="B5" s="75" t="s">
        <v>40</v>
      </c>
      <c r="C5" s="76" t="s">
        <v>11</v>
      </c>
      <c r="D5" s="77" t="s">
        <v>34</v>
      </c>
      <c r="E5" s="47" t="s">
        <v>29</v>
      </c>
      <c r="F5" s="78" t="s">
        <v>49</v>
      </c>
      <c r="G5" s="79">
        <v>336639560</v>
      </c>
      <c r="H5" s="79">
        <v>300098520</v>
      </c>
      <c r="I5" s="80" t="s">
        <v>53</v>
      </c>
      <c r="J5" s="79">
        <v>268288000</v>
      </c>
      <c r="K5" s="81"/>
      <c r="L5" s="13">
        <v>1</v>
      </c>
    </row>
    <row r="6" spans="1:12" s="13" customFormat="1" ht="33" customHeight="1">
      <c r="A6" s="167"/>
      <c r="B6" s="75" t="s">
        <v>70</v>
      </c>
      <c r="C6" s="76" t="s">
        <v>11</v>
      </c>
      <c r="D6" s="77" t="s">
        <v>34</v>
      </c>
      <c r="E6" s="47" t="s">
        <v>29</v>
      </c>
      <c r="F6" s="78" t="s">
        <v>49</v>
      </c>
      <c r="G6" s="79">
        <v>4314200</v>
      </c>
      <c r="H6" s="79">
        <v>4314200</v>
      </c>
      <c r="I6" s="80" t="s">
        <v>55</v>
      </c>
      <c r="J6" s="79">
        <v>3669000</v>
      </c>
      <c r="K6" s="81"/>
      <c r="L6" s="13">
        <v>2</v>
      </c>
    </row>
    <row r="7" spans="1:12" s="13" customFormat="1" ht="33" customHeight="1">
      <c r="A7" s="167"/>
      <c r="B7" s="75" t="s">
        <v>54</v>
      </c>
      <c r="C7" s="76" t="s">
        <v>11</v>
      </c>
      <c r="D7" s="77" t="s">
        <v>49</v>
      </c>
      <c r="E7" s="47"/>
      <c r="F7" s="78"/>
      <c r="G7" s="79">
        <v>11822800</v>
      </c>
      <c r="H7" s="79">
        <v>11822800</v>
      </c>
      <c r="I7" s="80" t="s">
        <v>55</v>
      </c>
      <c r="J7" s="79">
        <v>10520000</v>
      </c>
      <c r="K7" s="81"/>
      <c r="L7" s="13">
        <v>3</v>
      </c>
    </row>
    <row r="8" spans="1:12" s="13" customFormat="1" ht="33" customHeight="1">
      <c r="A8" s="167"/>
      <c r="B8" s="75" t="s">
        <v>56</v>
      </c>
      <c r="C8" s="76" t="s">
        <v>11</v>
      </c>
      <c r="D8" s="77" t="s">
        <v>49</v>
      </c>
      <c r="E8" s="47"/>
      <c r="F8" s="78"/>
      <c r="G8" s="79">
        <v>67679700</v>
      </c>
      <c r="H8" s="79">
        <v>62643900</v>
      </c>
      <c r="I8" s="80" t="s">
        <v>55</v>
      </c>
      <c r="J8" s="79">
        <v>55551000</v>
      </c>
      <c r="K8" s="81"/>
      <c r="L8" s="13">
        <v>4</v>
      </c>
    </row>
    <row r="9" spans="1:12" s="13" customFormat="1" ht="33" customHeight="1">
      <c r="A9" s="166" t="s">
        <v>78</v>
      </c>
      <c r="B9" s="75" t="s">
        <v>47</v>
      </c>
      <c r="C9" s="82" t="s">
        <v>11</v>
      </c>
      <c r="D9" s="77" t="s">
        <v>34</v>
      </c>
      <c r="E9" s="47" t="s">
        <v>29</v>
      </c>
      <c r="F9" s="78" t="s">
        <v>49</v>
      </c>
      <c r="G9" s="79">
        <v>17985000</v>
      </c>
      <c r="H9" s="79">
        <v>17633000</v>
      </c>
      <c r="I9" s="80" t="s">
        <v>68</v>
      </c>
      <c r="J9" s="79">
        <v>15594000</v>
      </c>
      <c r="K9" s="81"/>
      <c r="L9" s="13">
        <v>5</v>
      </c>
    </row>
    <row r="10" spans="1:12" s="13" customFormat="1" ht="33" customHeight="1">
      <c r="A10" s="167"/>
      <c r="B10" s="75" t="s">
        <v>48</v>
      </c>
      <c r="C10" s="82" t="s">
        <v>11</v>
      </c>
      <c r="D10" s="77" t="s">
        <v>34</v>
      </c>
      <c r="E10" s="47" t="s">
        <v>29</v>
      </c>
      <c r="F10" s="78" t="s">
        <v>49</v>
      </c>
      <c r="G10" s="79">
        <v>9094488</v>
      </c>
      <c r="H10" s="79">
        <v>8177088</v>
      </c>
      <c r="I10" s="80" t="s">
        <v>51</v>
      </c>
      <c r="J10" s="79">
        <v>7302000</v>
      </c>
      <c r="K10" s="81"/>
      <c r="L10" s="13">
        <v>6</v>
      </c>
    </row>
    <row r="11" spans="1:12" s="13" customFormat="1" ht="33" customHeight="1">
      <c r="A11" s="167"/>
      <c r="B11" s="75" t="s">
        <v>26</v>
      </c>
      <c r="C11" s="82" t="s">
        <v>11</v>
      </c>
      <c r="D11" s="77" t="s">
        <v>50</v>
      </c>
      <c r="E11" s="47"/>
      <c r="F11" s="78"/>
      <c r="G11" s="79">
        <v>10857000</v>
      </c>
      <c r="H11" s="79">
        <v>10127700</v>
      </c>
      <c r="I11" s="80" t="s">
        <v>51</v>
      </c>
      <c r="J11" s="79">
        <v>9044000</v>
      </c>
      <c r="K11" s="81"/>
      <c r="L11" s="13">
        <v>7</v>
      </c>
    </row>
    <row r="12" spans="1:12" s="13" customFormat="1" ht="33" customHeight="1">
      <c r="A12" s="167"/>
      <c r="B12" s="75" t="s">
        <v>46</v>
      </c>
      <c r="C12" s="82" t="s">
        <v>11</v>
      </c>
      <c r="D12" s="77" t="s">
        <v>49</v>
      </c>
      <c r="E12" s="47"/>
      <c r="F12" s="78"/>
      <c r="G12" s="79">
        <v>25608000</v>
      </c>
      <c r="H12" s="79">
        <v>25111900</v>
      </c>
      <c r="I12" s="80" t="s">
        <v>27</v>
      </c>
      <c r="J12" s="79">
        <v>22424000</v>
      </c>
      <c r="K12" s="81"/>
      <c r="L12" s="13">
        <v>8</v>
      </c>
    </row>
    <row r="13" spans="1:12" s="13" customFormat="1" ht="33" customHeight="1">
      <c r="A13" s="170"/>
      <c r="B13" s="75" t="s">
        <v>52</v>
      </c>
      <c r="C13" s="82" t="s">
        <v>11</v>
      </c>
      <c r="D13" s="77" t="s">
        <v>50</v>
      </c>
      <c r="E13" s="47"/>
      <c r="F13" s="78"/>
      <c r="G13" s="79">
        <v>23133000</v>
      </c>
      <c r="H13" s="79">
        <v>22853600</v>
      </c>
      <c r="I13" s="80" t="s">
        <v>51</v>
      </c>
      <c r="J13" s="79">
        <v>20408000</v>
      </c>
      <c r="K13" s="81"/>
      <c r="L13" s="13">
        <v>9</v>
      </c>
    </row>
    <row r="14" spans="1:12" s="13" customFormat="1" ht="33" customHeight="1">
      <c r="A14" s="171" t="s">
        <v>18</v>
      </c>
      <c r="B14" s="75" t="s">
        <v>28</v>
      </c>
      <c r="C14" s="82" t="s">
        <v>11</v>
      </c>
      <c r="D14" s="77" t="s">
        <v>34</v>
      </c>
      <c r="E14" s="47" t="s">
        <v>29</v>
      </c>
      <c r="F14" s="78" t="s">
        <v>49</v>
      </c>
      <c r="G14" s="79">
        <v>106888100</v>
      </c>
      <c r="H14" s="79">
        <v>95151100</v>
      </c>
      <c r="I14" s="83" t="s">
        <v>59</v>
      </c>
      <c r="J14" s="79">
        <v>83309000</v>
      </c>
      <c r="K14" s="84"/>
      <c r="L14" s="13">
        <v>10</v>
      </c>
    </row>
    <row r="15" spans="1:12" s="13" customFormat="1" ht="33" customHeight="1">
      <c r="A15" s="172"/>
      <c r="B15" s="75" t="s">
        <v>69</v>
      </c>
      <c r="C15" s="82" t="s">
        <v>11</v>
      </c>
      <c r="D15" s="77" t="s">
        <v>34</v>
      </c>
      <c r="E15" s="47" t="s">
        <v>29</v>
      </c>
      <c r="F15" s="78" t="s">
        <v>49</v>
      </c>
      <c r="G15" s="79">
        <v>95326000</v>
      </c>
      <c r="H15" s="79">
        <v>90002000</v>
      </c>
      <c r="I15" s="83" t="s">
        <v>59</v>
      </c>
      <c r="J15" s="79">
        <v>78611000</v>
      </c>
      <c r="K15" s="84"/>
      <c r="L15" s="13">
        <v>11</v>
      </c>
    </row>
    <row r="16" spans="1:12" s="13" customFormat="1" ht="33" customHeight="1">
      <c r="A16" s="172"/>
      <c r="B16" s="75" t="s">
        <v>75</v>
      </c>
      <c r="C16" s="82" t="s">
        <v>11</v>
      </c>
      <c r="D16" s="77" t="s">
        <v>34</v>
      </c>
      <c r="E16" s="47" t="s">
        <v>29</v>
      </c>
      <c r="F16" s="78" t="s">
        <v>49</v>
      </c>
      <c r="G16" s="79">
        <v>41723000</v>
      </c>
      <c r="H16" s="79">
        <v>36778500</v>
      </c>
      <c r="I16" s="83" t="s">
        <v>59</v>
      </c>
      <c r="J16" s="79">
        <v>31835000</v>
      </c>
      <c r="K16" s="84"/>
      <c r="L16" s="13">
        <v>12</v>
      </c>
    </row>
    <row r="17" spans="1:13" s="13" customFormat="1" ht="33" customHeight="1">
      <c r="A17" s="173"/>
      <c r="B17" s="75" t="s">
        <v>41</v>
      </c>
      <c r="C17" s="82" t="s">
        <v>11</v>
      </c>
      <c r="D17" s="77" t="s">
        <v>49</v>
      </c>
      <c r="E17" s="47"/>
      <c r="F17" s="78"/>
      <c r="G17" s="79">
        <v>24475000</v>
      </c>
      <c r="H17" s="79">
        <v>22628100</v>
      </c>
      <c r="I17" s="83" t="s">
        <v>59</v>
      </c>
      <c r="J17" s="79">
        <v>19467000</v>
      </c>
      <c r="K17" s="84"/>
      <c r="L17" s="13">
        <v>13</v>
      </c>
    </row>
    <row r="18" spans="1:13" s="13" customFormat="1" ht="33" customHeight="1">
      <c r="A18" s="166" t="s">
        <v>16</v>
      </c>
      <c r="B18" s="75" t="s">
        <v>66</v>
      </c>
      <c r="C18" s="82" t="s">
        <v>11</v>
      </c>
      <c r="D18" s="77" t="s">
        <v>30</v>
      </c>
      <c r="E18" s="47" t="s">
        <v>12</v>
      </c>
      <c r="F18" s="78" t="s">
        <v>50</v>
      </c>
      <c r="G18" s="79">
        <v>76676760</v>
      </c>
      <c r="H18" s="79">
        <v>76676760</v>
      </c>
      <c r="I18" s="85" t="s">
        <v>61</v>
      </c>
      <c r="J18" s="79">
        <v>67493000</v>
      </c>
      <c r="K18" s="84"/>
      <c r="L18" s="13">
        <v>14</v>
      </c>
    </row>
    <row r="19" spans="1:13" s="13" customFormat="1" ht="33" customHeight="1">
      <c r="A19" s="167"/>
      <c r="B19" s="75" t="s">
        <v>42</v>
      </c>
      <c r="C19" s="82" t="s">
        <v>11</v>
      </c>
      <c r="D19" s="77" t="s">
        <v>49</v>
      </c>
      <c r="E19" s="47"/>
      <c r="F19" s="78"/>
      <c r="G19" s="79">
        <v>16711200</v>
      </c>
      <c r="H19" s="79">
        <v>16501100</v>
      </c>
      <c r="I19" s="85" t="s">
        <v>61</v>
      </c>
      <c r="J19" s="79">
        <v>14636000</v>
      </c>
      <c r="K19" s="84"/>
      <c r="L19" s="13">
        <v>15</v>
      </c>
    </row>
    <row r="20" spans="1:13" s="13" customFormat="1" ht="33" customHeight="1">
      <c r="A20" s="167"/>
      <c r="B20" s="75" t="s">
        <v>76</v>
      </c>
      <c r="C20" s="82" t="s">
        <v>11</v>
      </c>
      <c r="D20" s="77" t="s">
        <v>49</v>
      </c>
      <c r="E20" s="47"/>
      <c r="F20" s="78"/>
      <c r="G20" s="79">
        <v>61021400</v>
      </c>
      <c r="H20" s="79">
        <v>47179000</v>
      </c>
      <c r="I20" s="85" t="s">
        <v>61</v>
      </c>
      <c r="J20" s="79">
        <v>41847000</v>
      </c>
      <c r="K20" s="84"/>
      <c r="L20" s="13">
        <v>16</v>
      </c>
    </row>
    <row r="21" spans="1:13" s="13" customFormat="1" ht="33" customHeight="1">
      <c r="A21" s="167"/>
      <c r="B21" s="75" t="s">
        <v>74</v>
      </c>
      <c r="C21" s="82" t="s">
        <v>11</v>
      </c>
      <c r="D21" s="77" t="s">
        <v>49</v>
      </c>
      <c r="E21" s="47"/>
      <c r="F21" s="78"/>
      <c r="G21" s="79">
        <v>21168400</v>
      </c>
      <c r="H21" s="79">
        <v>16077600</v>
      </c>
      <c r="I21" s="85" t="s">
        <v>61</v>
      </c>
      <c r="J21" s="79">
        <v>14260000</v>
      </c>
      <c r="K21" s="84"/>
      <c r="L21" s="13">
        <v>17</v>
      </c>
      <c r="M21" s="16"/>
    </row>
    <row r="22" spans="1:13" s="13" customFormat="1" ht="33" customHeight="1">
      <c r="A22" s="170"/>
      <c r="B22" s="75" t="s">
        <v>60</v>
      </c>
      <c r="C22" s="82" t="s">
        <v>11</v>
      </c>
      <c r="D22" s="77" t="s">
        <v>49</v>
      </c>
      <c r="E22" s="47"/>
      <c r="F22" s="78"/>
      <c r="G22" s="79">
        <v>41646000</v>
      </c>
      <c r="H22" s="79">
        <v>40460200</v>
      </c>
      <c r="I22" s="85" t="s">
        <v>61</v>
      </c>
      <c r="J22" s="79">
        <v>35745000</v>
      </c>
      <c r="K22" s="84"/>
      <c r="L22" s="13">
        <v>18</v>
      </c>
    </row>
    <row r="23" spans="1:13" s="13" customFormat="1" ht="33" customHeight="1">
      <c r="A23" s="166" t="s">
        <v>15</v>
      </c>
      <c r="B23" s="75" t="s">
        <v>57</v>
      </c>
      <c r="C23" s="82" t="s">
        <v>11</v>
      </c>
      <c r="D23" s="77" t="s">
        <v>34</v>
      </c>
      <c r="E23" s="47" t="s">
        <v>29</v>
      </c>
      <c r="F23" s="78" t="s">
        <v>49</v>
      </c>
      <c r="G23" s="86">
        <v>1173700</v>
      </c>
      <c r="H23" s="86">
        <v>1173700</v>
      </c>
      <c r="I23" s="87" t="s">
        <v>58</v>
      </c>
      <c r="J23" s="86">
        <v>1050000</v>
      </c>
      <c r="K23" s="88"/>
      <c r="L23" s="13">
        <v>19</v>
      </c>
      <c r="M23" s="16"/>
    </row>
    <row r="24" spans="1:13" s="13" customFormat="1" ht="33" customHeight="1">
      <c r="A24" s="167"/>
      <c r="B24" s="75" t="s">
        <v>77</v>
      </c>
      <c r="C24" s="82" t="s">
        <v>11</v>
      </c>
      <c r="D24" s="77" t="s">
        <v>34</v>
      </c>
      <c r="E24" s="47" t="s">
        <v>29</v>
      </c>
      <c r="F24" s="78" t="s">
        <v>49</v>
      </c>
      <c r="G24" s="86">
        <v>7769300</v>
      </c>
      <c r="H24" s="86">
        <v>6521900</v>
      </c>
      <c r="I24" s="87" t="s">
        <v>58</v>
      </c>
      <c r="J24" s="86">
        <v>5837000</v>
      </c>
      <c r="K24" s="88"/>
      <c r="L24" s="13">
        <v>20</v>
      </c>
      <c r="M24" s="16"/>
    </row>
    <row r="25" spans="1:13" s="13" customFormat="1" ht="33" customHeight="1">
      <c r="A25" s="167"/>
      <c r="B25" s="75" t="s">
        <v>62</v>
      </c>
      <c r="C25" s="82" t="s">
        <v>11</v>
      </c>
      <c r="D25" s="77" t="s">
        <v>34</v>
      </c>
      <c r="E25" s="47" t="s">
        <v>29</v>
      </c>
      <c r="F25" s="78" t="s">
        <v>49</v>
      </c>
      <c r="G25" s="86">
        <v>250984840</v>
      </c>
      <c r="H25" s="86">
        <v>239328640</v>
      </c>
      <c r="I25" s="87" t="s">
        <v>63</v>
      </c>
      <c r="J25" s="86">
        <v>206166000</v>
      </c>
      <c r="K25" s="88"/>
      <c r="L25" s="13">
        <v>21</v>
      </c>
      <c r="M25" s="16"/>
    </row>
    <row r="26" spans="1:13" s="13" customFormat="1" ht="33" customHeight="1">
      <c r="A26" s="167"/>
      <c r="B26" s="75" t="s">
        <v>67</v>
      </c>
      <c r="C26" s="82" t="s">
        <v>11</v>
      </c>
      <c r="D26" s="77" t="s">
        <v>34</v>
      </c>
      <c r="E26" s="47" t="s">
        <v>29</v>
      </c>
      <c r="F26" s="78" t="s">
        <v>49</v>
      </c>
      <c r="G26" s="86">
        <v>139855100</v>
      </c>
      <c r="H26" s="86">
        <v>123391400</v>
      </c>
      <c r="I26" s="87" t="s">
        <v>63</v>
      </c>
      <c r="J26" s="86">
        <v>108152000</v>
      </c>
      <c r="K26" s="88"/>
      <c r="L26" s="13">
        <v>22</v>
      </c>
      <c r="M26" s="16"/>
    </row>
    <row r="27" spans="1:13" s="13" customFormat="1" ht="33" customHeight="1">
      <c r="A27" s="167"/>
      <c r="B27" s="75" t="s">
        <v>71</v>
      </c>
      <c r="C27" s="82" t="s">
        <v>11</v>
      </c>
      <c r="D27" s="77" t="s">
        <v>34</v>
      </c>
      <c r="E27" s="47" t="s">
        <v>29</v>
      </c>
      <c r="F27" s="78" t="s">
        <v>49</v>
      </c>
      <c r="G27" s="86">
        <v>19845100</v>
      </c>
      <c r="H27" s="86">
        <v>17886000</v>
      </c>
      <c r="I27" s="87" t="s">
        <v>63</v>
      </c>
      <c r="J27" s="86">
        <v>15767000</v>
      </c>
      <c r="K27" s="88"/>
      <c r="L27" s="13">
        <v>23</v>
      </c>
      <c r="M27" s="16"/>
    </row>
    <row r="28" spans="1:13" s="13" customFormat="1" ht="33" customHeight="1">
      <c r="A28" s="167"/>
      <c r="B28" s="75" t="s">
        <v>65</v>
      </c>
      <c r="C28" s="82" t="s">
        <v>11</v>
      </c>
      <c r="D28" s="77" t="s">
        <v>49</v>
      </c>
      <c r="E28" s="47"/>
      <c r="F28" s="78"/>
      <c r="G28" s="86">
        <v>3331900</v>
      </c>
      <c r="H28" s="86">
        <v>2827000</v>
      </c>
      <c r="I28" s="87" t="s">
        <v>58</v>
      </c>
      <c r="J28" s="86">
        <v>2530000</v>
      </c>
      <c r="K28" s="88"/>
      <c r="L28" s="13">
        <v>24</v>
      </c>
      <c r="M28" s="16"/>
    </row>
    <row r="29" spans="1:13" s="13" customFormat="1" ht="33" customHeight="1">
      <c r="A29" s="167"/>
      <c r="B29" s="75" t="s">
        <v>64</v>
      </c>
      <c r="C29" s="82" t="s">
        <v>11</v>
      </c>
      <c r="D29" s="77" t="s">
        <v>49</v>
      </c>
      <c r="E29" s="47"/>
      <c r="F29" s="78"/>
      <c r="G29" s="86">
        <v>1402500</v>
      </c>
      <c r="H29" s="86">
        <v>1397000</v>
      </c>
      <c r="I29" s="87" t="s">
        <v>63</v>
      </c>
      <c r="J29" s="86">
        <v>1215000</v>
      </c>
      <c r="K29" s="88"/>
      <c r="L29" s="13">
        <v>25</v>
      </c>
      <c r="M29" s="16"/>
    </row>
    <row r="30" spans="1:13" s="13" customFormat="1" ht="33" customHeight="1">
      <c r="A30" s="167"/>
      <c r="B30" s="75" t="s">
        <v>43</v>
      </c>
      <c r="C30" s="82" t="s">
        <v>11</v>
      </c>
      <c r="D30" s="77" t="s">
        <v>49</v>
      </c>
      <c r="E30" s="47"/>
      <c r="F30" s="78"/>
      <c r="G30" s="86">
        <v>3085500</v>
      </c>
      <c r="H30" s="86">
        <v>1712700</v>
      </c>
      <c r="I30" s="87" t="s">
        <v>63</v>
      </c>
      <c r="J30" s="86">
        <v>1467000</v>
      </c>
      <c r="K30" s="88"/>
      <c r="L30" s="13">
        <v>26</v>
      </c>
      <c r="M30" s="16"/>
    </row>
    <row r="31" spans="1:13" s="13" customFormat="1" ht="33" customHeight="1" thickBot="1">
      <c r="A31" s="167"/>
      <c r="B31" s="75" t="s">
        <v>73</v>
      </c>
      <c r="C31" s="82" t="s">
        <v>11</v>
      </c>
      <c r="D31" s="77" t="s">
        <v>49</v>
      </c>
      <c r="E31" s="47"/>
      <c r="F31" s="78"/>
      <c r="G31" s="86">
        <v>123400200</v>
      </c>
      <c r="H31" s="86">
        <v>117405200</v>
      </c>
      <c r="I31" s="87" t="s">
        <v>63</v>
      </c>
      <c r="J31" s="86">
        <v>104466000</v>
      </c>
      <c r="K31" s="88"/>
      <c r="L31" s="13">
        <v>27</v>
      </c>
      <c r="M31" s="16"/>
    </row>
    <row r="32" spans="1:13" s="13" customFormat="1" ht="33" customHeight="1" thickBot="1">
      <c r="A32" s="41" t="s">
        <v>1</v>
      </c>
      <c r="B32" s="42">
        <f>COUNTA(B5:B31)</f>
        <v>27</v>
      </c>
      <c r="C32" s="43"/>
      <c r="D32" s="48"/>
      <c r="E32" s="49"/>
      <c r="F32" s="50"/>
      <c r="G32" s="44">
        <f>SUM(G5:G31)</f>
        <v>1543617748</v>
      </c>
      <c r="H32" s="44">
        <f>SUM(H5:H31)</f>
        <v>1415880608</v>
      </c>
      <c r="I32" s="45"/>
      <c r="J32" s="44">
        <f>SUM(J5:J31)</f>
        <v>1246653000</v>
      </c>
      <c r="K32" s="46"/>
    </row>
    <row r="33" spans="1:11" s="13" customFormat="1" ht="12">
      <c r="A33" s="31"/>
      <c r="B33" s="31"/>
      <c r="C33" s="31"/>
      <c r="D33" s="32"/>
      <c r="E33" s="33"/>
      <c r="F33" s="32"/>
      <c r="G33" s="31"/>
      <c r="H33" s="31"/>
      <c r="I33" s="15"/>
      <c r="K33" s="14"/>
    </row>
    <row r="34" spans="1:11" s="13" customFormat="1" ht="16.5" customHeight="1">
      <c r="A34" s="38" t="s">
        <v>44</v>
      </c>
      <c r="B34" s="36"/>
      <c r="C34" s="31"/>
      <c r="D34" s="32"/>
      <c r="E34" s="33"/>
      <c r="F34" s="32"/>
      <c r="G34" s="31"/>
      <c r="H34" s="31"/>
      <c r="I34" s="15"/>
      <c r="K34" s="14"/>
    </row>
    <row r="35" spans="1:11" s="13" customFormat="1" ht="13.2">
      <c r="A35" s="38" t="s">
        <v>21</v>
      </c>
      <c r="B35" s="36"/>
      <c r="C35" s="31"/>
      <c r="D35" s="32"/>
      <c r="E35" s="33"/>
      <c r="F35" s="32"/>
      <c r="G35" s="31"/>
      <c r="H35" s="31"/>
      <c r="I35" s="15"/>
      <c r="K35" s="14"/>
    </row>
    <row r="36" spans="1:11" s="13" customFormat="1" ht="13.2">
      <c r="A36" s="38" t="s">
        <v>23</v>
      </c>
      <c r="B36" s="36"/>
      <c r="C36" s="31"/>
      <c r="D36" s="34"/>
      <c r="E36" s="35"/>
      <c r="F36" s="34"/>
      <c r="G36" s="31"/>
      <c r="H36" s="31"/>
      <c r="I36" s="15"/>
      <c r="K36" s="14"/>
    </row>
    <row r="37" spans="1:11" s="13" customFormat="1" ht="12">
      <c r="D37" s="20"/>
      <c r="E37" s="21"/>
      <c r="F37" s="20"/>
      <c r="I37" s="15"/>
      <c r="K37" s="14"/>
    </row>
    <row r="38" spans="1:11" s="13" customFormat="1" ht="12">
      <c r="D38" s="20"/>
      <c r="E38" s="21"/>
      <c r="F38" s="20"/>
      <c r="I38" s="15"/>
      <c r="K38" s="14"/>
    </row>
    <row r="39" spans="1:11" s="13" customFormat="1" ht="12">
      <c r="D39" s="20"/>
      <c r="E39" s="21"/>
      <c r="F39" s="20"/>
      <c r="I39" s="15"/>
      <c r="K39" s="14"/>
    </row>
    <row r="40" spans="1:11" s="13" customFormat="1" ht="12">
      <c r="D40" s="20"/>
      <c r="E40" s="21"/>
      <c r="F40" s="20"/>
      <c r="I40" s="15"/>
      <c r="K40" s="14"/>
    </row>
    <row r="41" spans="1:11" s="13" customFormat="1" ht="12">
      <c r="D41" s="20"/>
      <c r="E41" s="21"/>
      <c r="F41" s="20"/>
      <c r="I41" s="15"/>
      <c r="K41" s="14"/>
    </row>
    <row r="42" spans="1:11" s="13" customFormat="1" ht="12">
      <c r="D42" s="20"/>
      <c r="E42" s="21"/>
      <c r="F42" s="20"/>
      <c r="I42" s="15"/>
      <c r="K42" s="14"/>
    </row>
    <row r="43" spans="1:11" s="13" customFormat="1" ht="12">
      <c r="D43" s="20"/>
      <c r="E43" s="21"/>
      <c r="F43" s="20"/>
      <c r="I43" s="15"/>
      <c r="K43" s="14"/>
    </row>
    <row r="44" spans="1:11" s="13" customFormat="1" ht="12">
      <c r="D44" s="20"/>
      <c r="E44" s="21"/>
      <c r="F44" s="20"/>
      <c r="I44" s="15"/>
      <c r="K44" s="14"/>
    </row>
    <row r="45" spans="1:11" s="13" customFormat="1" ht="12">
      <c r="D45" s="20"/>
      <c r="E45" s="21"/>
      <c r="F45" s="20"/>
      <c r="I45" s="15"/>
      <c r="K45" s="14"/>
    </row>
    <row r="46" spans="1:11" s="13" customFormat="1" ht="12">
      <c r="D46" s="20"/>
      <c r="E46" s="21"/>
      <c r="F46" s="20"/>
      <c r="I46" s="15"/>
      <c r="K46" s="14"/>
    </row>
    <row r="47" spans="1:11" s="13" customFormat="1" ht="12">
      <c r="D47" s="20"/>
      <c r="E47" s="21"/>
      <c r="F47" s="20"/>
      <c r="I47" s="15"/>
      <c r="K47" s="14"/>
    </row>
  </sheetData>
  <mergeCells count="12">
    <mergeCell ref="A23:A31"/>
    <mergeCell ref="K3:K4"/>
    <mergeCell ref="A5:A8"/>
    <mergeCell ref="A9:A13"/>
    <mergeCell ref="A14:A17"/>
    <mergeCell ref="A18:A22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53" right="0.43" top="0.42" bottom="0.38" header="0.31496062992125984" footer="0.31496062992125984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view="pageBreakPreview" zoomScale="80" zoomScaleNormal="100" zoomScaleSheetLayoutView="80" workbookViewId="0">
      <selection activeCell="I7" sqref="I7"/>
    </sheetView>
  </sheetViews>
  <sheetFormatPr defaultColWidth="9" defaultRowHeight="14.4"/>
  <cols>
    <col min="1" max="1" width="9.6640625" style="1" customWidth="1"/>
    <col min="2" max="2" width="20.77734375" style="1" customWidth="1"/>
    <col min="3" max="3" width="14.109375" style="1" customWidth="1"/>
    <col min="4" max="4" width="4.44140625" style="18" bestFit="1" customWidth="1"/>
    <col min="5" max="5" width="1.88671875" style="19" customWidth="1"/>
    <col min="6" max="6" width="4.44140625" style="18" bestFit="1" customWidth="1"/>
    <col min="7" max="8" width="17" style="1" customWidth="1"/>
    <col min="9" max="9" width="11.6640625" style="2" customWidth="1"/>
    <col min="10" max="10" width="17.109375" style="1" customWidth="1"/>
    <col min="11" max="11" width="18.33203125" style="71" bestFit="1" customWidth="1"/>
    <col min="12" max="12" width="9" style="1"/>
    <col min="13" max="13" width="10.21875" style="1" bestFit="1" customWidth="1"/>
    <col min="14" max="16384" width="9" style="1"/>
  </cols>
  <sheetData>
    <row r="1" spans="1:13" ht="39.9" customHeight="1">
      <c r="A1" s="17" t="s">
        <v>17</v>
      </c>
      <c r="H1" s="125"/>
      <c r="I1" s="125"/>
    </row>
    <row r="2" spans="1:13" ht="24" customHeight="1" thickBot="1">
      <c r="A2" s="1" t="s">
        <v>83</v>
      </c>
      <c r="D2" s="1"/>
      <c r="E2" s="71"/>
      <c r="F2" s="1"/>
    </row>
    <row r="3" spans="1:13" s="71" customFormat="1" ht="33" customHeight="1">
      <c r="A3" s="126" t="s">
        <v>2</v>
      </c>
      <c r="B3" s="145" t="s">
        <v>7</v>
      </c>
      <c r="C3" s="145" t="s">
        <v>8</v>
      </c>
      <c r="D3" s="163" t="s">
        <v>6</v>
      </c>
      <c r="E3" s="163"/>
      <c r="F3" s="163"/>
      <c r="G3" s="165" t="s">
        <v>45</v>
      </c>
      <c r="H3" s="165"/>
      <c r="I3" s="165"/>
      <c r="J3" s="165"/>
      <c r="K3" s="168" t="s">
        <v>0</v>
      </c>
    </row>
    <row r="4" spans="1:13" s="3" customFormat="1" ht="33" customHeight="1" thickBot="1">
      <c r="A4" s="127"/>
      <c r="B4" s="146"/>
      <c r="C4" s="146"/>
      <c r="D4" s="164"/>
      <c r="E4" s="164"/>
      <c r="F4" s="164"/>
      <c r="G4" s="72" t="s">
        <v>19</v>
      </c>
      <c r="H4" s="72" t="s">
        <v>20</v>
      </c>
      <c r="I4" s="40" t="s">
        <v>5</v>
      </c>
      <c r="J4" s="72" t="s">
        <v>13</v>
      </c>
      <c r="K4" s="169"/>
    </row>
    <row r="5" spans="1:13" s="13" customFormat="1" ht="33" customHeight="1">
      <c r="A5" s="98" t="s">
        <v>84</v>
      </c>
      <c r="B5" s="75" t="s">
        <v>86</v>
      </c>
      <c r="C5" s="76" t="s">
        <v>88</v>
      </c>
      <c r="D5" s="77" t="s">
        <v>50</v>
      </c>
      <c r="E5" s="47"/>
      <c r="F5" s="78"/>
      <c r="G5" s="79">
        <v>16812400</v>
      </c>
      <c r="H5" s="79">
        <v>16812400</v>
      </c>
      <c r="I5" s="80">
        <v>0.66666666666666663</v>
      </c>
      <c r="J5" s="79">
        <v>11208000</v>
      </c>
      <c r="K5" s="81"/>
    </row>
    <row r="6" spans="1:13" s="13" customFormat="1" ht="33" customHeight="1" thickBot="1">
      <c r="A6" s="73" t="s">
        <v>85</v>
      </c>
      <c r="B6" s="75" t="s">
        <v>87</v>
      </c>
      <c r="C6" s="76" t="s">
        <v>88</v>
      </c>
      <c r="D6" s="77" t="s">
        <v>35</v>
      </c>
      <c r="E6" s="47" t="s">
        <v>12</v>
      </c>
      <c r="F6" s="78" t="s">
        <v>50</v>
      </c>
      <c r="G6" s="79">
        <v>16649600</v>
      </c>
      <c r="H6" s="79">
        <v>13780800</v>
      </c>
      <c r="I6" s="80">
        <v>0.66666666666666663</v>
      </c>
      <c r="J6" s="79">
        <v>9187000</v>
      </c>
      <c r="K6" s="81"/>
    </row>
    <row r="7" spans="1:13" s="13" customFormat="1" ht="33" customHeight="1" thickBot="1">
      <c r="A7" s="41" t="s">
        <v>1</v>
      </c>
      <c r="B7" s="42">
        <f>COUNTA(B5:B6)</f>
        <v>2</v>
      </c>
      <c r="C7" s="43"/>
      <c r="D7" s="48"/>
      <c r="E7" s="49"/>
      <c r="F7" s="50"/>
      <c r="G7" s="44">
        <f>SUM(G5:G6)</f>
        <v>33462000</v>
      </c>
      <c r="H7" s="44">
        <f>SUM(H5:H6)</f>
        <v>30593200</v>
      </c>
      <c r="I7" s="45"/>
      <c r="J7" s="44">
        <f>SUM(J5:J6)</f>
        <v>20395000</v>
      </c>
      <c r="K7" s="46"/>
    </row>
    <row r="8" spans="1:13" s="13" customFormat="1" ht="24" customHeight="1">
      <c r="A8" s="31"/>
      <c r="B8" s="31"/>
      <c r="C8" s="31"/>
      <c r="D8" s="32"/>
      <c r="E8" s="33"/>
      <c r="F8" s="32"/>
      <c r="G8" s="31"/>
      <c r="H8" s="31"/>
      <c r="I8" s="15"/>
      <c r="K8" s="14"/>
    </row>
    <row r="9" spans="1:13" ht="24" customHeight="1" thickBot="1">
      <c r="A9" s="1" t="s">
        <v>82</v>
      </c>
      <c r="D9" s="1"/>
      <c r="E9" s="71"/>
      <c r="F9" s="1"/>
    </row>
    <row r="10" spans="1:13" s="71" customFormat="1" ht="33" customHeight="1">
      <c r="A10" s="126" t="s">
        <v>2</v>
      </c>
      <c r="B10" s="145" t="s">
        <v>7</v>
      </c>
      <c r="C10" s="145" t="s">
        <v>8</v>
      </c>
      <c r="D10" s="163" t="s">
        <v>6</v>
      </c>
      <c r="E10" s="163"/>
      <c r="F10" s="163"/>
      <c r="G10" s="165" t="s">
        <v>45</v>
      </c>
      <c r="H10" s="165"/>
      <c r="I10" s="165"/>
      <c r="J10" s="165"/>
      <c r="K10" s="168" t="s">
        <v>0</v>
      </c>
    </row>
    <row r="11" spans="1:13" s="3" customFormat="1" ht="33" customHeight="1" thickBot="1">
      <c r="A11" s="127"/>
      <c r="B11" s="146"/>
      <c r="C11" s="146"/>
      <c r="D11" s="164"/>
      <c r="E11" s="164"/>
      <c r="F11" s="164"/>
      <c r="G11" s="72" t="s">
        <v>19</v>
      </c>
      <c r="H11" s="72" t="s">
        <v>20</v>
      </c>
      <c r="I11" s="40" t="s">
        <v>5</v>
      </c>
      <c r="J11" s="72" t="s">
        <v>13</v>
      </c>
      <c r="K11" s="169"/>
    </row>
    <row r="12" spans="1:13" s="13" customFormat="1" ht="33" customHeight="1" thickBot="1">
      <c r="A12" s="97" t="s">
        <v>89</v>
      </c>
      <c r="B12" s="75" t="s">
        <v>90</v>
      </c>
      <c r="C12" s="82" t="s">
        <v>91</v>
      </c>
      <c r="D12" s="77" t="s">
        <v>35</v>
      </c>
      <c r="E12" s="47" t="s">
        <v>12</v>
      </c>
      <c r="F12" s="78" t="s">
        <v>50</v>
      </c>
      <c r="G12" s="86">
        <v>16566000</v>
      </c>
      <c r="H12" s="86">
        <v>16566000</v>
      </c>
      <c r="I12" s="87">
        <v>0.66666666666666663</v>
      </c>
      <c r="J12" s="86">
        <v>11044000</v>
      </c>
      <c r="K12" s="88"/>
      <c r="M12" s="16"/>
    </row>
    <row r="13" spans="1:13" s="13" customFormat="1" ht="33" customHeight="1" thickBot="1">
      <c r="A13" s="41" t="s">
        <v>1</v>
      </c>
      <c r="B13" s="42">
        <f>COUNTA(B12:B12)</f>
        <v>1</v>
      </c>
      <c r="C13" s="43"/>
      <c r="D13" s="48"/>
      <c r="E13" s="49"/>
      <c r="F13" s="50"/>
      <c r="G13" s="44">
        <f>SUM(G12:G12)</f>
        <v>16566000</v>
      </c>
      <c r="H13" s="44">
        <f>SUM(H12:H12)</f>
        <v>16566000</v>
      </c>
      <c r="I13" s="45"/>
      <c r="J13" s="44">
        <f>SUM(J12:J12)</f>
        <v>11044000</v>
      </c>
      <c r="K13" s="46"/>
    </row>
    <row r="14" spans="1:13" s="13" customFormat="1" ht="12">
      <c r="A14" s="31"/>
      <c r="B14" s="31"/>
      <c r="C14" s="31"/>
      <c r="D14" s="32"/>
      <c r="E14" s="33"/>
      <c r="F14" s="32"/>
      <c r="G14" s="31"/>
      <c r="H14" s="31"/>
      <c r="I14" s="15"/>
      <c r="K14" s="14"/>
    </row>
    <row r="15" spans="1:13" s="13" customFormat="1" ht="16.5" customHeight="1">
      <c r="A15" s="38" t="s">
        <v>44</v>
      </c>
      <c r="B15" s="36"/>
      <c r="C15" s="31"/>
      <c r="D15" s="32"/>
      <c r="E15" s="33"/>
      <c r="F15" s="32"/>
      <c r="G15" s="31"/>
      <c r="H15" s="31"/>
      <c r="I15" s="15"/>
      <c r="K15" s="14"/>
    </row>
    <row r="16" spans="1:13" s="13" customFormat="1" ht="13.2">
      <c r="A16" s="38" t="s">
        <v>21</v>
      </c>
      <c r="B16" s="36"/>
      <c r="C16" s="31"/>
      <c r="D16" s="32"/>
      <c r="E16" s="33"/>
      <c r="F16" s="32"/>
      <c r="G16" s="31"/>
      <c r="H16" s="31"/>
      <c r="I16" s="15"/>
      <c r="K16" s="14"/>
    </row>
    <row r="17" spans="1:11" s="13" customFormat="1" ht="13.2">
      <c r="A17" s="38" t="s">
        <v>23</v>
      </c>
      <c r="B17" s="36"/>
      <c r="C17" s="31"/>
      <c r="D17" s="34"/>
      <c r="E17" s="35"/>
      <c r="F17" s="34"/>
      <c r="G17" s="31"/>
      <c r="H17" s="31"/>
      <c r="I17" s="15"/>
      <c r="K17" s="14"/>
    </row>
    <row r="18" spans="1:11" s="13" customFormat="1" ht="12">
      <c r="D18" s="20"/>
      <c r="E18" s="21"/>
      <c r="F18" s="20"/>
      <c r="I18" s="15"/>
      <c r="K18" s="14"/>
    </row>
    <row r="19" spans="1:11" s="13" customFormat="1" ht="12">
      <c r="D19" s="20"/>
      <c r="E19" s="21"/>
      <c r="F19" s="20"/>
      <c r="I19" s="15"/>
      <c r="K19" s="14"/>
    </row>
    <row r="20" spans="1:11" s="13" customFormat="1" ht="12">
      <c r="D20" s="20"/>
      <c r="E20" s="21"/>
      <c r="F20" s="20"/>
      <c r="I20" s="15"/>
      <c r="K20" s="14"/>
    </row>
    <row r="21" spans="1:11" s="13" customFormat="1" ht="12">
      <c r="D21" s="20"/>
      <c r="E21" s="21"/>
      <c r="F21" s="20"/>
      <c r="I21" s="15"/>
      <c r="K21" s="14"/>
    </row>
    <row r="22" spans="1:11" s="13" customFormat="1" ht="12">
      <c r="D22" s="20"/>
      <c r="E22" s="21"/>
      <c r="F22" s="20"/>
      <c r="I22" s="15"/>
      <c r="K22" s="14"/>
    </row>
    <row r="23" spans="1:11" s="13" customFormat="1" ht="12">
      <c r="D23" s="20"/>
      <c r="E23" s="21"/>
      <c r="F23" s="20"/>
      <c r="I23" s="15"/>
      <c r="K23" s="14"/>
    </row>
    <row r="24" spans="1:11" s="13" customFormat="1" ht="12">
      <c r="D24" s="20"/>
      <c r="E24" s="21"/>
      <c r="F24" s="20"/>
      <c r="I24" s="15"/>
      <c r="K24" s="14"/>
    </row>
    <row r="25" spans="1:11" s="13" customFormat="1" ht="12">
      <c r="D25" s="20"/>
      <c r="E25" s="21"/>
      <c r="F25" s="20"/>
      <c r="I25" s="15"/>
      <c r="K25" s="14"/>
    </row>
    <row r="26" spans="1:11" s="13" customFormat="1" ht="12">
      <c r="D26" s="20"/>
      <c r="E26" s="21"/>
      <c r="F26" s="20"/>
      <c r="I26" s="15"/>
      <c r="K26" s="14"/>
    </row>
    <row r="27" spans="1:11" s="13" customFormat="1" ht="12">
      <c r="D27" s="20"/>
      <c r="E27" s="21"/>
      <c r="F27" s="20"/>
      <c r="I27" s="15"/>
      <c r="K27" s="14"/>
    </row>
    <row r="28" spans="1:11" s="13" customFormat="1" ht="12">
      <c r="D28" s="20"/>
      <c r="E28" s="21"/>
      <c r="F28" s="20"/>
      <c r="I28" s="15"/>
      <c r="K28" s="14"/>
    </row>
  </sheetData>
  <mergeCells count="13">
    <mergeCell ref="K10:K11"/>
    <mergeCell ref="K3:K4"/>
    <mergeCell ref="H1:I1"/>
    <mergeCell ref="A3:A4"/>
    <mergeCell ref="B3:B4"/>
    <mergeCell ref="C3:C4"/>
    <mergeCell ref="D3:F4"/>
    <mergeCell ref="G3:J3"/>
    <mergeCell ref="A10:A11"/>
    <mergeCell ref="B10:B11"/>
    <mergeCell ref="C10:C11"/>
    <mergeCell ref="D10:F11"/>
    <mergeCell ref="G10:J10"/>
  </mergeCells>
  <phoneticPr fontId="2"/>
  <printOptions horizontalCentered="1"/>
  <pageMargins left="0.53" right="0.43" top="0.42" bottom="0.38" header="0.31496062992125984" footer="0.31496062992125984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★上水・簡水 R2</vt:lpstr>
      <vt:lpstr>★交付金 R2</vt:lpstr>
      <vt:lpstr>★水道施設災害 (東日本大震災) R2</vt:lpstr>
      <vt:lpstr>★水道施設災害 (通常災) R2</vt:lpstr>
      <vt:lpstr>'★交付金 R2'!Print_Area</vt:lpstr>
      <vt:lpstr>'★上水・簡水 R2'!Print_Area</vt:lpstr>
      <vt:lpstr>'★水道施設災害 (通常災) R2'!Print_Area</vt:lpstr>
      <vt:lpstr>'★水道施設災害 (東日本大震災) R2'!Print_Area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006679</cp:lastModifiedBy>
  <cp:lastPrinted>2022-07-11T08:40:05Z</cp:lastPrinted>
  <dcterms:created xsi:type="dcterms:W3CDTF">1997-01-08T22:48:59Z</dcterms:created>
  <dcterms:modified xsi:type="dcterms:W3CDTF">2022-07-11T08:40:09Z</dcterms:modified>
</cp:coreProperties>
</file>