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9" sheetId="1" r:id="rId1"/>
  </sheets>
  <definedNames>
    <definedName name="_xlnm.Print_Area" localSheetId="0">'19'!$A$2:$AP$39</definedName>
    <definedName name="_xlnm.Print_Titles" localSheetId="0">'19'!$A:$B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C34" i="1" l="1"/>
  <c r="C31" i="1"/>
  <c r="Q37" i="1" l="1"/>
  <c r="Q35" i="1"/>
  <c r="Q34" i="1"/>
  <c r="Q33" i="1"/>
  <c r="Q31" i="1"/>
  <c r="Q19" i="1"/>
  <c r="K31" i="1" l="1"/>
  <c r="C19" i="1" l="1"/>
  <c r="AP7" i="1" l="1"/>
  <c r="AR15" i="1" l="1"/>
  <c r="AQ15" i="1"/>
  <c r="D19" i="1" l="1"/>
  <c r="E19" i="1"/>
  <c r="F19" i="1"/>
  <c r="G19" i="1"/>
  <c r="H19" i="1"/>
  <c r="I19" i="1"/>
  <c r="J19" i="1"/>
  <c r="K19" i="1"/>
  <c r="L19" i="1"/>
  <c r="M19" i="1"/>
  <c r="N19" i="1"/>
  <c r="O19" i="1"/>
  <c r="P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Y34" i="1" l="1"/>
  <c r="J34" i="1" l="1"/>
  <c r="H34" i="1"/>
  <c r="AE37" i="1" l="1"/>
  <c r="Y37" i="1"/>
  <c r="Z37" i="1"/>
  <c r="AA37" i="1"/>
  <c r="AB37" i="1"/>
  <c r="AC37" i="1"/>
  <c r="AD37" i="1"/>
  <c r="X37" i="1"/>
  <c r="W37" i="1"/>
  <c r="V37" i="1"/>
  <c r="U37" i="1"/>
  <c r="T37" i="1"/>
  <c r="S37" i="1"/>
  <c r="R37" i="1"/>
  <c r="O37" i="1"/>
  <c r="P37" i="1"/>
  <c r="N37" i="1"/>
  <c r="M37" i="1"/>
  <c r="L37" i="1"/>
  <c r="K37" i="1"/>
  <c r="J37" i="1"/>
  <c r="E37" i="1"/>
  <c r="F37" i="1"/>
  <c r="G37" i="1"/>
  <c r="H37" i="1"/>
  <c r="I37" i="1"/>
  <c r="D37" i="1"/>
  <c r="C37" i="1"/>
  <c r="AE33" i="1"/>
  <c r="Y33" i="1"/>
  <c r="Z33" i="1"/>
  <c r="AA33" i="1"/>
  <c r="AB33" i="1"/>
  <c r="AC33" i="1"/>
  <c r="AD33" i="1"/>
  <c r="X33" i="1"/>
  <c r="W33" i="1"/>
  <c r="V33" i="1"/>
  <c r="U33" i="1"/>
  <c r="T33" i="1"/>
  <c r="S33" i="1"/>
  <c r="R33" i="1"/>
  <c r="O33" i="1"/>
  <c r="P33" i="1"/>
  <c r="N33" i="1"/>
  <c r="M33" i="1"/>
  <c r="J33" i="1"/>
  <c r="K33" i="1"/>
  <c r="L33" i="1"/>
  <c r="E33" i="1"/>
  <c r="F33" i="1"/>
  <c r="G33" i="1"/>
  <c r="H33" i="1"/>
  <c r="I33" i="1"/>
  <c r="D33" i="1"/>
  <c r="C33" i="1"/>
  <c r="AF31" i="1"/>
  <c r="AG31" i="1"/>
  <c r="AH31" i="1"/>
  <c r="AI31" i="1"/>
  <c r="AJ31" i="1"/>
  <c r="AK31" i="1"/>
  <c r="AL31" i="1"/>
  <c r="AM31" i="1"/>
  <c r="AN31" i="1"/>
  <c r="AO31" i="1"/>
  <c r="AE31" i="1"/>
  <c r="AC31" i="1"/>
  <c r="AD31" i="1"/>
  <c r="AB31" i="1"/>
  <c r="AA31" i="1"/>
  <c r="Y31" i="1"/>
  <c r="Z31" i="1"/>
  <c r="X31" i="1"/>
  <c r="W31" i="1"/>
  <c r="V31" i="1"/>
  <c r="U31" i="1"/>
  <c r="T31" i="1"/>
  <c r="S31" i="1"/>
  <c r="R31" i="1"/>
  <c r="O31" i="1"/>
  <c r="P31" i="1"/>
  <c r="N31" i="1"/>
  <c r="M31" i="1"/>
  <c r="L31" i="1"/>
  <c r="J31" i="1"/>
  <c r="E31" i="1"/>
  <c r="F31" i="1"/>
  <c r="G31" i="1"/>
  <c r="H31" i="1"/>
  <c r="I31" i="1"/>
  <c r="D31" i="1"/>
  <c r="R34" i="1" l="1"/>
  <c r="R35" i="1" s="1"/>
  <c r="P34" i="1"/>
  <c r="P35" i="1" s="1"/>
  <c r="O34" i="1"/>
  <c r="O35" i="1" s="1"/>
  <c r="N34" i="1" l="1"/>
  <c r="N35" i="1" s="1"/>
  <c r="M34" i="1"/>
  <c r="M35" i="1" s="1"/>
  <c r="AP38" i="1" l="1"/>
  <c r="AP36" i="1"/>
  <c r="AP32" i="1"/>
  <c r="AP30" i="1"/>
  <c r="AP29" i="1"/>
  <c r="AP27" i="1"/>
  <c r="AP25" i="1"/>
  <c r="AP24" i="1"/>
  <c r="AP23" i="1"/>
  <c r="AP22" i="1"/>
  <c r="AP21" i="1"/>
  <c r="AP18" i="1"/>
  <c r="AP17" i="1"/>
  <c r="AP8" i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Y35" i="1"/>
  <c r="X34" i="1"/>
  <c r="X35" i="1" s="1"/>
  <c r="W34" i="1"/>
  <c r="W35" i="1" s="1"/>
  <c r="V34" i="1"/>
  <c r="V35" i="1" s="1"/>
  <c r="U34" i="1"/>
  <c r="U35" i="1" s="1"/>
  <c r="T34" i="1"/>
  <c r="T35" i="1" s="1"/>
  <c r="S34" i="1"/>
  <c r="S35" i="1" s="1"/>
  <c r="L34" i="1"/>
  <c r="L35" i="1" s="1"/>
  <c r="K34" i="1"/>
  <c r="K35" i="1" s="1"/>
  <c r="J35" i="1"/>
  <c r="I34" i="1"/>
  <c r="I35" i="1" s="1"/>
  <c r="H35" i="1"/>
  <c r="G34" i="1"/>
  <c r="G35" i="1" s="1"/>
  <c r="F34" i="1"/>
  <c r="F35" i="1" s="1"/>
  <c r="E34" i="1"/>
  <c r="E35" i="1" s="1"/>
  <c r="D34" i="1"/>
  <c r="D35" i="1" s="1"/>
  <c r="C35" i="1"/>
  <c r="AP37" i="1" l="1"/>
  <c r="AP19" i="1"/>
  <c r="AP33" i="1"/>
  <c r="AP31" i="1"/>
  <c r="AP34" i="1"/>
  <c r="AP35" i="1" s="1"/>
</calcChain>
</file>

<file path=xl/sharedStrings.xml><?xml version="1.0" encoding="utf-8"?>
<sst xmlns="http://schemas.openxmlformats.org/spreadsheetml/2006/main" count="336" uniqueCount="135">
  <si>
    <t>19　簡易水道の概況</t>
    <rPh sb="3" eb="5">
      <t>カンイ</t>
    </rPh>
    <rPh sb="5" eb="7">
      <t>スイドウ</t>
    </rPh>
    <rPh sb="8" eb="10">
      <t>ガイキョウ</t>
    </rPh>
    <phoneticPr fontId="4"/>
  </si>
  <si>
    <t>　　　　　団体名
　項目　</t>
    <rPh sb="5" eb="7">
      <t>ダンタイ</t>
    </rPh>
    <rPh sb="7" eb="8">
      <t>メイ</t>
    </rPh>
    <rPh sb="10" eb="12">
      <t>コウモク</t>
    </rPh>
    <phoneticPr fontId="4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</si>
  <si>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</si>
  <si>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</si>
  <si>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地区名</t>
    <rPh sb="0" eb="3">
      <t>チクメイ</t>
    </rPh>
    <phoneticPr fontId="4"/>
  </si>
  <si>
    <t>番号</t>
    <rPh sb="0" eb="2">
      <t>バンゴウ</t>
    </rPh>
    <phoneticPr fontId="4"/>
  </si>
  <si>
    <t>経営の種別</t>
    <rPh sb="0" eb="2">
      <t>ケイエイ</t>
    </rPh>
    <rPh sb="3" eb="5">
      <t>シュベツ</t>
    </rPh>
    <phoneticPr fontId="4"/>
  </si>
  <si>
    <t>認可年月日</t>
    <rPh sb="0" eb="2">
      <t>ニンカ</t>
    </rPh>
    <rPh sb="2" eb="5">
      <t>ネンガッピ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</si>
  <si>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</si>
  <si>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t>水道料金</t>
    <rPh sb="0" eb="2">
      <t>スイドウ</t>
    </rPh>
    <rPh sb="2" eb="4">
      <t>リョウキン</t>
    </rPh>
    <phoneticPr fontId="4"/>
  </si>
  <si>
    <t>　料金体系</t>
    <rPh sb="1" eb="3">
      <t>リョウキン</t>
    </rPh>
    <rPh sb="3" eb="5">
      <t>タイケイ</t>
    </rPh>
    <phoneticPr fontId="4"/>
  </si>
  <si>
    <t>　基本料金　(円）</t>
    <rPh sb="1" eb="3">
      <t>キホン</t>
    </rPh>
    <rPh sb="3" eb="5">
      <t>リョウキン</t>
    </rPh>
    <rPh sb="7" eb="8">
      <t>エン</t>
    </rPh>
    <phoneticPr fontId="4"/>
  </si>
  <si>
    <t>　超過料金　(円)</t>
    <rPh sb="1" eb="3">
      <t>チョウカ</t>
    </rPh>
    <rPh sb="3" eb="5">
      <t>リョウキン</t>
    </rPh>
    <rPh sb="7" eb="8">
      <t>エン</t>
    </rPh>
    <phoneticPr fontId="4"/>
  </si>
  <si>
    <t>　メーター使用量　(円)</t>
    <rPh sb="5" eb="8">
      <t>シヨウリョウ</t>
    </rPh>
    <rPh sb="10" eb="11">
      <t>エン</t>
    </rPh>
    <phoneticPr fontId="4"/>
  </si>
  <si>
    <t>給水区域内人口</t>
    <rPh sb="0" eb="2">
      <t>キュウスイ</t>
    </rPh>
    <rPh sb="2" eb="5">
      <t>クイキナイ</t>
    </rPh>
    <rPh sb="5" eb="7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</si>
  <si>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</si>
  <si>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現在給水普及率 （％）</t>
    <rPh sb="0" eb="2">
      <t>ゲンザイ</t>
    </rPh>
    <rPh sb="2" eb="4">
      <t>キュウスイ</t>
    </rPh>
    <rPh sb="4" eb="6">
      <t>フキュウ</t>
    </rPh>
    <rPh sb="6" eb="7">
      <t>リツ</t>
    </rPh>
    <phoneticPr fontId="4"/>
  </si>
  <si>
    <t>原水の種別</t>
    <rPh sb="0" eb="2">
      <t>ゲンスイ</t>
    </rPh>
    <rPh sb="3" eb="5">
      <t>シュベツ</t>
    </rPh>
    <phoneticPr fontId="4"/>
  </si>
  <si>
    <t>　表流水</t>
    <rPh sb="1" eb="2">
      <t>ヒョウ</t>
    </rPh>
    <rPh sb="2" eb="4">
      <t>リュウスイ</t>
    </rPh>
    <phoneticPr fontId="4"/>
  </si>
  <si>
    <t>　伏流水</t>
    <rPh sb="1" eb="2">
      <t>フク</t>
    </rPh>
    <rPh sb="2" eb="4">
      <t>リュウスイ</t>
    </rPh>
    <phoneticPr fontId="4"/>
  </si>
  <si>
    <t>　浅井戸</t>
    <rPh sb="1" eb="2">
      <t>アサ</t>
    </rPh>
    <rPh sb="2" eb="4">
      <t>イド</t>
    </rPh>
    <phoneticPr fontId="4"/>
  </si>
  <si>
    <t>　深井戸</t>
    <rPh sb="1" eb="2">
      <t>フカ</t>
    </rPh>
    <rPh sb="2" eb="4">
      <t>イド</t>
    </rPh>
    <phoneticPr fontId="4"/>
  </si>
  <si>
    <t>　浄水受水</t>
    <rPh sb="1" eb="3">
      <t>ジョウスイ</t>
    </rPh>
    <rPh sb="3" eb="4">
      <t>ジュ</t>
    </rPh>
    <rPh sb="4" eb="5">
      <t>スイ</t>
    </rPh>
    <phoneticPr fontId="4"/>
  </si>
  <si>
    <t>　その他(湧水等）</t>
    <rPh sb="3" eb="4">
      <t>タ</t>
    </rPh>
    <rPh sb="5" eb="7">
      <t>ユウスイ</t>
    </rPh>
    <rPh sb="7" eb="8">
      <t>トウ</t>
    </rPh>
    <phoneticPr fontId="4"/>
  </si>
  <si>
    <t>浄水方法の種別</t>
    <rPh sb="0" eb="2">
      <t>ジョウスイ</t>
    </rPh>
    <rPh sb="2" eb="4">
      <t>ホウホウ</t>
    </rPh>
    <rPh sb="5" eb="7">
      <t>シュベツ</t>
    </rPh>
    <phoneticPr fontId="4"/>
  </si>
  <si>
    <t>有収率　（％）</t>
    <rPh sb="0" eb="1">
      <t>ユウ</t>
    </rPh>
    <rPh sb="1" eb="2">
      <t>シュウ</t>
    </rPh>
    <rPh sb="2" eb="3">
      <t>リツ</t>
    </rPh>
    <phoneticPr fontId="4"/>
  </si>
  <si>
    <t>無収率　（％）</t>
    <rPh sb="0" eb="1">
      <t>ム</t>
    </rPh>
    <rPh sb="1" eb="2">
      <t>シュウ</t>
    </rPh>
    <rPh sb="2" eb="3">
      <t>リツ</t>
    </rPh>
    <phoneticPr fontId="4"/>
  </si>
  <si>
    <t>有効率　（％）</t>
    <rPh sb="0" eb="2">
      <t>ユウコウ</t>
    </rPh>
    <rPh sb="2" eb="3">
      <t>リツ</t>
    </rPh>
    <phoneticPr fontId="4"/>
  </si>
  <si>
    <t>無効率　（％）</t>
    <rPh sb="0" eb="2">
      <t>ムコウ</t>
    </rPh>
    <rPh sb="2" eb="3">
      <t>リツ</t>
    </rPh>
    <phoneticPr fontId="4"/>
  </si>
  <si>
    <t>配水方法</t>
    <rPh sb="0" eb="2">
      <t>ハイスイ</t>
    </rPh>
    <rPh sb="2" eb="4">
      <t>ホウホウ</t>
    </rPh>
    <phoneticPr fontId="4"/>
  </si>
  <si>
    <t>大船渡市</t>
  </si>
  <si>
    <t>陸前高田市</t>
  </si>
  <si>
    <t>二戸市</t>
  </si>
  <si>
    <t>紫波町</t>
  </si>
  <si>
    <t>平泉町</t>
  </si>
  <si>
    <t>住田町</t>
  </si>
  <si>
    <t>田野畑村</t>
  </si>
  <si>
    <t>普代村</t>
  </si>
  <si>
    <t>野田村</t>
  </si>
  <si>
    <t>根白</t>
  </si>
  <si>
    <t>越喜来</t>
  </si>
  <si>
    <t>綾里</t>
  </si>
  <si>
    <t>本郷</t>
  </si>
  <si>
    <t>甫嶺</t>
  </si>
  <si>
    <t>小石浜</t>
  </si>
  <si>
    <t>砂子浜</t>
  </si>
  <si>
    <t>横田地区</t>
  </si>
  <si>
    <t>下矢作地区</t>
  </si>
  <si>
    <t>生出・二又地区</t>
  </si>
  <si>
    <t>御返地地区</t>
  </si>
  <si>
    <t>白鳥・坂本地区</t>
  </si>
  <si>
    <t>斗米地区</t>
  </si>
  <si>
    <t>川又地区</t>
  </si>
  <si>
    <t>船久保</t>
  </si>
  <si>
    <t>長島</t>
  </si>
  <si>
    <t>戸河内</t>
  </si>
  <si>
    <t>普代</t>
  </si>
  <si>
    <t>堀内</t>
  </si>
  <si>
    <t>太田名部</t>
  </si>
  <si>
    <t>黒崎</t>
  </si>
  <si>
    <t>白井</t>
  </si>
  <si>
    <t>机</t>
  </si>
  <si>
    <t>茂市</t>
  </si>
  <si>
    <t>萩牛</t>
  </si>
  <si>
    <t>野田</t>
  </si>
  <si>
    <t>公営</t>
  </si>
  <si>
    <t>H14.7.2</t>
  </si>
  <si>
    <t>H19.9.25</t>
  </si>
  <si>
    <t>H9.7.15</t>
  </si>
  <si>
    <t>H3.9.9</t>
  </si>
  <si>
    <t>H9.7.23</t>
  </si>
  <si>
    <t>H10.3.13</t>
  </si>
  <si>
    <t>H13.3.27</t>
  </si>
  <si>
    <t>H21.3.31</t>
  </si>
  <si>
    <t>H26.3.27</t>
  </si>
  <si>
    <t>S57.8.2</t>
  </si>
  <si>
    <t>H17.3.29</t>
  </si>
  <si>
    <t>H5.8.23</t>
  </si>
  <si>
    <t>H7.7.12</t>
  </si>
  <si>
    <t>H13.3.14</t>
  </si>
  <si>
    <t>H9.2.10</t>
  </si>
  <si>
    <t>H4.3.31</t>
  </si>
  <si>
    <t>S58.9.21</t>
  </si>
  <si>
    <t>H16.1.26</t>
  </si>
  <si>
    <t>H13.1.10</t>
  </si>
  <si>
    <t>H3.5.24</t>
  </si>
  <si>
    <t>H28.3.29</t>
  </si>
  <si>
    <t>H27.11.2</t>
  </si>
  <si>
    <t>H6.2.3</t>
  </si>
  <si>
    <t>S55.9.3</t>
  </si>
  <si>
    <t>H2.5.10</t>
  </si>
  <si>
    <t>S52.6.13</t>
  </si>
  <si>
    <t>H..</t>
  </si>
  <si>
    <t>口径別</t>
  </si>
  <si>
    <t>用途別</t>
  </si>
  <si>
    <t>表流水</t>
  </si>
  <si>
    <t>浅井戸</t>
  </si>
  <si>
    <t>深井戸</t>
  </si>
  <si>
    <t>表・伏・浅・深</t>
  </si>
  <si>
    <t>－</t>
  </si>
  <si>
    <t>緩速ろ過</t>
  </si>
  <si>
    <t>膜ろ過</t>
  </si>
  <si>
    <t>消毒のみ</t>
  </si>
  <si>
    <t>緩・膜</t>
  </si>
  <si>
    <t>急速ろ過</t>
  </si>
  <si>
    <t>消・緩・急</t>
  </si>
  <si>
    <t/>
  </si>
  <si>
    <t>自然流下</t>
  </si>
  <si>
    <t>自・加</t>
  </si>
  <si>
    <t>　</t>
  </si>
  <si>
    <t>表・伏</t>
    <phoneticPr fontId="3"/>
  </si>
  <si>
    <t>消・緩・急</t>
    <rPh sb="0" eb="1">
      <t>ショウ</t>
    </rPh>
    <rPh sb="2" eb="3">
      <t>カン</t>
    </rPh>
    <rPh sb="4" eb="5">
      <t>キュウ</t>
    </rPh>
    <phoneticPr fontId="3"/>
  </si>
  <si>
    <t>湧水</t>
    <rPh sb="0" eb="2">
      <t>ユウスイ</t>
    </rPh>
    <phoneticPr fontId="3"/>
  </si>
  <si>
    <t>雫石町</t>
    <rPh sb="0" eb="3">
      <t>シズクイシマチ</t>
    </rPh>
    <phoneticPr fontId="3"/>
  </si>
  <si>
    <t>大村</t>
    <rPh sb="0" eb="2">
      <t>オオムラ</t>
    </rPh>
    <phoneticPr fontId="3"/>
  </si>
  <si>
    <t>公営</t>
    <rPh sb="0" eb="2">
      <t>コウエイ</t>
    </rPh>
    <phoneticPr fontId="3"/>
  </si>
  <si>
    <t>用途別</t>
    <rPh sb="0" eb="3">
      <t>ヨウトベツ</t>
    </rPh>
    <phoneticPr fontId="3"/>
  </si>
  <si>
    <t>浅井戸</t>
    <rPh sb="0" eb="1">
      <t>アサ</t>
    </rPh>
    <rPh sb="1" eb="3">
      <t>イド</t>
    </rPh>
    <phoneticPr fontId="3"/>
  </si>
  <si>
    <t>膜ろ過</t>
    <rPh sb="2" eb="3">
      <t>ス</t>
    </rPh>
    <phoneticPr fontId="3"/>
  </si>
  <si>
    <t>緩・急</t>
    <phoneticPr fontId="3"/>
  </si>
  <si>
    <t>最安</t>
    <rPh sb="0" eb="2">
      <t>サイヤス</t>
    </rPh>
    <phoneticPr fontId="3"/>
  </si>
  <si>
    <t>最高</t>
    <rPh sb="0" eb="2">
      <t>サイコウ</t>
    </rPh>
    <phoneticPr fontId="3"/>
  </si>
  <si>
    <r>
      <t>計画１日最大給水量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0" eb="2">
      <t>ケイカク</t>
    </rPh>
    <rPh sb="3" eb="4">
      <t>ニチ</t>
    </rPh>
    <rPh sb="4" eb="6">
      <t>サイダイ</t>
    </rPh>
    <rPh sb="6" eb="7">
      <t>キュウ</t>
    </rPh>
    <rPh sb="7" eb="9">
      <t>スイリョウ</t>
    </rPh>
    <phoneticPr fontId="4"/>
  </si>
  <si>
    <r>
      <t>　基本水量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1" eb="3">
      <t>キホン</t>
    </rPh>
    <rPh sb="3" eb="5">
      <t>スイリョウ</t>
    </rPh>
    <phoneticPr fontId="4"/>
  </si>
  <si>
    <r>
      <t>　10ｍ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</si>
  <si>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r>
      <t>　20ｍ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</si>
  <si>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r>
      <t>年間取水量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ネンカン</t>
    </rPh>
    <rPh sb="2" eb="4">
      <t>シュスイ</t>
    </rPh>
    <rPh sb="4" eb="5">
      <t>リョウ</t>
    </rPh>
    <phoneticPr fontId="4"/>
  </si>
  <si>
    <r>
      <t>実績年間給水量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キュウスイ</t>
    </rPh>
    <rPh sb="6" eb="7">
      <t>リョウ</t>
    </rPh>
    <phoneticPr fontId="4"/>
  </si>
  <si>
    <r>
      <t>実績年間有収水量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ユウ</t>
    </rPh>
    <rPh sb="5" eb="6">
      <t>シュウ</t>
    </rPh>
    <rPh sb="6" eb="8">
      <t>スイリョウ</t>
    </rPh>
    <phoneticPr fontId="4"/>
  </si>
  <si>
    <r>
      <t>実績年間無収水量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ム</t>
    </rPh>
    <rPh sb="5" eb="6">
      <t>オサム</t>
    </rPh>
    <rPh sb="6" eb="7">
      <t>ミズ</t>
    </rPh>
    <rPh sb="7" eb="8">
      <t>リョウ</t>
    </rPh>
    <phoneticPr fontId="4"/>
  </si>
  <si>
    <r>
      <t>実績年間有効水量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ユウコウ</t>
    </rPh>
    <rPh sb="6" eb="7">
      <t>ミズ</t>
    </rPh>
    <rPh sb="7" eb="8">
      <t>リョウ</t>
    </rPh>
    <phoneticPr fontId="4"/>
  </si>
  <si>
    <r>
      <t>実績年間無効水量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ムコウ</t>
    </rPh>
    <rPh sb="6" eb="7">
      <t>ミズ</t>
    </rPh>
    <rPh sb="7" eb="8">
      <t>リョウ</t>
    </rPh>
    <phoneticPr fontId="4"/>
  </si>
  <si>
    <r>
      <t>実績1日最大給水量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3" eb="4">
      <t>ニチ</t>
    </rPh>
    <rPh sb="4" eb="6">
      <t>サイダイ</t>
    </rPh>
    <rPh sb="6" eb="8">
      <t>キュウスイ</t>
    </rPh>
    <rPh sb="8" eb="9">
      <t>リョウ</t>
    </rPh>
    <phoneticPr fontId="4"/>
  </si>
  <si>
    <t>表流水</t>
    <phoneticPr fontId="3"/>
  </si>
  <si>
    <t>29施設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</si>
</sst>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_ "/>
    <numFmt numFmtId="178" formatCode="#,##0.0;[Red]\-#,##0.0"/>
  </numFmts>
  <fonts count="31">
    <font>
      <sz val="11"/>
      <name val="ＭＳ Ｐゴシック"/>
      <family val="3"/>
      <charset val="128"/>
    </font>
    <font>
      <sz val="10"/>
      <name val="Osaka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25" fillId="2" borderId="0" applyNumberFormat="0" applyBorder="0" applyAlignment="0" applyProtection="0">
      <alignment vertical="center"/>
    </xf>
  </cellStyleXfs>
  <cellXfs count="134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shrinkToFit="1"/>
    </xf>
    <xf numFmtId="0" fontId="0" fillId="0" borderId="0" xfId="0" applyFill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57" fontId="5" fillId="0" borderId="0" xfId="1" applyNumberFormat="1" applyFont="1" applyFill="1" applyAlignment="1">
      <alignment vertical="center" shrinkToFit="1"/>
    </xf>
    <xf numFmtId="0" fontId="5" fillId="0" borderId="0" xfId="1" applyFont="1" applyFill="1" applyAlignment="1"/>
    <xf numFmtId="0" fontId="5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0" fillId="0" borderId="0" xfId="0" applyFill="1" applyAlignment="1">
      <alignment shrinkToFit="1"/>
    </xf>
    <xf numFmtId="0" fontId="5" fillId="0" borderId="0" xfId="1" applyFont="1" applyFill="1" applyAlignment="1">
      <alignment horizontal="center"/>
    </xf>
    <xf numFmtId="0" fontId="5" fillId="33" borderId="0" xfId="1" applyFont="1" applyFill="1" applyAlignment="1"/>
    <xf numFmtId="0" fontId="0" fillId="0" borderId="0" xfId="0" applyFill="1" applyBorder="1"/>
    <xf numFmtId="0" fontId="5" fillId="0" borderId="0" xfId="1" applyFont="1" applyFill="1" applyBorder="1" applyAlignment="1">
      <alignment horizontal="center" vertical="center"/>
    </xf>
    <xf numFmtId="3" fontId="5" fillId="0" borderId="0" xfId="1" applyNumberFormat="1" applyFont="1" applyFill="1" applyAlignment="1">
      <alignment vertical="center"/>
    </xf>
    <xf numFmtId="0" fontId="26" fillId="0" borderId="11" xfId="1" applyFont="1" applyFill="1" applyBorder="1" applyAlignment="1">
      <alignment horizontal="left" vertical="center" wrapText="1"/>
    </xf>
    <xf numFmtId="0" fontId="27" fillId="0" borderId="12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 vertical="center" shrinkToFit="1"/>
    </xf>
    <xf numFmtId="0" fontId="27" fillId="0" borderId="14" xfId="1" applyFont="1" applyFill="1" applyBorder="1" applyAlignment="1">
      <alignment horizontal="center" vertical="center" shrinkToFit="1"/>
    </xf>
    <xf numFmtId="0" fontId="27" fillId="0" borderId="15" xfId="1" applyFont="1" applyFill="1" applyBorder="1" applyAlignment="1">
      <alignment horizontal="center" vertical="center" shrinkToFit="1"/>
    </xf>
    <xf numFmtId="0" fontId="27" fillId="0" borderId="16" xfId="1" applyFont="1" applyFill="1" applyBorder="1" applyAlignment="1">
      <alignment horizontal="center" vertical="center" shrinkToFit="1"/>
    </xf>
    <xf numFmtId="0" fontId="27" fillId="0" borderId="17" xfId="1" applyFont="1" applyFill="1" applyBorder="1" applyAlignment="1">
      <alignment horizontal="center" vertical="center" shrinkToFit="1"/>
    </xf>
    <xf numFmtId="0" fontId="27" fillId="0" borderId="12" xfId="1" applyFont="1" applyFill="1" applyBorder="1" applyAlignment="1">
      <alignment horizontal="center" vertical="center" shrinkToFit="1"/>
    </xf>
    <xf numFmtId="0" fontId="27" fillId="0" borderId="44" xfId="1" applyFont="1" applyFill="1" applyBorder="1" applyAlignment="1">
      <alignment horizontal="center" vertical="center" shrinkToFit="1"/>
    </xf>
    <xf numFmtId="0" fontId="27" fillId="0" borderId="18" xfId="1" applyFont="1" applyFill="1" applyBorder="1" applyAlignment="1">
      <alignment horizontal="center" vertical="center" shrinkToFit="1"/>
    </xf>
    <xf numFmtId="0" fontId="27" fillId="0" borderId="11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 shrinkToFit="1"/>
    </xf>
    <xf numFmtId="0" fontId="27" fillId="0" borderId="21" xfId="1" applyFont="1" applyFill="1" applyBorder="1" applyAlignment="1">
      <alignment horizontal="center" vertical="center" shrinkToFit="1"/>
    </xf>
    <xf numFmtId="0" fontId="27" fillId="0" borderId="22" xfId="1" applyFont="1" applyFill="1" applyBorder="1" applyAlignment="1">
      <alignment horizontal="center" vertical="center" shrinkToFit="1"/>
    </xf>
    <xf numFmtId="0" fontId="27" fillId="0" borderId="23" xfId="1" applyFont="1" applyFill="1" applyBorder="1" applyAlignment="1">
      <alignment horizontal="center" vertical="center" shrinkToFit="1"/>
    </xf>
    <xf numFmtId="0" fontId="27" fillId="0" borderId="24" xfId="1" applyFont="1" applyFill="1" applyBorder="1" applyAlignment="1">
      <alignment horizontal="center" vertical="center" shrinkToFit="1"/>
    </xf>
    <xf numFmtId="0" fontId="27" fillId="0" borderId="19" xfId="1" applyFont="1" applyFill="1" applyBorder="1" applyAlignment="1">
      <alignment horizontal="center" vertical="center" shrinkToFit="1"/>
    </xf>
    <xf numFmtId="0" fontId="29" fillId="0" borderId="23" xfId="1" applyFont="1" applyFill="1" applyBorder="1" applyAlignment="1">
      <alignment horizontal="center" vertical="center" wrapText="1" shrinkToFit="1"/>
    </xf>
    <xf numFmtId="0" fontId="29" fillId="0" borderId="21" xfId="1" applyFont="1" applyFill="1" applyBorder="1" applyAlignment="1">
      <alignment horizontal="center" vertical="center" wrapText="1" shrinkToFit="1"/>
    </xf>
    <xf numFmtId="0" fontId="27" fillId="0" borderId="10" xfId="1" applyFont="1" applyFill="1" applyBorder="1" applyAlignment="1">
      <alignment horizontal="center" vertical="center" shrinkToFit="1"/>
    </xf>
    <xf numFmtId="0" fontId="27" fillId="0" borderId="26" xfId="1" applyFont="1" applyFill="1" applyBorder="1" applyAlignment="1">
      <alignment horizontal="center" vertical="center" shrinkToFit="1"/>
    </xf>
    <xf numFmtId="0" fontId="27" fillId="0" borderId="27" xfId="1" applyFont="1" applyFill="1" applyBorder="1" applyAlignment="1">
      <alignment horizontal="left" vertical="center" wrapText="1"/>
    </xf>
    <xf numFmtId="0" fontId="27" fillId="0" borderId="13" xfId="1" applyFont="1" applyFill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0" fontId="27" fillId="0" borderId="15" xfId="1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0" fontId="27" fillId="0" borderId="44" xfId="1" applyFont="1" applyFill="1" applyBorder="1" applyAlignment="1">
      <alignment horizontal="center" vertical="center"/>
    </xf>
    <xf numFmtId="0" fontId="27" fillId="0" borderId="18" xfId="1" applyFont="1" applyFill="1" applyBorder="1" applyAlignment="1">
      <alignment horizontal="center" vertical="center"/>
    </xf>
    <xf numFmtId="0" fontId="27" fillId="0" borderId="28" xfId="1" applyFont="1" applyFill="1" applyBorder="1" applyAlignment="1">
      <alignment horizontal="center" vertical="center" shrinkToFit="1"/>
    </xf>
    <xf numFmtId="0" fontId="27" fillId="33" borderId="31" xfId="1" applyFont="1" applyFill="1" applyBorder="1" applyAlignment="1">
      <alignment horizontal="center" vertical="center" shrinkToFit="1"/>
    </xf>
    <xf numFmtId="0" fontId="27" fillId="33" borderId="32" xfId="1" applyFont="1" applyFill="1" applyBorder="1" applyAlignment="1">
      <alignment horizontal="center" vertical="center" shrinkToFit="1"/>
    </xf>
    <xf numFmtId="0" fontId="27" fillId="33" borderId="33" xfId="1" applyFont="1" applyFill="1" applyBorder="1" applyAlignment="1">
      <alignment horizontal="center" vertical="center" shrinkToFit="1"/>
    </xf>
    <xf numFmtId="0" fontId="27" fillId="33" borderId="34" xfId="1" applyFont="1" applyFill="1" applyBorder="1" applyAlignment="1">
      <alignment horizontal="center" vertical="center" shrinkToFit="1"/>
    </xf>
    <xf numFmtId="0" fontId="27" fillId="33" borderId="35" xfId="1" applyFont="1" applyFill="1" applyBorder="1" applyAlignment="1">
      <alignment horizontal="center" vertical="center" shrinkToFit="1"/>
    </xf>
    <xf numFmtId="0" fontId="27" fillId="33" borderId="28" xfId="1" applyFont="1" applyFill="1" applyBorder="1" applyAlignment="1">
      <alignment horizontal="center" vertical="center" shrinkToFit="1"/>
    </xf>
    <xf numFmtId="0" fontId="27" fillId="33" borderId="45" xfId="1" applyFont="1" applyFill="1" applyBorder="1" applyAlignment="1">
      <alignment horizontal="center" vertical="center" shrinkToFit="1"/>
    </xf>
    <xf numFmtId="0" fontId="27" fillId="33" borderId="29" xfId="1" applyFont="1" applyFill="1" applyBorder="1" applyAlignment="1">
      <alignment horizontal="center" vertical="center" shrinkToFit="1"/>
    </xf>
    <xf numFmtId="57" fontId="27" fillId="33" borderId="38" xfId="1" applyNumberFormat="1" applyFont="1" applyFill="1" applyBorder="1" applyAlignment="1">
      <alignment horizontal="center" vertical="center" shrinkToFit="1"/>
    </xf>
    <xf numFmtId="57" fontId="27" fillId="33" borderId="39" xfId="1" applyNumberFormat="1" applyFont="1" applyFill="1" applyBorder="1" applyAlignment="1">
      <alignment horizontal="center" vertical="center" shrinkToFit="1"/>
    </xf>
    <xf numFmtId="57" fontId="27" fillId="33" borderId="40" xfId="1" applyNumberFormat="1" applyFont="1" applyFill="1" applyBorder="1" applyAlignment="1">
      <alignment horizontal="center" vertical="center" shrinkToFit="1"/>
    </xf>
    <xf numFmtId="57" fontId="27" fillId="33" borderId="41" xfId="1" applyNumberFormat="1" applyFont="1" applyFill="1" applyBorder="1" applyAlignment="1">
      <alignment horizontal="center" vertical="center" shrinkToFit="1"/>
    </xf>
    <xf numFmtId="57" fontId="27" fillId="33" borderId="42" xfId="1" applyNumberFormat="1" applyFont="1" applyFill="1" applyBorder="1" applyAlignment="1">
      <alignment horizontal="center" vertical="center" shrinkToFit="1"/>
    </xf>
    <xf numFmtId="57" fontId="27" fillId="33" borderId="43" xfId="1" applyNumberFormat="1" applyFont="1" applyFill="1" applyBorder="1" applyAlignment="1">
      <alignment horizontal="center" vertical="center" shrinkToFit="1"/>
    </xf>
    <xf numFmtId="57" fontId="27" fillId="33" borderId="0" xfId="1" applyNumberFormat="1" applyFont="1" applyFill="1" applyBorder="1" applyAlignment="1">
      <alignment horizontal="center" vertical="center" shrinkToFit="1"/>
    </xf>
    <xf numFmtId="57" fontId="27" fillId="33" borderId="36" xfId="1" applyNumberFormat="1" applyFont="1" applyFill="1" applyBorder="1" applyAlignment="1">
      <alignment horizontal="center" vertical="center" shrinkToFit="1"/>
    </xf>
    <xf numFmtId="0" fontId="27" fillId="33" borderId="43" xfId="1" applyFont="1" applyFill="1" applyBorder="1" applyAlignment="1">
      <alignment horizontal="center" vertical="center" shrinkToFit="1"/>
    </xf>
    <xf numFmtId="3" fontId="27" fillId="33" borderId="38" xfId="1" applyNumberFormat="1" applyFont="1" applyFill="1" applyBorder="1" applyAlignment="1">
      <alignment vertical="center" shrinkToFit="1"/>
    </xf>
    <xf numFmtId="3" fontId="27" fillId="33" borderId="39" xfId="1" applyNumberFormat="1" applyFont="1" applyFill="1" applyBorder="1" applyAlignment="1">
      <alignment vertical="center" shrinkToFit="1"/>
    </xf>
    <xf numFmtId="3" fontId="27" fillId="33" borderId="40" xfId="1" applyNumberFormat="1" applyFont="1" applyFill="1" applyBorder="1" applyAlignment="1">
      <alignment vertical="center" shrinkToFit="1"/>
    </xf>
    <xf numFmtId="3" fontId="27" fillId="33" borderId="41" xfId="1" applyNumberFormat="1" applyFont="1" applyFill="1" applyBorder="1" applyAlignment="1">
      <alignment vertical="center" shrinkToFit="1"/>
    </xf>
    <xf numFmtId="3" fontId="27" fillId="33" borderId="42" xfId="1" applyNumberFormat="1" applyFont="1" applyFill="1" applyBorder="1" applyAlignment="1">
      <alignment vertical="center" shrinkToFit="1"/>
    </xf>
    <xf numFmtId="3" fontId="27" fillId="33" borderId="43" xfId="1" applyNumberFormat="1" applyFont="1" applyFill="1" applyBorder="1" applyAlignment="1">
      <alignment vertical="center" shrinkToFit="1"/>
    </xf>
    <xf numFmtId="3" fontId="27" fillId="33" borderId="0" xfId="1" applyNumberFormat="1" applyFont="1" applyFill="1" applyBorder="1" applyAlignment="1">
      <alignment vertical="center" shrinkToFit="1"/>
    </xf>
    <xf numFmtId="3" fontId="27" fillId="33" borderId="36" xfId="1" applyNumberFormat="1" applyFont="1" applyFill="1" applyBorder="1" applyAlignment="1">
      <alignment vertical="center" shrinkToFit="1"/>
    </xf>
    <xf numFmtId="38" fontId="27" fillId="33" borderId="43" xfId="1" applyNumberFormat="1" applyFont="1" applyFill="1" applyBorder="1" applyAlignment="1">
      <alignment horizontal="right" vertical="center" shrinkToFit="1"/>
    </xf>
    <xf numFmtId="3" fontId="27" fillId="33" borderId="38" xfId="1" applyNumberFormat="1" applyFont="1" applyFill="1" applyBorder="1" applyAlignment="1">
      <alignment shrinkToFit="1"/>
    </xf>
    <xf numFmtId="3" fontId="27" fillId="33" borderId="39" xfId="1" applyNumberFormat="1" applyFont="1" applyFill="1" applyBorder="1" applyAlignment="1">
      <alignment shrinkToFit="1"/>
    </xf>
    <xf numFmtId="3" fontId="27" fillId="33" borderId="40" xfId="1" applyNumberFormat="1" applyFont="1" applyFill="1" applyBorder="1" applyAlignment="1">
      <alignment shrinkToFit="1"/>
    </xf>
    <xf numFmtId="3" fontId="27" fillId="33" borderId="41" xfId="1" applyNumberFormat="1" applyFont="1" applyFill="1" applyBorder="1" applyAlignment="1">
      <alignment shrinkToFit="1"/>
    </xf>
    <xf numFmtId="3" fontId="27" fillId="33" borderId="42" xfId="1" applyNumberFormat="1" applyFont="1" applyFill="1" applyBorder="1" applyAlignment="1">
      <alignment shrinkToFit="1"/>
    </xf>
    <xf numFmtId="3" fontId="27" fillId="33" borderId="43" xfId="1" applyNumberFormat="1" applyFont="1" applyFill="1" applyBorder="1" applyAlignment="1">
      <alignment shrinkToFit="1"/>
    </xf>
    <xf numFmtId="3" fontId="27" fillId="33" borderId="0" xfId="1" applyNumberFormat="1" applyFont="1" applyFill="1" applyBorder="1" applyAlignment="1">
      <alignment shrinkToFit="1"/>
    </xf>
    <xf numFmtId="3" fontId="27" fillId="33" borderId="36" xfId="1" applyNumberFormat="1" applyFont="1" applyFill="1" applyBorder="1" applyAlignment="1">
      <alignment shrinkToFit="1"/>
    </xf>
    <xf numFmtId="0" fontId="27" fillId="33" borderId="43" xfId="1" applyFont="1" applyFill="1" applyBorder="1" applyAlignment="1">
      <alignment horizontal="right" shrinkToFit="1"/>
    </xf>
    <xf numFmtId="0" fontId="27" fillId="33" borderId="38" xfId="1" applyFont="1" applyFill="1" applyBorder="1" applyAlignment="1">
      <alignment horizontal="center" vertical="center" shrinkToFit="1"/>
    </xf>
    <xf numFmtId="0" fontId="27" fillId="33" borderId="39" xfId="1" applyFont="1" applyFill="1" applyBorder="1" applyAlignment="1">
      <alignment horizontal="center" vertical="center" shrinkToFit="1"/>
    </xf>
    <xf numFmtId="0" fontId="27" fillId="33" borderId="40" xfId="1" applyFont="1" applyFill="1" applyBorder="1" applyAlignment="1">
      <alignment horizontal="center" vertical="center" shrinkToFit="1"/>
    </xf>
    <xf numFmtId="0" fontId="27" fillId="33" borderId="41" xfId="1" applyFont="1" applyFill="1" applyBorder="1" applyAlignment="1">
      <alignment horizontal="center" vertical="center" shrinkToFit="1"/>
    </xf>
    <xf numFmtId="0" fontId="27" fillId="33" borderId="42" xfId="1" applyFont="1" applyFill="1" applyBorder="1" applyAlignment="1">
      <alignment horizontal="center" vertical="center" shrinkToFit="1"/>
    </xf>
    <xf numFmtId="0" fontId="27" fillId="33" borderId="36" xfId="1" applyFont="1" applyFill="1" applyBorder="1" applyAlignment="1">
      <alignment horizontal="center" vertical="center" shrinkToFit="1"/>
    </xf>
    <xf numFmtId="0" fontId="27" fillId="33" borderId="0" xfId="1" applyFont="1" applyFill="1" applyBorder="1" applyAlignment="1">
      <alignment horizontal="center" vertical="center" shrinkToFit="1"/>
    </xf>
    <xf numFmtId="0" fontId="27" fillId="33" borderId="43" xfId="1" applyFont="1" applyFill="1" applyBorder="1" applyAlignment="1">
      <alignment horizontal="right" vertical="center" shrinkToFit="1"/>
    </xf>
    <xf numFmtId="3" fontId="27" fillId="33" borderId="37" xfId="1" applyNumberFormat="1" applyFont="1" applyFill="1" applyBorder="1" applyAlignment="1">
      <alignment vertical="center" shrinkToFit="1"/>
    </xf>
    <xf numFmtId="3" fontId="27" fillId="33" borderId="43" xfId="1" applyNumberFormat="1" applyFont="1" applyFill="1" applyBorder="1" applyAlignment="1">
      <alignment horizontal="right" vertical="center" shrinkToFit="1"/>
    </xf>
    <xf numFmtId="176" fontId="27" fillId="33" borderId="38" xfId="1" applyNumberFormat="1" applyFont="1" applyFill="1" applyBorder="1" applyAlignment="1">
      <alignment vertical="center" shrinkToFit="1"/>
    </xf>
    <xf numFmtId="176" fontId="27" fillId="33" borderId="39" xfId="1" applyNumberFormat="1" applyFont="1" applyFill="1" applyBorder="1" applyAlignment="1">
      <alignment vertical="center" shrinkToFit="1"/>
    </xf>
    <xf numFmtId="176" fontId="27" fillId="33" borderId="41" xfId="1" applyNumberFormat="1" applyFont="1" applyFill="1" applyBorder="1" applyAlignment="1">
      <alignment vertical="center" shrinkToFit="1"/>
    </xf>
    <xf numFmtId="176" fontId="27" fillId="33" borderId="42" xfId="1" applyNumberFormat="1" applyFont="1" applyFill="1" applyBorder="1" applyAlignment="1">
      <alignment vertical="center" shrinkToFit="1"/>
    </xf>
    <xf numFmtId="176" fontId="27" fillId="33" borderId="43" xfId="1" applyNumberFormat="1" applyFont="1" applyFill="1" applyBorder="1" applyAlignment="1">
      <alignment vertical="center" shrinkToFit="1"/>
    </xf>
    <xf numFmtId="176" fontId="27" fillId="33" borderId="0" xfId="1" applyNumberFormat="1" applyFont="1" applyFill="1" applyBorder="1" applyAlignment="1">
      <alignment vertical="center" shrinkToFit="1"/>
    </xf>
    <xf numFmtId="176" fontId="27" fillId="33" borderId="40" xfId="1" applyNumberFormat="1" applyFont="1" applyFill="1" applyBorder="1" applyAlignment="1">
      <alignment vertical="center" shrinkToFit="1"/>
    </xf>
    <xf numFmtId="177" fontId="27" fillId="33" borderId="43" xfId="1" applyNumberFormat="1" applyFont="1" applyFill="1" applyBorder="1" applyAlignment="1">
      <alignment horizontal="right" vertical="center" shrinkToFit="1"/>
    </xf>
    <xf numFmtId="0" fontId="27" fillId="33" borderId="0" xfId="1" applyFont="1" applyFill="1" applyBorder="1" applyAlignment="1">
      <alignment horizontal="center" vertical="center" wrapText="1" shrinkToFit="1"/>
    </xf>
    <xf numFmtId="0" fontId="28" fillId="33" borderId="43" xfId="1" applyFont="1" applyFill="1" applyBorder="1" applyAlignment="1">
      <alignment horizontal="center" vertical="center" wrapText="1" shrinkToFit="1"/>
    </xf>
    <xf numFmtId="0" fontId="27" fillId="33" borderId="42" xfId="1" applyFont="1" applyFill="1" applyBorder="1" applyAlignment="1">
      <alignment horizontal="center" vertical="center" wrapText="1" shrinkToFit="1"/>
    </xf>
    <xf numFmtId="0" fontId="26" fillId="33" borderId="39" xfId="1" applyFont="1" applyFill="1" applyBorder="1" applyAlignment="1">
      <alignment horizontal="center" vertical="center" shrinkToFit="1"/>
    </xf>
    <xf numFmtId="0" fontId="26" fillId="33" borderId="40" xfId="1" applyFont="1" applyFill="1" applyBorder="1" applyAlignment="1">
      <alignment horizontal="center" vertical="center" shrinkToFit="1"/>
    </xf>
    <xf numFmtId="0" fontId="26" fillId="33" borderId="41" xfId="1" applyFont="1" applyFill="1" applyBorder="1" applyAlignment="1">
      <alignment horizontal="center" vertical="center" shrinkToFit="1"/>
    </xf>
    <xf numFmtId="0" fontId="26" fillId="33" borderId="42" xfId="1" applyFont="1" applyFill="1" applyBorder="1" applyAlignment="1">
      <alignment horizontal="center" vertical="center" shrinkToFit="1"/>
    </xf>
    <xf numFmtId="0" fontId="26" fillId="33" borderId="38" xfId="1" applyFont="1" applyFill="1" applyBorder="1" applyAlignment="1">
      <alignment horizontal="center" vertical="center" shrinkToFit="1"/>
    </xf>
    <xf numFmtId="0" fontId="26" fillId="33" borderId="43" xfId="1" applyFont="1" applyFill="1" applyBorder="1" applyAlignment="1">
      <alignment horizontal="center" vertical="center" shrinkToFit="1"/>
    </xf>
    <xf numFmtId="0" fontId="26" fillId="33" borderId="36" xfId="1" applyFont="1" applyFill="1" applyBorder="1" applyAlignment="1">
      <alignment horizontal="center" vertical="center" shrinkToFit="1"/>
    </xf>
    <xf numFmtId="176" fontId="27" fillId="33" borderId="36" xfId="1" applyNumberFormat="1" applyFont="1" applyFill="1" applyBorder="1" applyAlignment="1">
      <alignment vertical="center" shrinkToFit="1"/>
    </xf>
    <xf numFmtId="178" fontId="27" fillId="33" borderId="43" xfId="1" applyNumberFormat="1" applyFont="1" applyFill="1" applyBorder="1" applyAlignment="1">
      <alignment horizontal="right" vertical="center" shrinkToFit="1"/>
    </xf>
    <xf numFmtId="0" fontId="26" fillId="33" borderId="20" xfId="1" applyFont="1" applyFill="1" applyBorder="1" applyAlignment="1">
      <alignment horizontal="center" vertical="center" shrinkToFit="1"/>
    </xf>
    <xf numFmtId="0" fontId="26" fillId="33" borderId="21" xfId="1" applyFont="1" applyFill="1" applyBorder="1" applyAlignment="1">
      <alignment horizontal="center" vertical="center" shrinkToFit="1"/>
    </xf>
    <xf numFmtId="0" fontId="26" fillId="33" borderId="22" xfId="1" applyFont="1" applyFill="1" applyBorder="1" applyAlignment="1">
      <alignment horizontal="center" vertical="center" shrinkToFit="1"/>
    </xf>
    <xf numFmtId="0" fontId="26" fillId="33" borderId="23" xfId="1" applyFont="1" applyFill="1" applyBorder="1" applyAlignment="1">
      <alignment horizontal="center" vertical="center" shrinkToFit="1"/>
    </xf>
    <xf numFmtId="0" fontId="26" fillId="33" borderId="24" xfId="1" applyFont="1" applyFill="1" applyBorder="1" applyAlignment="1">
      <alignment horizontal="center" vertical="center" shrinkToFit="1"/>
    </xf>
    <xf numFmtId="0" fontId="26" fillId="33" borderId="19" xfId="1" applyFont="1" applyFill="1" applyBorder="1" applyAlignment="1">
      <alignment horizontal="center" vertical="center" shrinkToFit="1"/>
    </xf>
    <xf numFmtId="0" fontId="26" fillId="33" borderId="26" xfId="1" applyFont="1" applyFill="1" applyBorder="1" applyAlignment="1">
      <alignment horizontal="center" vertical="center" shrinkToFit="1"/>
    </xf>
    <xf numFmtId="0" fontId="26" fillId="33" borderId="10" xfId="1" applyFont="1" applyFill="1" applyBorder="1" applyAlignment="1">
      <alignment horizontal="center" vertical="center" shrinkToFit="1"/>
    </xf>
    <xf numFmtId="0" fontId="27" fillId="33" borderId="19" xfId="1" applyFont="1" applyFill="1" applyBorder="1" applyAlignment="1">
      <alignment horizontal="center" vertical="center" shrinkToFit="1"/>
    </xf>
    <xf numFmtId="0" fontId="27" fillId="0" borderId="36" xfId="1" applyFont="1" applyFill="1" applyBorder="1" applyAlignment="1">
      <alignment horizontal="left" vertical="center"/>
    </xf>
    <xf numFmtId="0" fontId="27" fillId="0" borderId="37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vertical="top" shrinkToFit="1"/>
    </xf>
    <xf numFmtId="0" fontId="27" fillId="0" borderId="29" xfId="1" applyFont="1" applyFill="1" applyBorder="1" applyAlignment="1">
      <alignment horizontal="left" vertical="center"/>
    </xf>
    <xf numFmtId="0" fontId="27" fillId="0" borderId="30" xfId="1" applyFont="1" applyFill="1" applyBorder="1" applyAlignment="1">
      <alignment horizontal="left" vertical="center"/>
    </xf>
    <xf numFmtId="57" fontId="27" fillId="0" borderId="36" xfId="1" applyNumberFormat="1" applyFont="1" applyFill="1" applyBorder="1" applyAlignment="1">
      <alignment horizontal="left" vertical="center" shrinkToFit="1"/>
    </xf>
    <xf numFmtId="57" fontId="27" fillId="0" borderId="37" xfId="1" applyNumberFormat="1" applyFont="1" applyFill="1" applyBorder="1" applyAlignment="1">
      <alignment horizontal="left" vertical="center" shrinkToFit="1"/>
    </xf>
    <xf numFmtId="0" fontId="27" fillId="0" borderId="36" xfId="1" applyFont="1" applyFill="1" applyBorder="1" applyAlignment="1">
      <alignment horizontal="left" vertical="center" shrinkToFit="1"/>
    </xf>
    <xf numFmtId="0" fontId="27" fillId="0" borderId="37" xfId="1" applyFont="1" applyFill="1" applyBorder="1" applyAlignment="1">
      <alignment horizontal="left" vertical="center" shrinkToFit="1"/>
    </xf>
    <xf numFmtId="0" fontId="27" fillId="33" borderId="36" xfId="1" applyFont="1" applyFill="1" applyBorder="1" applyAlignment="1">
      <alignment horizontal="left" vertical="center"/>
    </xf>
    <xf numFmtId="0" fontId="27" fillId="33" borderId="37" xfId="1" applyFont="1" applyFill="1" applyBorder="1" applyAlignment="1">
      <alignment horizontal="left" vertical="center"/>
    </xf>
    <xf numFmtId="0" fontId="27" fillId="0" borderId="26" xfId="1" applyFont="1" applyFill="1" applyBorder="1" applyAlignment="1">
      <alignment horizontal="left" vertical="center"/>
    </xf>
    <xf numFmtId="0" fontId="27" fillId="0" borderId="25" xfId="1" applyFont="1" applyFill="1" applyBorder="1" applyAlignment="1">
      <alignment horizontal="left"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_18" xfId="1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7"/>
  <sheetViews>
    <sheetView tabSelected="1" view="pageBreakPreview" zoomScaleNormal="100" zoomScaleSheetLayoutView="10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P4" sqref="AP4"/>
    </sheetView>
  </sheetViews>
  <sheetFormatPr defaultColWidth="8" defaultRowHeight="14.4"/>
  <cols>
    <col min="1" max="1" width="18" style="1" customWidth="1"/>
    <col min="2" max="2" width="10.21875" style="11" customWidth="1"/>
    <col min="3" max="31" width="8.6640625" style="1" customWidth="1"/>
    <col min="32" max="41" width="8.6640625" style="1" hidden="1" customWidth="1"/>
    <col min="42" max="42" width="10" style="2" customWidth="1"/>
    <col min="43" max="43" width="9" style="3" customWidth="1"/>
    <col min="44" max="16384" width="8" style="1"/>
  </cols>
  <sheetData>
    <row r="1" spans="1:44" ht="30" customHeight="1">
      <c r="A1" s="123" t="s">
        <v>0</v>
      </c>
      <c r="B1" s="123"/>
    </row>
    <row r="2" spans="1:44" s="4" customFormat="1" ht="32.1" customHeight="1">
      <c r="A2" s="16" t="s">
        <v>1</v>
      </c>
      <c r="B2" s="17" t="s">
        <v>2</v>
      </c>
      <c r="C2" s="18" t="s">
        <v>30</v>
      </c>
      <c r="D2" s="22" t="s">
        <v>30</v>
      </c>
      <c r="E2" s="19" t="s">
        <v>30</v>
      </c>
      <c r="F2" s="19" t="s">
        <v>30</v>
      </c>
      <c r="G2" s="19" t="s">
        <v>30</v>
      </c>
      <c r="H2" s="19" t="s">
        <v>30</v>
      </c>
      <c r="I2" s="20" t="s">
        <v>30</v>
      </c>
      <c r="J2" s="22" t="s">
        <v>31</v>
      </c>
      <c r="K2" s="19" t="s">
        <v>31</v>
      </c>
      <c r="L2" s="21" t="s">
        <v>31</v>
      </c>
      <c r="M2" s="22" t="s">
        <v>32</v>
      </c>
      <c r="N2" s="19" t="s">
        <v>32</v>
      </c>
      <c r="O2" s="22" t="s">
        <v>32</v>
      </c>
      <c r="P2" s="21" t="s">
        <v>32</v>
      </c>
      <c r="Q2" s="24" t="s">
        <v>113</v>
      </c>
      <c r="R2" s="25" t="s">
        <v>33</v>
      </c>
      <c r="S2" s="23" t="s">
        <v>34</v>
      </c>
      <c r="T2" s="23" t="s">
        <v>34</v>
      </c>
      <c r="U2" s="25" t="s">
        <v>35</v>
      </c>
      <c r="V2" s="23" t="s">
        <v>36</v>
      </c>
      <c r="W2" s="18" t="s">
        <v>37</v>
      </c>
      <c r="X2" s="22" t="s">
        <v>37</v>
      </c>
      <c r="Y2" s="22" t="s">
        <v>37</v>
      </c>
      <c r="Z2" s="19" t="s">
        <v>37</v>
      </c>
      <c r="AA2" s="22" t="s">
        <v>37</v>
      </c>
      <c r="AB2" s="21" t="s">
        <v>37</v>
      </c>
      <c r="AC2" s="22" t="s">
        <v>37</v>
      </c>
      <c r="AD2" s="21" t="s">
        <v>37</v>
      </c>
      <c r="AE2" s="18" t="s">
        <v>38</v>
      </c>
      <c r="AF2" s="19">
        <v>0</v>
      </c>
      <c r="AG2" s="19">
        <v>0</v>
      </c>
      <c r="AH2" s="19">
        <v>0</v>
      </c>
      <c r="AI2" s="21">
        <v>0</v>
      </c>
      <c r="AJ2" s="18">
        <v>0</v>
      </c>
      <c r="AK2" s="19">
        <v>0</v>
      </c>
      <c r="AL2" s="19">
        <v>0</v>
      </c>
      <c r="AM2" s="19">
        <v>0</v>
      </c>
      <c r="AN2" s="19">
        <v>0</v>
      </c>
      <c r="AO2" s="21">
        <v>0</v>
      </c>
      <c r="AP2" s="23" t="s">
        <v>3</v>
      </c>
    </row>
    <row r="3" spans="1:44" s="4" customFormat="1" ht="32.1" customHeight="1">
      <c r="A3" s="26"/>
      <c r="B3" s="27" t="s">
        <v>4</v>
      </c>
      <c r="C3" s="28" t="s">
        <v>39</v>
      </c>
      <c r="D3" s="32" t="s">
        <v>40</v>
      </c>
      <c r="E3" s="29" t="s">
        <v>41</v>
      </c>
      <c r="F3" s="29" t="s">
        <v>42</v>
      </c>
      <c r="G3" s="29" t="s">
        <v>43</v>
      </c>
      <c r="H3" s="29" t="s">
        <v>44</v>
      </c>
      <c r="I3" s="30" t="s">
        <v>45</v>
      </c>
      <c r="J3" s="32" t="s">
        <v>46</v>
      </c>
      <c r="K3" s="29" t="s">
        <v>47</v>
      </c>
      <c r="L3" s="34" t="s">
        <v>48</v>
      </c>
      <c r="M3" s="32" t="s">
        <v>49</v>
      </c>
      <c r="N3" s="35" t="s">
        <v>50</v>
      </c>
      <c r="O3" s="32" t="s">
        <v>51</v>
      </c>
      <c r="P3" s="31" t="s">
        <v>52</v>
      </c>
      <c r="Q3" s="36" t="s">
        <v>114</v>
      </c>
      <c r="R3" s="37" t="s">
        <v>53</v>
      </c>
      <c r="S3" s="23" t="s">
        <v>54</v>
      </c>
      <c r="T3" s="23" t="s">
        <v>55</v>
      </c>
      <c r="U3" s="23" t="s">
        <v>35</v>
      </c>
      <c r="V3" s="33" t="s">
        <v>36</v>
      </c>
      <c r="W3" s="28" t="s">
        <v>56</v>
      </c>
      <c r="X3" s="32" t="s">
        <v>57</v>
      </c>
      <c r="Y3" s="32" t="s">
        <v>58</v>
      </c>
      <c r="Z3" s="19" t="s">
        <v>59</v>
      </c>
      <c r="AA3" s="32" t="s">
        <v>60</v>
      </c>
      <c r="AB3" s="21" t="s">
        <v>61</v>
      </c>
      <c r="AC3" s="32" t="s">
        <v>62</v>
      </c>
      <c r="AD3" s="31" t="s">
        <v>63</v>
      </c>
      <c r="AE3" s="28" t="s">
        <v>64</v>
      </c>
      <c r="AF3" s="29">
        <v>0</v>
      </c>
      <c r="AG3" s="29">
        <v>0</v>
      </c>
      <c r="AH3" s="29">
        <v>0</v>
      </c>
      <c r="AI3" s="31">
        <v>0</v>
      </c>
      <c r="AJ3" s="28">
        <v>0</v>
      </c>
      <c r="AK3" s="29">
        <v>0</v>
      </c>
      <c r="AL3" s="29">
        <v>0</v>
      </c>
      <c r="AM3" s="29">
        <v>0</v>
      </c>
      <c r="AN3" s="29">
        <v>0</v>
      </c>
      <c r="AO3" s="31">
        <v>0</v>
      </c>
      <c r="AP3" s="23" t="s">
        <v>134</v>
      </c>
      <c r="AR3" s="14"/>
    </row>
    <row r="4" spans="1:44" s="4" customFormat="1" ht="27" customHeight="1">
      <c r="A4" s="38"/>
      <c r="B4" s="17" t="s">
        <v>5</v>
      </c>
      <c r="C4" s="39">
        <v>203002</v>
      </c>
      <c r="D4" s="43">
        <v>203003</v>
      </c>
      <c r="E4" s="40">
        <v>203004</v>
      </c>
      <c r="F4" s="40">
        <v>203005</v>
      </c>
      <c r="G4" s="40">
        <v>203006</v>
      </c>
      <c r="H4" s="40">
        <v>203007</v>
      </c>
      <c r="I4" s="41">
        <v>203008</v>
      </c>
      <c r="J4" s="43">
        <v>210001</v>
      </c>
      <c r="K4" s="40">
        <v>210002</v>
      </c>
      <c r="L4" s="42">
        <v>210004</v>
      </c>
      <c r="M4" s="43">
        <v>213001</v>
      </c>
      <c r="N4" s="40">
        <v>213002</v>
      </c>
      <c r="O4" s="43">
        <v>213003</v>
      </c>
      <c r="P4" s="42">
        <v>213004</v>
      </c>
      <c r="Q4" s="44">
        <v>301001</v>
      </c>
      <c r="R4" s="45">
        <v>321001</v>
      </c>
      <c r="S4" s="17">
        <v>402001</v>
      </c>
      <c r="T4" s="17">
        <v>402002</v>
      </c>
      <c r="U4" s="45">
        <v>441006</v>
      </c>
      <c r="V4" s="17">
        <v>484007</v>
      </c>
      <c r="W4" s="39">
        <v>485001</v>
      </c>
      <c r="X4" s="43">
        <v>485002</v>
      </c>
      <c r="Y4" s="43">
        <v>485003</v>
      </c>
      <c r="Z4" s="41">
        <v>485004</v>
      </c>
      <c r="AA4" s="40">
        <v>485005</v>
      </c>
      <c r="AB4" s="42">
        <v>485006</v>
      </c>
      <c r="AC4" s="43">
        <v>486007</v>
      </c>
      <c r="AD4" s="42">
        <v>485008</v>
      </c>
      <c r="AE4" s="39">
        <v>503001</v>
      </c>
      <c r="AF4" s="40">
        <v>0</v>
      </c>
      <c r="AG4" s="40">
        <v>0</v>
      </c>
      <c r="AH4" s="40">
        <v>0</v>
      </c>
      <c r="AI4" s="42">
        <v>0</v>
      </c>
      <c r="AJ4" s="39">
        <v>0</v>
      </c>
      <c r="AK4" s="40">
        <v>0</v>
      </c>
      <c r="AL4" s="40">
        <v>0</v>
      </c>
      <c r="AM4" s="40">
        <v>0</v>
      </c>
      <c r="AN4" s="40">
        <v>0</v>
      </c>
      <c r="AO4" s="42">
        <v>0</v>
      </c>
      <c r="AP4" s="46"/>
    </row>
    <row r="5" spans="1:44" s="5" customFormat="1" ht="27" customHeight="1">
      <c r="A5" s="124" t="s">
        <v>6</v>
      </c>
      <c r="B5" s="125"/>
      <c r="C5" s="47" t="s">
        <v>65</v>
      </c>
      <c r="D5" s="51" t="s">
        <v>65</v>
      </c>
      <c r="E5" s="48" t="s">
        <v>65</v>
      </c>
      <c r="F5" s="48" t="s">
        <v>65</v>
      </c>
      <c r="G5" s="48" t="s">
        <v>65</v>
      </c>
      <c r="H5" s="48" t="s">
        <v>65</v>
      </c>
      <c r="I5" s="49" t="s">
        <v>65</v>
      </c>
      <c r="J5" s="51" t="s">
        <v>65</v>
      </c>
      <c r="K5" s="48" t="s">
        <v>65</v>
      </c>
      <c r="L5" s="50" t="s">
        <v>65</v>
      </c>
      <c r="M5" s="51" t="s">
        <v>65</v>
      </c>
      <c r="N5" s="48" t="s">
        <v>65</v>
      </c>
      <c r="O5" s="51" t="s">
        <v>65</v>
      </c>
      <c r="P5" s="50" t="s">
        <v>65</v>
      </c>
      <c r="Q5" s="53" t="s">
        <v>115</v>
      </c>
      <c r="R5" s="54" t="s">
        <v>65</v>
      </c>
      <c r="S5" s="52" t="s">
        <v>65</v>
      </c>
      <c r="T5" s="53" t="s">
        <v>65</v>
      </c>
      <c r="U5" s="52" t="s">
        <v>65</v>
      </c>
      <c r="V5" s="52" t="s">
        <v>65</v>
      </c>
      <c r="W5" s="47" t="s">
        <v>65</v>
      </c>
      <c r="X5" s="51" t="s">
        <v>65</v>
      </c>
      <c r="Y5" s="51" t="s">
        <v>65</v>
      </c>
      <c r="Z5" s="48" t="s">
        <v>65</v>
      </c>
      <c r="AA5" s="48" t="s">
        <v>65</v>
      </c>
      <c r="AB5" s="50" t="s">
        <v>65</v>
      </c>
      <c r="AC5" s="51" t="s">
        <v>65</v>
      </c>
      <c r="AD5" s="50" t="s">
        <v>65</v>
      </c>
      <c r="AE5" s="47" t="s">
        <v>65</v>
      </c>
      <c r="AF5" s="48" t="s">
        <v>65</v>
      </c>
      <c r="AG5" s="48" t="s">
        <v>65</v>
      </c>
      <c r="AH5" s="48">
        <v>0</v>
      </c>
      <c r="AI5" s="50">
        <v>0</v>
      </c>
      <c r="AJ5" s="47">
        <v>0</v>
      </c>
      <c r="AK5" s="48">
        <v>0</v>
      </c>
      <c r="AL5" s="48">
        <v>0</v>
      </c>
      <c r="AM5" s="50">
        <v>0</v>
      </c>
      <c r="AN5" s="51">
        <v>0</v>
      </c>
      <c r="AO5" s="50">
        <v>0</v>
      </c>
      <c r="AP5" s="52"/>
    </row>
    <row r="6" spans="1:44" s="6" customFormat="1" ht="27" customHeight="1">
      <c r="A6" s="126" t="s">
        <v>7</v>
      </c>
      <c r="B6" s="127"/>
      <c r="C6" s="55" t="s">
        <v>66</v>
      </c>
      <c r="D6" s="59" t="s">
        <v>67</v>
      </c>
      <c r="E6" s="56" t="s">
        <v>68</v>
      </c>
      <c r="F6" s="56" t="s">
        <v>69</v>
      </c>
      <c r="G6" s="56" t="s">
        <v>70</v>
      </c>
      <c r="H6" s="56" t="s">
        <v>71</v>
      </c>
      <c r="I6" s="57" t="s">
        <v>72</v>
      </c>
      <c r="J6" s="59" t="s">
        <v>74</v>
      </c>
      <c r="K6" s="56" t="s">
        <v>75</v>
      </c>
      <c r="L6" s="58" t="s">
        <v>76</v>
      </c>
      <c r="M6" s="59" t="s">
        <v>77</v>
      </c>
      <c r="N6" s="56" t="s">
        <v>78</v>
      </c>
      <c r="O6" s="59" t="s">
        <v>79</v>
      </c>
      <c r="P6" s="58" t="s">
        <v>80</v>
      </c>
      <c r="Q6" s="61">
        <v>43732</v>
      </c>
      <c r="R6" s="62" t="s">
        <v>82</v>
      </c>
      <c r="S6" s="60" t="s">
        <v>83</v>
      </c>
      <c r="T6" s="61" t="s">
        <v>84</v>
      </c>
      <c r="U6" s="60" t="s">
        <v>73</v>
      </c>
      <c r="V6" s="60" t="s">
        <v>86</v>
      </c>
      <c r="W6" s="55" t="s">
        <v>87</v>
      </c>
      <c r="X6" s="59" t="s">
        <v>81</v>
      </c>
      <c r="Y6" s="59" t="s">
        <v>88</v>
      </c>
      <c r="Z6" s="57" t="s">
        <v>89</v>
      </c>
      <c r="AA6" s="56" t="s">
        <v>76</v>
      </c>
      <c r="AB6" s="57" t="s">
        <v>90</v>
      </c>
      <c r="AC6" s="55" t="s">
        <v>85</v>
      </c>
      <c r="AD6" s="58" t="s">
        <v>91</v>
      </c>
      <c r="AE6" s="55">
        <v>43188</v>
      </c>
      <c r="AF6" s="56" t="s">
        <v>92</v>
      </c>
      <c r="AG6" s="56" t="s">
        <v>92</v>
      </c>
      <c r="AH6" s="56" t="s">
        <v>92</v>
      </c>
      <c r="AI6" s="58" t="s">
        <v>92</v>
      </c>
      <c r="AJ6" s="55" t="s">
        <v>92</v>
      </c>
      <c r="AK6" s="56" t="s">
        <v>92</v>
      </c>
      <c r="AL6" s="56" t="s">
        <v>92</v>
      </c>
      <c r="AM6" s="58" t="s">
        <v>92</v>
      </c>
      <c r="AN6" s="59" t="s">
        <v>92</v>
      </c>
      <c r="AO6" s="58" t="s">
        <v>92</v>
      </c>
      <c r="AP6" s="63"/>
    </row>
    <row r="7" spans="1:44" s="5" customFormat="1" ht="27" customHeight="1">
      <c r="A7" s="121" t="s">
        <v>8</v>
      </c>
      <c r="B7" s="122"/>
      <c r="C7" s="64">
        <v>440</v>
      </c>
      <c r="D7" s="68">
        <v>2430</v>
      </c>
      <c r="E7" s="65">
        <v>3150</v>
      </c>
      <c r="F7" s="65">
        <v>1050</v>
      </c>
      <c r="G7" s="65">
        <v>600</v>
      </c>
      <c r="H7" s="65">
        <v>138</v>
      </c>
      <c r="I7" s="66">
        <v>110</v>
      </c>
      <c r="J7" s="68">
        <v>966</v>
      </c>
      <c r="K7" s="65">
        <v>1000</v>
      </c>
      <c r="L7" s="67">
        <v>640</v>
      </c>
      <c r="M7" s="68">
        <v>1540</v>
      </c>
      <c r="N7" s="65">
        <v>410</v>
      </c>
      <c r="O7" s="68">
        <v>670</v>
      </c>
      <c r="P7" s="67">
        <v>280</v>
      </c>
      <c r="Q7" s="70">
        <v>289</v>
      </c>
      <c r="R7" s="71">
        <v>204</v>
      </c>
      <c r="S7" s="69">
        <v>4200</v>
      </c>
      <c r="T7" s="70">
        <v>280</v>
      </c>
      <c r="U7" s="69">
        <v>3878</v>
      </c>
      <c r="V7" s="69">
        <v>2836</v>
      </c>
      <c r="W7" s="64">
        <v>1020</v>
      </c>
      <c r="X7" s="68">
        <v>565</v>
      </c>
      <c r="Y7" s="68">
        <v>400</v>
      </c>
      <c r="Z7" s="66">
        <v>560</v>
      </c>
      <c r="AA7" s="65">
        <v>610</v>
      </c>
      <c r="AB7" s="67">
        <v>123</v>
      </c>
      <c r="AC7" s="68">
        <v>257</v>
      </c>
      <c r="AD7" s="67">
        <v>130</v>
      </c>
      <c r="AE7" s="64">
        <v>4054</v>
      </c>
      <c r="AF7" s="65">
        <v>0</v>
      </c>
      <c r="AG7" s="65">
        <v>0</v>
      </c>
      <c r="AH7" s="65">
        <v>0</v>
      </c>
      <c r="AI7" s="67">
        <v>0</v>
      </c>
      <c r="AJ7" s="64">
        <v>0</v>
      </c>
      <c r="AK7" s="65">
        <v>0</v>
      </c>
      <c r="AL7" s="65">
        <v>0</v>
      </c>
      <c r="AM7" s="67">
        <v>0</v>
      </c>
      <c r="AN7" s="68">
        <v>0</v>
      </c>
      <c r="AO7" s="67">
        <v>0</v>
      </c>
      <c r="AP7" s="72">
        <f>SUM(C7:AE7)</f>
        <v>32830</v>
      </c>
    </row>
    <row r="8" spans="1:44" s="5" customFormat="1" ht="27" customHeight="1">
      <c r="A8" s="128" t="s">
        <v>122</v>
      </c>
      <c r="B8" s="129"/>
      <c r="C8" s="64">
        <v>279</v>
      </c>
      <c r="D8" s="68">
        <v>1200</v>
      </c>
      <c r="E8" s="65">
        <v>1050</v>
      </c>
      <c r="F8" s="65">
        <v>560</v>
      </c>
      <c r="G8" s="65">
        <v>274</v>
      </c>
      <c r="H8" s="65">
        <v>60</v>
      </c>
      <c r="I8" s="66">
        <v>56</v>
      </c>
      <c r="J8" s="68">
        <v>446</v>
      </c>
      <c r="K8" s="65">
        <v>225</v>
      </c>
      <c r="L8" s="67">
        <v>280</v>
      </c>
      <c r="M8" s="68">
        <v>780</v>
      </c>
      <c r="N8" s="65">
        <v>200</v>
      </c>
      <c r="O8" s="68">
        <v>370</v>
      </c>
      <c r="P8" s="67">
        <v>74</v>
      </c>
      <c r="Q8" s="70">
        <v>167</v>
      </c>
      <c r="R8" s="71">
        <v>92</v>
      </c>
      <c r="S8" s="69">
        <v>1161</v>
      </c>
      <c r="T8" s="70">
        <v>118</v>
      </c>
      <c r="U8" s="69">
        <v>2056</v>
      </c>
      <c r="V8" s="69">
        <v>1461</v>
      </c>
      <c r="W8" s="64">
        <v>370</v>
      </c>
      <c r="X8" s="68">
        <v>191</v>
      </c>
      <c r="Y8" s="68">
        <v>418</v>
      </c>
      <c r="Z8" s="66">
        <v>154</v>
      </c>
      <c r="AA8" s="65">
        <v>243</v>
      </c>
      <c r="AB8" s="66">
        <v>31</v>
      </c>
      <c r="AC8" s="64">
        <v>70</v>
      </c>
      <c r="AD8" s="67">
        <v>29</v>
      </c>
      <c r="AE8" s="64">
        <v>2430</v>
      </c>
      <c r="AF8" s="65">
        <v>0</v>
      </c>
      <c r="AG8" s="65">
        <v>0</v>
      </c>
      <c r="AH8" s="65">
        <v>0</v>
      </c>
      <c r="AI8" s="67">
        <v>0</v>
      </c>
      <c r="AJ8" s="64">
        <v>0</v>
      </c>
      <c r="AK8" s="65">
        <v>0</v>
      </c>
      <c r="AL8" s="65">
        <v>0</v>
      </c>
      <c r="AM8" s="67">
        <v>0</v>
      </c>
      <c r="AN8" s="68">
        <v>0</v>
      </c>
      <c r="AO8" s="67">
        <v>0</v>
      </c>
      <c r="AP8" s="72">
        <f>SUM(C8:AE8)</f>
        <v>14845</v>
      </c>
    </row>
    <row r="9" spans="1:44" s="7" customFormat="1" ht="27" customHeight="1">
      <c r="A9" s="121" t="s">
        <v>9</v>
      </c>
      <c r="B9" s="122"/>
      <c r="C9" s="73"/>
      <c r="D9" s="77"/>
      <c r="E9" s="74"/>
      <c r="F9" s="74"/>
      <c r="G9" s="74"/>
      <c r="H9" s="74"/>
      <c r="I9" s="75"/>
      <c r="J9" s="77"/>
      <c r="K9" s="74"/>
      <c r="L9" s="76"/>
      <c r="M9" s="77"/>
      <c r="N9" s="74"/>
      <c r="O9" s="77"/>
      <c r="P9" s="76"/>
      <c r="Q9" s="79"/>
      <c r="R9" s="80"/>
      <c r="S9" s="78"/>
      <c r="T9" s="79"/>
      <c r="U9" s="78"/>
      <c r="V9" s="78"/>
      <c r="W9" s="73"/>
      <c r="X9" s="77"/>
      <c r="Y9" s="77"/>
      <c r="Z9" s="74"/>
      <c r="AA9" s="77"/>
      <c r="AB9" s="75"/>
      <c r="AC9" s="73"/>
      <c r="AD9" s="76"/>
      <c r="AE9" s="73"/>
      <c r="AF9" s="74"/>
      <c r="AG9" s="74"/>
      <c r="AH9" s="74"/>
      <c r="AI9" s="76"/>
      <c r="AJ9" s="73"/>
      <c r="AK9" s="74"/>
      <c r="AL9" s="74"/>
      <c r="AM9" s="76"/>
      <c r="AN9" s="77"/>
      <c r="AO9" s="76"/>
      <c r="AP9" s="81"/>
      <c r="AR9" s="12"/>
    </row>
    <row r="10" spans="1:44" s="5" customFormat="1" ht="27" customHeight="1">
      <c r="A10" s="121" t="s">
        <v>10</v>
      </c>
      <c r="B10" s="122"/>
      <c r="C10" s="82" t="s">
        <v>94</v>
      </c>
      <c r="D10" s="86" t="s">
        <v>94</v>
      </c>
      <c r="E10" s="83" t="s">
        <v>94</v>
      </c>
      <c r="F10" s="83" t="s">
        <v>94</v>
      </c>
      <c r="G10" s="83" t="s">
        <v>94</v>
      </c>
      <c r="H10" s="83" t="s">
        <v>94</v>
      </c>
      <c r="I10" s="84" t="s">
        <v>94</v>
      </c>
      <c r="J10" s="86" t="s">
        <v>94</v>
      </c>
      <c r="K10" s="83" t="s">
        <v>94</v>
      </c>
      <c r="L10" s="85" t="s">
        <v>94</v>
      </c>
      <c r="M10" s="86" t="s">
        <v>94</v>
      </c>
      <c r="N10" s="83" t="s">
        <v>94</v>
      </c>
      <c r="O10" s="86" t="s">
        <v>94</v>
      </c>
      <c r="P10" s="85" t="s">
        <v>94</v>
      </c>
      <c r="Q10" s="88" t="s">
        <v>116</v>
      </c>
      <c r="R10" s="87" t="s">
        <v>93</v>
      </c>
      <c r="S10" s="63" t="s">
        <v>94</v>
      </c>
      <c r="T10" s="88" t="s">
        <v>94</v>
      </c>
      <c r="U10" s="63" t="s">
        <v>93</v>
      </c>
      <c r="V10" s="63" t="s">
        <v>94</v>
      </c>
      <c r="W10" s="82" t="s">
        <v>94</v>
      </c>
      <c r="X10" s="86" t="s">
        <v>94</v>
      </c>
      <c r="Y10" s="86" t="s">
        <v>94</v>
      </c>
      <c r="Z10" s="83" t="s">
        <v>94</v>
      </c>
      <c r="AA10" s="86" t="s">
        <v>94</v>
      </c>
      <c r="AB10" s="84" t="s">
        <v>94</v>
      </c>
      <c r="AC10" s="82" t="s">
        <v>94</v>
      </c>
      <c r="AD10" s="85" t="s">
        <v>94</v>
      </c>
      <c r="AE10" s="82" t="s">
        <v>94</v>
      </c>
      <c r="AF10" s="83">
        <v>0</v>
      </c>
      <c r="AG10" s="83">
        <v>0</v>
      </c>
      <c r="AH10" s="83">
        <v>0</v>
      </c>
      <c r="AI10" s="85">
        <v>0</v>
      </c>
      <c r="AJ10" s="82">
        <v>0</v>
      </c>
      <c r="AK10" s="83">
        <v>0</v>
      </c>
      <c r="AL10" s="83">
        <v>0</v>
      </c>
      <c r="AM10" s="85">
        <v>0</v>
      </c>
      <c r="AN10" s="86">
        <v>0</v>
      </c>
      <c r="AO10" s="85">
        <v>0</v>
      </c>
      <c r="AP10" s="89"/>
    </row>
    <row r="11" spans="1:44" s="5" customFormat="1" ht="27" customHeight="1">
      <c r="A11" s="121" t="s">
        <v>123</v>
      </c>
      <c r="B11" s="122"/>
      <c r="C11" s="64">
        <v>10</v>
      </c>
      <c r="D11" s="68">
        <v>10</v>
      </c>
      <c r="E11" s="65">
        <v>10</v>
      </c>
      <c r="F11" s="65">
        <v>10</v>
      </c>
      <c r="G11" s="65">
        <v>10</v>
      </c>
      <c r="H11" s="65">
        <v>10</v>
      </c>
      <c r="I11" s="66">
        <v>10</v>
      </c>
      <c r="J11" s="68">
        <v>5</v>
      </c>
      <c r="K11" s="65">
        <v>5</v>
      </c>
      <c r="L11" s="67">
        <v>5</v>
      </c>
      <c r="M11" s="68">
        <v>5</v>
      </c>
      <c r="N11" s="65">
        <v>5</v>
      </c>
      <c r="O11" s="68">
        <v>5</v>
      </c>
      <c r="P11" s="67">
        <v>5</v>
      </c>
      <c r="Q11" s="70">
        <v>10</v>
      </c>
      <c r="R11" s="71">
        <v>0</v>
      </c>
      <c r="S11" s="69">
        <v>10</v>
      </c>
      <c r="T11" s="70">
        <v>10</v>
      </c>
      <c r="U11" s="69">
        <v>0</v>
      </c>
      <c r="V11" s="69">
        <v>10</v>
      </c>
      <c r="W11" s="64">
        <v>10</v>
      </c>
      <c r="X11" s="68">
        <v>10</v>
      </c>
      <c r="Y11" s="68">
        <v>10</v>
      </c>
      <c r="Z11" s="65">
        <v>10</v>
      </c>
      <c r="AA11" s="68">
        <v>10</v>
      </c>
      <c r="AB11" s="66">
        <v>10</v>
      </c>
      <c r="AC11" s="64">
        <v>10</v>
      </c>
      <c r="AD11" s="67">
        <v>10</v>
      </c>
      <c r="AE11" s="64">
        <v>10</v>
      </c>
      <c r="AF11" s="65">
        <v>0</v>
      </c>
      <c r="AG11" s="65">
        <v>0</v>
      </c>
      <c r="AH11" s="65">
        <v>0</v>
      </c>
      <c r="AI11" s="67">
        <v>0</v>
      </c>
      <c r="AJ11" s="64">
        <v>0</v>
      </c>
      <c r="AK11" s="65">
        <v>0</v>
      </c>
      <c r="AL11" s="65">
        <v>0</v>
      </c>
      <c r="AM11" s="67">
        <v>0</v>
      </c>
      <c r="AN11" s="68">
        <v>0</v>
      </c>
      <c r="AO11" s="67">
        <v>0</v>
      </c>
      <c r="AP11" s="89"/>
    </row>
    <row r="12" spans="1:44" s="5" customFormat="1" ht="27" customHeight="1">
      <c r="A12" s="121" t="s">
        <v>11</v>
      </c>
      <c r="B12" s="122"/>
      <c r="C12" s="64">
        <v>1509</v>
      </c>
      <c r="D12" s="68">
        <v>1509</v>
      </c>
      <c r="E12" s="65">
        <v>1509</v>
      </c>
      <c r="F12" s="65">
        <v>1509</v>
      </c>
      <c r="G12" s="65">
        <v>1509</v>
      </c>
      <c r="H12" s="65">
        <v>1509</v>
      </c>
      <c r="I12" s="66">
        <v>1509</v>
      </c>
      <c r="J12" s="68">
        <v>1430</v>
      </c>
      <c r="K12" s="65">
        <v>1430</v>
      </c>
      <c r="L12" s="67">
        <v>1430</v>
      </c>
      <c r="M12" s="68">
        <v>1276</v>
      </c>
      <c r="N12" s="65">
        <v>1276</v>
      </c>
      <c r="O12" s="68">
        <v>1276</v>
      </c>
      <c r="P12" s="67">
        <v>1276</v>
      </c>
      <c r="Q12" s="70">
        <v>1441</v>
      </c>
      <c r="R12" s="71">
        <v>770</v>
      </c>
      <c r="S12" s="69">
        <v>2123</v>
      </c>
      <c r="T12" s="70">
        <v>2123</v>
      </c>
      <c r="U12" s="69">
        <v>550</v>
      </c>
      <c r="V12" s="69">
        <v>1650</v>
      </c>
      <c r="W12" s="64">
        <v>1680</v>
      </c>
      <c r="X12" s="68">
        <v>1680</v>
      </c>
      <c r="Y12" s="68">
        <v>1680</v>
      </c>
      <c r="Z12" s="65">
        <v>1680</v>
      </c>
      <c r="AA12" s="68">
        <v>1680</v>
      </c>
      <c r="AB12" s="67">
        <v>1680</v>
      </c>
      <c r="AC12" s="68">
        <v>1680</v>
      </c>
      <c r="AD12" s="67">
        <v>1680</v>
      </c>
      <c r="AE12" s="64">
        <v>1375</v>
      </c>
      <c r="AF12" s="65">
        <v>0</v>
      </c>
      <c r="AG12" s="65">
        <v>0</v>
      </c>
      <c r="AH12" s="65">
        <v>0</v>
      </c>
      <c r="AI12" s="67">
        <v>0</v>
      </c>
      <c r="AJ12" s="64">
        <v>0</v>
      </c>
      <c r="AK12" s="65">
        <v>0</v>
      </c>
      <c r="AL12" s="65">
        <v>0</v>
      </c>
      <c r="AM12" s="67">
        <v>0</v>
      </c>
      <c r="AN12" s="68">
        <v>0</v>
      </c>
      <c r="AO12" s="67">
        <v>0</v>
      </c>
      <c r="AP12" s="89"/>
    </row>
    <row r="13" spans="1:44" s="5" customFormat="1" ht="27" customHeight="1">
      <c r="A13" s="121" t="s">
        <v>12</v>
      </c>
      <c r="B13" s="122"/>
      <c r="C13" s="64">
        <v>183</v>
      </c>
      <c r="D13" s="68">
        <v>183</v>
      </c>
      <c r="E13" s="65">
        <v>183</v>
      </c>
      <c r="F13" s="65">
        <v>183</v>
      </c>
      <c r="G13" s="65">
        <v>183</v>
      </c>
      <c r="H13" s="65">
        <v>183</v>
      </c>
      <c r="I13" s="66">
        <v>183</v>
      </c>
      <c r="J13" s="68">
        <v>165</v>
      </c>
      <c r="K13" s="65">
        <v>165</v>
      </c>
      <c r="L13" s="67">
        <v>165</v>
      </c>
      <c r="M13" s="68">
        <v>236</v>
      </c>
      <c r="N13" s="65">
        <v>236</v>
      </c>
      <c r="O13" s="68">
        <v>236</v>
      </c>
      <c r="P13" s="67">
        <v>236</v>
      </c>
      <c r="Q13" s="70">
        <v>159</v>
      </c>
      <c r="R13" s="71">
        <v>132</v>
      </c>
      <c r="S13" s="69">
        <v>265</v>
      </c>
      <c r="T13" s="70">
        <v>265</v>
      </c>
      <c r="U13" s="69">
        <v>110</v>
      </c>
      <c r="V13" s="69">
        <v>198</v>
      </c>
      <c r="W13" s="64">
        <v>170</v>
      </c>
      <c r="X13" s="68">
        <v>170</v>
      </c>
      <c r="Y13" s="68">
        <v>170</v>
      </c>
      <c r="Z13" s="65">
        <v>170</v>
      </c>
      <c r="AA13" s="68">
        <v>170</v>
      </c>
      <c r="AB13" s="67">
        <v>170</v>
      </c>
      <c r="AC13" s="68">
        <v>170</v>
      </c>
      <c r="AD13" s="67">
        <v>170</v>
      </c>
      <c r="AE13" s="64">
        <v>137.5</v>
      </c>
      <c r="AF13" s="65">
        <v>0</v>
      </c>
      <c r="AG13" s="65">
        <v>0</v>
      </c>
      <c r="AH13" s="65">
        <v>0</v>
      </c>
      <c r="AI13" s="67">
        <v>0</v>
      </c>
      <c r="AJ13" s="64">
        <v>0</v>
      </c>
      <c r="AK13" s="65">
        <v>0</v>
      </c>
      <c r="AL13" s="65">
        <v>0</v>
      </c>
      <c r="AM13" s="67">
        <v>0</v>
      </c>
      <c r="AN13" s="68">
        <v>0</v>
      </c>
      <c r="AO13" s="67">
        <v>0</v>
      </c>
      <c r="AP13" s="89"/>
    </row>
    <row r="14" spans="1:44" s="5" customFormat="1" ht="27" customHeight="1">
      <c r="A14" s="121" t="s">
        <v>13</v>
      </c>
      <c r="B14" s="122"/>
      <c r="C14" s="64">
        <v>144</v>
      </c>
      <c r="D14" s="68">
        <v>144</v>
      </c>
      <c r="E14" s="65">
        <v>144</v>
      </c>
      <c r="F14" s="65">
        <v>144</v>
      </c>
      <c r="G14" s="65">
        <v>144</v>
      </c>
      <c r="H14" s="65">
        <v>144</v>
      </c>
      <c r="I14" s="66">
        <v>144</v>
      </c>
      <c r="J14" s="68">
        <v>165</v>
      </c>
      <c r="K14" s="65">
        <v>165</v>
      </c>
      <c r="L14" s="67">
        <v>165</v>
      </c>
      <c r="M14" s="68">
        <v>209</v>
      </c>
      <c r="N14" s="65">
        <v>209</v>
      </c>
      <c r="O14" s="68">
        <v>209</v>
      </c>
      <c r="P14" s="67">
        <v>209</v>
      </c>
      <c r="Q14" s="70">
        <v>187</v>
      </c>
      <c r="R14" s="71">
        <v>0</v>
      </c>
      <c r="S14" s="69">
        <v>110</v>
      </c>
      <c r="T14" s="70">
        <v>110</v>
      </c>
      <c r="U14" s="69">
        <v>110</v>
      </c>
      <c r="V14" s="69">
        <v>154</v>
      </c>
      <c r="W14" s="64">
        <v>160</v>
      </c>
      <c r="X14" s="68">
        <v>160</v>
      </c>
      <c r="Y14" s="68">
        <v>160</v>
      </c>
      <c r="Z14" s="65">
        <v>160</v>
      </c>
      <c r="AA14" s="68">
        <v>160</v>
      </c>
      <c r="AB14" s="67">
        <v>160</v>
      </c>
      <c r="AC14" s="68">
        <v>160</v>
      </c>
      <c r="AD14" s="67">
        <v>160</v>
      </c>
      <c r="AE14" s="64">
        <v>110</v>
      </c>
      <c r="AF14" s="65">
        <v>0</v>
      </c>
      <c r="AG14" s="65">
        <v>0</v>
      </c>
      <c r="AH14" s="65">
        <v>0</v>
      </c>
      <c r="AI14" s="67">
        <v>0</v>
      </c>
      <c r="AJ14" s="64">
        <v>0</v>
      </c>
      <c r="AK14" s="65">
        <v>0</v>
      </c>
      <c r="AL14" s="65">
        <v>0</v>
      </c>
      <c r="AM14" s="67">
        <v>0</v>
      </c>
      <c r="AN14" s="68">
        <v>0</v>
      </c>
      <c r="AO14" s="67">
        <v>0</v>
      </c>
      <c r="AP14" s="89"/>
      <c r="AQ14" s="5" t="s">
        <v>120</v>
      </c>
      <c r="AR14" s="5" t="s">
        <v>121</v>
      </c>
    </row>
    <row r="15" spans="1:44" s="5" customFormat="1" ht="27" customHeight="1">
      <c r="A15" s="121" t="s">
        <v>124</v>
      </c>
      <c r="B15" s="122"/>
      <c r="C15" s="64">
        <v>1653</v>
      </c>
      <c r="D15" s="68">
        <v>1653</v>
      </c>
      <c r="E15" s="65">
        <v>1653</v>
      </c>
      <c r="F15" s="65">
        <v>1653</v>
      </c>
      <c r="G15" s="65">
        <v>1653</v>
      </c>
      <c r="H15" s="65">
        <v>1653</v>
      </c>
      <c r="I15" s="66">
        <v>1653</v>
      </c>
      <c r="J15" s="68">
        <v>2420</v>
      </c>
      <c r="K15" s="65">
        <v>2420</v>
      </c>
      <c r="L15" s="67">
        <v>2420</v>
      </c>
      <c r="M15" s="68">
        <v>2667</v>
      </c>
      <c r="N15" s="65">
        <v>2667</v>
      </c>
      <c r="O15" s="68">
        <v>2667</v>
      </c>
      <c r="P15" s="67">
        <v>2667</v>
      </c>
      <c r="Q15" s="70">
        <v>1628</v>
      </c>
      <c r="R15" s="71">
        <v>2090</v>
      </c>
      <c r="S15" s="69">
        <v>2233</v>
      </c>
      <c r="T15" s="70">
        <v>2233</v>
      </c>
      <c r="U15" s="69">
        <v>1760</v>
      </c>
      <c r="V15" s="69">
        <v>1804</v>
      </c>
      <c r="W15" s="64">
        <v>1840</v>
      </c>
      <c r="X15" s="68">
        <v>1840</v>
      </c>
      <c r="Y15" s="68">
        <v>1840</v>
      </c>
      <c r="Z15" s="65">
        <v>1840</v>
      </c>
      <c r="AA15" s="68">
        <v>1840</v>
      </c>
      <c r="AB15" s="66">
        <v>1840</v>
      </c>
      <c r="AC15" s="64">
        <v>1840</v>
      </c>
      <c r="AD15" s="67">
        <v>1840</v>
      </c>
      <c r="AE15" s="64">
        <v>1480</v>
      </c>
      <c r="AF15" s="65">
        <v>0</v>
      </c>
      <c r="AG15" s="65">
        <v>0</v>
      </c>
      <c r="AH15" s="65">
        <v>0</v>
      </c>
      <c r="AI15" s="67">
        <v>0</v>
      </c>
      <c r="AJ15" s="64">
        <v>0</v>
      </c>
      <c r="AK15" s="65">
        <v>0</v>
      </c>
      <c r="AL15" s="65">
        <v>0</v>
      </c>
      <c r="AM15" s="67">
        <v>0</v>
      </c>
      <c r="AN15" s="68">
        <v>0</v>
      </c>
      <c r="AO15" s="67">
        <v>0</v>
      </c>
      <c r="AP15" s="89"/>
      <c r="AQ15" s="15">
        <f>MIN(C15:AE15)</f>
        <v>1480</v>
      </c>
      <c r="AR15" s="15">
        <f>MAX(C15:AE15)</f>
        <v>2667</v>
      </c>
    </row>
    <row r="16" spans="1:44" s="5" customFormat="1" ht="27" customHeight="1">
      <c r="A16" s="121" t="s">
        <v>125</v>
      </c>
      <c r="B16" s="122"/>
      <c r="C16" s="64">
        <v>3490</v>
      </c>
      <c r="D16" s="68">
        <v>3490</v>
      </c>
      <c r="E16" s="65">
        <v>3490</v>
      </c>
      <c r="F16" s="65">
        <v>3490</v>
      </c>
      <c r="G16" s="65">
        <v>3490</v>
      </c>
      <c r="H16" s="65">
        <v>3490</v>
      </c>
      <c r="I16" s="66">
        <v>3490</v>
      </c>
      <c r="J16" s="68">
        <v>4070</v>
      </c>
      <c r="K16" s="65">
        <v>4070</v>
      </c>
      <c r="L16" s="67">
        <v>4070</v>
      </c>
      <c r="M16" s="68">
        <v>5032</v>
      </c>
      <c r="N16" s="65">
        <v>5032</v>
      </c>
      <c r="O16" s="68">
        <v>5032</v>
      </c>
      <c r="P16" s="67">
        <v>5032</v>
      </c>
      <c r="Q16" s="70">
        <v>3223</v>
      </c>
      <c r="R16" s="71">
        <v>4015</v>
      </c>
      <c r="S16" s="69">
        <v>4884</v>
      </c>
      <c r="T16" s="70">
        <v>4884</v>
      </c>
      <c r="U16" s="69">
        <v>3960</v>
      </c>
      <c r="V16" s="69">
        <v>3784</v>
      </c>
      <c r="W16" s="64">
        <v>3540</v>
      </c>
      <c r="X16" s="68">
        <v>3540</v>
      </c>
      <c r="Y16" s="68">
        <v>3540</v>
      </c>
      <c r="Z16" s="65">
        <v>3540</v>
      </c>
      <c r="AA16" s="68">
        <v>3540</v>
      </c>
      <c r="AB16" s="66">
        <v>3540</v>
      </c>
      <c r="AC16" s="64">
        <v>3540</v>
      </c>
      <c r="AD16" s="67">
        <v>3540</v>
      </c>
      <c r="AE16" s="64">
        <v>2960</v>
      </c>
      <c r="AF16" s="65"/>
      <c r="AG16" s="65"/>
      <c r="AH16" s="65"/>
      <c r="AI16" s="67"/>
      <c r="AJ16" s="64"/>
      <c r="AK16" s="65"/>
      <c r="AL16" s="65"/>
      <c r="AM16" s="67"/>
      <c r="AN16" s="68"/>
      <c r="AO16" s="67"/>
      <c r="AP16" s="91"/>
    </row>
    <row r="17" spans="1:43" s="5" customFormat="1" ht="27" customHeight="1">
      <c r="A17" s="121" t="s">
        <v>14</v>
      </c>
      <c r="B17" s="122"/>
      <c r="C17" s="64">
        <v>353</v>
      </c>
      <c r="D17" s="68">
        <v>1714</v>
      </c>
      <c r="E17" s="65">
        <v>2228</v>
      </c>
      <c r="F17" s="65">
        <v>768</v>
      </c>
      <c r="G17" s="65">
        <v>387</v>
      </c>
      <c r="H17" s="65">
        <v>88</v>
      </c>
      <c r="I17" s="66">
        <v>67</v>
      </c>
      <c r="J17" s="68">
        <v>910</v>
      </c>
      <c r="K17" s="65">
        <v>565</v>
      </c>
      <c r="L17" s="67">
        <v>441</v>
      </c>
      <c r="M17" s="68">
        <v>1133</v>
      </c>
      <c r="N17" s="65">
        <v>297</v>
      </c>
      <c r="O17" s="68">
        <v>421</v>
      </c>
      <c r="P17" s="67">
        <v>209</v>
      </c>
      <c r="Q17" s="70">
        <v>282</v>
      </c>
      <c r="R17" s="71">
        <v>178</v>
      </c>
      <c r="S17" s="69">
        <v>2916</v>
      </c>
      <c r="T17" s="70">
        <v>214</v>
      </c>
      <c r="U17" s="69">
        <v>3716</v>
      </c>
      <c r="V17" s="69">
        <v>2444</v>
      </c>
      <c r="W17" s="64">
        <v>930</v>
      </c>
      <c r="X17" s="68">
        <v>328</v>
      </c>
      <c r="Y17" s="68">
        <v>277</v>
      </c>
      <c r="Z17" s="65">
        <v>243</v>
      </c>
      <c r="AA17" s="68">
        <v>540</v>
      </c>
      <c r="AB17" s="67">
        <v>45</v>
      </c>
      <c r="AC17" s="68">
        <v>132</v>
      </c>
      <c r="AD17" s="67">
        <v>42</v>
      </c>
      <c r="AE17" s="64">
        <v>3915</v>
      </c>
      <c r="AF17" s="65">
        <v>0</v>
      </c>
      <c r="AG17" s="65">
        <v>0</v>
      </c>
      <c r="AH17" s="65">
        <v>0</v>
      </c>
      <c r="AI17" s="67">
        <v>0</v>
      </c>
      <c r="AJ17" s="64">
        <v>0</v>
      </c>
      <c r="AK17" s="65">
        <v>0</v>
      </c>
      <c r="AL17" s="65">
        <v>0</v>
      </c>
      <c r="AM17" s="67">
        <v>0</v>
      </c>
      <c r="AN17" s="68">
        <v>0</v>
      </c>
      <c r="AO17" s="67">
        <v>0</v>
      </c>
      <c r="AP17" s="72">
        <f>SUM(C17:AE17)</f>
        <v>25783</v>
      </c>
    </row>
    <row r="18" spans="1:43" s="5" customFormat="1" ht="27" customHeight="1">
      <c r="A18" s="130" t="s">
        <v>15</v>
      </c>
      <c r="B18" s="131"/>
      <c r="C18" s="64">
        <v>353</v>
      </c>
      <c r="D18" s="68">
        <v>1699</v>
      </c>
      <c r="E18" s="65">
        <v>2146</v>
      </c>
      <c r="F18" s="65">
        <v>753</v>
      </c>
      <c r="G18" s="65">
        <v>372</v>
      </c>
      <c r="H18" s="65">
        <v>88</v>
      </c>
      <c r="I18" s="66">
        <v>67</v>
      </c>
      <c r="J18" s="68">
        <v>807</v>
      </c>
      <c r="K18" s="65">
        <v>559</v>
      </c>
      <c r="L18" s="67">
        <v>422</v>
      </c>
      <c r="M18" s="68">
        <v>1125</v>
      </c>
      <c r="N18" s="65">
        <v>288</v>
      </c>
      <c r="O18" s="68">
        <v>198</v>
      </c>
      <c r="P18" s="67">
        <v>174</v>
      </c>
      <c r="Q18" s="70">
        <v>132</v>
      </c>
      <c r="R18" s="71">
        <v>178</v>
      </c>
      <c r="S18" s="69">
        <v>2714</v>
      </c>
      <c r="T18" s="70">
        <v>213</v>
      </c>
      <c r="U18" s="69">
        <v>3369</v>
      </c>
      <c r="V18" s="69">
        <v>2444</v>
      </c>
      <c r="W18" s="64">
        <v>920</v>
      </c>
      <c r="X18" s="68">
        <v>322</v>
      </c>
      <c r="Y18" s="68">
        <v>277</v>
      </c>
      <c r="Z18" s="65">
        <v>235</v>
      </c>
      <c r="AA18" s="68">
        <v>531</v>
      </c>
      <c r="AB18" s="66">
        <v>45</v>
      </c>
      <c r="AC18" s="64">
        <v>111</v>
      </c>
      <c r="AD18" s="67">
        <v>42</v>
      </c>
      <c r="AE18" s="64">
        <v>3879</v>
      </c>
      <c r="AF18" s="65">
        <v>0</v>
      </c>
      <c r="AG18" s="65">
        <v>0</v>
      </c>
      <c r="AH18" s="65">
        <v>0</v>
      </c>
      <c r="AI18" s="67">
        <v>0</v>
      </c>
      <c r="AJ18" s="64">
        <v>0</v>
      </c>
      <c r="AK18" s="65">
        <v>0</v>
      </c>
      <c r="AL18" s="65">
        <v>0</v>
      </c>
      <c r="AM18" s="67">
        <v>0</v>
      </c>
      <c r="AN18" s="68">
        <v>0</v>
      </c>
      <c r="AO18" s="67">
        <v>0</v>
      </c>
      <c r="AP18" s="72">
        <f>SUM(C18:AE18)</f>
        <v>24463</v>
      </c>
    </row>
    <row r="19" spans="1:43" s="8" customFormat="1" ht="27" customHeight="1">
      <c r="A19" s="128" t="s">
        <v>16</v>
      </c>
      <c r="B19" s="129"/>
      <c r="C19" s="92">
        <f>ROUND(C18/C17,3)*100</f>
        <v>100</v>
      </c>
      <c r="D19" s="95">
        <f>ROUND(D18/D17,3)*100</f>
        <v>99.1</v>
      </c>
      <c r="E19" s="95">
        <f t="shared" ref="E19:H19" si="0">ROUND(E18/E17,3)*100</f>
        <v>96.3</v>
      </c>
      <c r="F19" s="95">
        <f t="shared" si="0"/>
        <v>98</v>
      </c>
      <c r="G19" s="95">
        <f t="shared" si="0"/>
        <v>96.1</v>
      </c>
      <c r="H19" s="95">
        <f t="shared" si="0"/>
        <v>100</v>
      </c>
      <c r="I19" s="95">
        <f>ROUND(I18/I17,3)*100</f>
        <v>100</v>
      </c>
      <c r="J19" s="95">
        <f>ROUND(J18/J17,3)*100</f>
        <v>88.7</v>
      </c>
      <c r="K19" s="93">
        <f>ROUND(K18/K17,3)*100</f>
        <v>98.9</v>
      </c>
      <c r="L19" s="94">
        <f t="shared" ref="L19:R19" si="1">ROUND(L18/L17,3)*100</f>
        <v>95.7</v>
      </c>
      <c r="M19" s="95">
        <f t="shared" si="1"/>
        <v>99.3</v>
      </c>
      <c r="N19" s="93">
        <f t="shared" si="1"/>
        <v>97</v>
      </c>
      <c r="O19" s="93">
        <f t="shared" si="1"/>
        <v>47</v>
      </c>
      <c r="P19" s="94">
        <f t="shared" si="1"/>
        <v>83.3</v>
      </c>
      <c r="Q19" s="94">
        <f t="shared" si="1"/>
        <v>46.800000000000004</v>
      </c>
      <c r="R19" s="95">
        <f t="shared" si="1"/>
        <v>100</v>
      </c>
      <c r="S19" s="96">
        <f t="shared" ref="S19:U19" si="2">ROUND(S18/S17,3)*100</f>
        <v>93.100000000000009</v>
      </c>
      <c r="T19" s="97">
        <f t="shared" si="2"/>
        <v>99.5</v>
      </c>
      <c r="U19" s="96">
        <f t="shared" si="2"/>
        <v>90.7</v>
      </c>
      <c r="V19" s="96">
        <f>ROUND(V18/V17,3)*100</f>
        <v>100</v>
      </c>
      <c r="W19" s="92">
        <f>ROUND(W18/W17,3)*100</f>
        <v>98.9</v>
      </c>
      <c r="X19" s="95">
        <f>ROUND(X18/X17,3)*100</f>
        <v>98.2</v>
      </c>
      <c r="Y19" s="95">
        <f t="shared" ref="Y19:AD19" si="3">ROUND(Y18/Y17,3)*100</f>
        <v>100</v>
      </c>
      <c r="Z19" s="93">
        <f t="shared" si="3"/>
        <v>96.7</v>
      </c>
      <c r="AA19" s="95">
        <f t="shared" si="3"/>
        <v>98.3</v>
      </c>
      <c r="AB19" s="98">
        <f t="shared" si="3"/>
        <v>100</v>
      </c>
      <c r="AC19" s="92">
        <f t="shared" si="3"/>
        <v>84.1</v>
      </c>
      <c r="AD19" s="95">
        <f t="shared" si="3"/>
        <v>100</v>
      </c>
      <c r="AE19" s="92">
        <f>ROUND(AE18/AE17,3)*100</f>
        <v>99.1</v>
      </c>
      <c r="AF19" s="93" t="e">
        <v>#DIV/0!</v>
      </c>
      <c r="AG19" s="93" t="e">
        <v>#DIV/0!</v>
      </c>
      <c r="AH19" s="93" t="e">
        <v>#DIV/0!</v>
      </c>
      <c r="AI19" s="94" t="e">
        <v>#DIV/0!</v>
      </c>
      <c r="AJ19" s="92" t="e">
        <v>#DIV/0!</v>
      </c>
      <c r="AK19" s="93" t="e">
        <v>#DIV/0!</v>
      </c>
      <c r="AL19" s="93" t="e">
        <v>#DIV/0!</v>
      </c>
      <c r="AM19" s="94" t="e">
        <v>#DIV/0!</v>
      </c>
      <c r="AN19" s="95" t="e">
        <v>#DIV/0!</v>
      </c>
      <c r="AO19" s="94" t="e">
        <v>#DIV/0!</v>
      </c>
      <c r="AP19" s="99">
        <f>ROUND(AP18/AP17,3)*100</f>
        <v>94.899999999999991</v>
      </c>
    </row>
    <row r="20" spans="1:43" s="5" customFormat="1" ht="27" customHeight="1">
      <c r="A20" s="121" t="s">
        <v>17</v>
      </c>
      <c r="B20" s="122"/>
      <c r="C20" s="82" t="s">
        <v>95</v>
      </c>
      <c r="D20" s="86" t="s">
        <v>95</v>
      </c>
      <c r="E20" s="83" t="s">
        <v>95</v>
      </c>
      <c r="F20" s="83" t="s">
        <v>95</v>
      </c>
      <c r="G20" s="83" t="s">
        <v>95</v>
      </c>
      <c r="H20" s="83" t="s">
        <v>95</v>
      </c>
      <c r="I20" s="84" t="s">
        <v>95</v>
      </c>
      <c r="J20" s="86" t="s">
        <v>96</v>
      </c>
      <c r="K20" s="83" t="s">
        <v>96</v>
      </c>
      <c r="L20" s="85" t="s">
        <v>96</v>
      </c>
      <c r="M20" s="86" t="s">
        <v>95</v>
      </c>
      <c r="N20" s="83" t="s">
        <v>95</v>
      </c>
      <c r="O20" s="86" t="s">
        <v>95</v>
      </c>
      <c r="P20" s="85" t="s">
        <v>112</v>
      </c>
      <c r="Q20" s="88" t="s">
        <v>117</v>
      </c>
      <c r="R20" s="87" t="s">
        <v>95</v>
      </c>
      <c r="S20" s="63" t="s">
        <v>96</v>
      </c>
      <c r="T20" s="100" t="s">
        <v>97</v>
      </c>
      <c r="U20" s="63" t="s">
        <v>95</v>
      </c>
      <c r="V20" s="101" t="s">
        <v>98</v>
      </c>
      <c r="W20" s="82" t="s">
        <v>96</v>
      </c>
      <c r="X20" s="102" t="s">
        <v>95</v>
      </c>
      <c r="Y20" s="86" t="s">
        <v>96</v>
      </c>
      <c r="Z20" s="83" t="s">
        <v>95</v>
      </c>
      <c r="AA20" s="86" t="s">
        <v>95</v>
      </c>
      <c r="AB20" s="84" t="s">
        <v>95</v>
      </c>
      <c r="AC20" s="82" t="s">
        <v>95</v>
      </c>
      <c r="AD20" s="85" t="s">
        <v>133</v>
      </c>
      <c r="AE20" s="82" t="s">
        <v>110</v>
      </c>
      <c r="AF20" s="83" t="s">
        <v>99</v>
      </c>
      <c r="AG20" s="83" t="s">
        <v>99</v>
      </c>
      <c r="AH20" s="83" t="s">
        <v>99</v>
      </c>
      <c r="AI20" s="85" t="s">
        <v>99</v>
      </c>
      <c r="AJ20" s="82" t="s">
        <v>99</v>
      </c>
      <c r="AK20" s="83" t="s">
        <v>99</v>
      </c>
      <c r="AL20" s="83" t="s">
        <v>99</v>
      </c>
      <c r="AM20" s="85" t="s">
        <v>99</v>
      </c>
      <c r="AN20" s="86" t="s">
        <v>99</v>
      </c>
      <c r="AO20" s="85" t="s">
        <v>99</v>
      </c>
      <c r="AP20" s="89"/>
    </row>
    <row r="21" spans="1:43" s="8" customFormat="1" ht="27" customHeight="1">
      <c r="A21" s="128" t="s">
        <v>126</v>
      </c>
      <c r="B21" s="129"/>
      <c r="C21" s="64">
        <v>52754</v>
      </c>
      <c r="D21" s="68">
        <v>296579</v>
      </c>
      <c r="E21" s="65">
        <v>271078</v>
      </c>
      <c r="F21" s="65">
        <v>81134</v>
      </c>
      <c r="G21" s="65">
        <v>29513</v>
      </c>
      <c r="H21" s="65">
        <v>9132</v>
      </c>
      <c r="I21" s="66">
        <v>7146</v>
      </c>
      <c r="J21" s="68">
        <v>90245</v>
      </c>
      <c r="K21" s="65">
        <v>44049</v>
      </c>
      <c r="L21" s="67">
        <v>44495</v>
      </c>
      <c r="M21" s="68">
        <v>87005</v>
      </c>
      <c r="N21" s="65">
        <v>24862</v>
      </c>
      <c r="O21" s="68">
        <v>32088</v>
      </c>
      <c r="P21" s="67">
        <v>7937</v>
      </c>
      <c r="Q21" s="70">
        <v>8604</v>
      </c>
      <c r="R21" s="71">
        <v>21730</v>
      </c>
      <c r="S21" s="69">
        <v>312701</v>
      </c>
      <c r="T21" s="69">
        <v>21631</v>
      </c>
      <c r="U21" s="71">
        <v>728476</v>
      </c>
      <c r="V21" s="69">
        <v>394525</v>
      </c>
      <c r="W21" s="64">
        <v>100911</v>
      </c>
      <c r="X21" s="68">
        <v>39862</v>
      </c>
      <c r="Y21" s="68">
        <v>40728</v>
      </c>
      <c r="Z21" s="65">
        <v>46760</v>
      </c>
      <c r="AA21" s="68">
        <v>91745</v>
      </c>
      <c r="AB21" s="66">
        <v>3169</v>
      </c>
      <c r="AC21" s="64">
        <v>10222</v>
      </c>
      <c r="AD21" s="67">
        <v>4666</v>
      </c>
      <c r="AE21" s="64">
        <v>604921</v>
      </c>
      <c r="AF21" s="65">
        <v>0</v>
      </c>
      <c r="AG21" s="65">
        <v>0</v>
      </c>
      <c r="AH21" s="65">
        <v>0</v>
      </c>
      <c r="AI21" s="67">
        <v>0</v>
      </c>
      <c r="AJ21" s="64">
        <v>0</v>
      </c>
      <c r="AK21" s="65">
        <v>0</v>
      </c>
      <c r="AL21" s="65">
        <v>0</v>
      </c>
      <c r="AM21" s="67">
        <v>0</v>
      </c>
      <c r="AN21" s="68">
        <v>0</v>
      </c>
      <c r="AO21" s="67">
        <v>0</v>
      </c>
      <c r="AP21" s="72">
        <f>SUM(C21:AE21)</f>
        <v>3508668</v>
      </c>
    </row>
    <row r="22" spans="1:43" s="5" customFormat="1" ht="27" customHeight="1">
      <c r="A22" s="121" t="s">
        <v>18</v>
      </c>
      <c r="B22" s="122"/>
      <c r="C22" s="64">
        <v>52754</v>
      </c>
      <c r="D22" s="68">
        <v>296579</v>
      </c>
      <c r="E22" s="65">
        <v>271078</v>
      </c>
      <c r="F22" s="65">
        <v>81134</v>
      </c>
      <c r="G22" s="65">
        <v>29513</v>
      </c>
      <c r="H22" s="65">
        <v>9132</v>
      </c>
      <c r="I22" s="66">
        <v>7146</v>
      </c>
      <c r="J22" s="68">
        <v>0</v>
      </c>
      <c r="K22" s="65">
        <v>0</v>
      </c>
      <c r="L22" s="67">
        <v>0</v>
      </c>
      <c r="M22" s="68">
        <v>87005</v>
      </c>
      <c r="N22" s="65">
        <v>24862</v>
      </c>
      <c r="O22" s="68">
        <v>32088</v>
      </c>
      <c r="P22" s="67">
        <v>0</v>
      </c>
      <c r="Q22" s="70">
        <v>0</v>
      </c>
      <c r="R22" s="71">
        <v>21730</v>
      </c>
      <c r="S22" s="69">
        <v>0</v>
      </c>
      <c r="T22" s="70">
        <v>0</v>
      </c>
      <c r="U22" s="69">
        <v>728476</v>
      </c>
      <c r="V22" s="69">
        <v>225611</v>
      </c>
      <c r="W22" s="64">
        <v>0</v>
      </c>
      <c r="X22" s="68">
        <v>39862</v>
      </c>
      <c r="Y22" s="68">
        <v>0</v>
      </c>
      <c r="Z22" s="65">
        <v>46760</v>
      </c>
      <c r="AA22" s="68">
        <v>91745</v>
      </c>
      <c r="AB22" s="66">
        <v>3169</v>
      </c>
      <c r="AC22" s="64">
        <v>10222</v>
      </c>
      <c r="AD22" s="67">
        <v>4666</v>
      </c>
      <c r="AE22" s="64">
        <v>581954</v>
      </c>
      <c r="AF22" s="65">
        <v>0</v>
      </c>
      <c r="AG22" s="65">
        <v>0</v>
      </c>
      <c r="AH22" s="65">
        <v>0</v>
      </c>
      <c r="AI22" s="67">
        <v>0</v>
      </c>
      <c r="AJ22" s="64">
        <v>0</v>
      </c>
      <c r="AK22" s="65">
        <v>0</v>
      </c>
      <c r="AL22" s="65">
        <v>0</v>
      </c>
      <c r="AM22" s="67">
        <v>0</v>
      </c>
      <c r="AN22" s="68">
        <v>0</v>
      </c>
      <c r="AO22" s="67">
        <v>0</v>
      </c>
      <c r="AP22" s="72">
        <f>SUM(C22:AE22)</f>
        <v>2645486</v>
      </c>
    </row>
    <row r="23" spans="1:43" s="5" customFormat="1" ht="27" customHeight="1">
      <c r="A23" s="121" t="s">
        <v>19</v>
      </c>
      <c r="B23" s="122"/>
      <c r="C23" s="64">
        <v>0</v>
      </c>
      <c r="D23" s="68">
        <v>0</v>
      </c>
      <c r="E23" s="65">
        <v>0</v>
      </c>
      <c r="F23" s="65">
        <v>0</v>
      </c>
      <c r="G23" s="65">
        <v>0</v>
      </c>
      <c r="H23" s="65">
        <v>0</v>
      </c>
      <c r="I23" s="66">
        <v>0</v>
      </c>
      <c r="J23" s="68">
        <v>0</v>
      </c>
      <c r="K23" s="65">
        <v>0</v>
      </c>
      <c r="L23" s="67">
        <v>0</v>
      </c>
      <c r="M23" s="68">
        <v>0</v>
      </c>
      <c r="N23" s="65">
        <v>0</v>
      </c>
      <c r="O23" s="68">
        <v>0</v>
      </c>
      <c r="P23" s="67">
        <v>0</v>
      </c>
      <c r="Q23" s="70">
        <v>0</v>
      </c>
      <c r="R23" s="71">
        <v>0</v>
      </c>
      <c r="S23" s="69">
        <v>0</v>
      </c>
      <c r="T23" s="70">
        <v>0</v>
      </c>
      <c r="U23" s="69">
        <v>0</v>
      </c>
      <c r="V23" s="69">
        <v>49954</v>
      </c>
      <c r="W23" s="64">
        <v>0</v>
      </c>
      <c r="X23" s="68">
        <v>0</v>
      </c>
      <c r="Y23" s="68">
        <v>0</v>
      </c>
      <c r="Z23" s="65">
        <v>0</v>
      </c>
      <c r="AA23" s="68">
        <v>0</v>
      </c>
      <c r="AB23" s="66">
        <v>0</v>
      </c>
      <c r="AC23" s="64">
        <v>0</v>
      </c>
      <c r="AD23" s="67">
        <v>0</v>
      </c>
      <c r="AE23" s="64">
        <v>22967</v>
      </c>
      <c r="AF23" s="65">
        <v>0</v>
      </c>
      <c r="AG23" s="65">
        <v>0</v>
      </c>
      <c r="AH23" s="65">
        <v>0</v>
      </c>
      <c r="AI23" s="67">
        <v>0</v>
      </c>
      <c r="AJ23" s="64">
        <v>0</v>
      </c>
      <c r="AK23" s="65">
        <v>0</v>
      </c>
      <c r="AL23" s="65">
        <v>0</v>
      </c>
      <c r="AM23" s="67">
        <v>0</v>
      </c>
      <c r="AN23" s="68">
        <v>0</v>
      </c>
      <c r="AO23" s="67">
        <v>0</v>
      </c>
      <c r="AP23" s="72">
        <f>SUM(C23:AE23)</f>
        <v>72921</v>
      </c>
    </row>
    <row r="24" spans="1:43" s="5" customFormat="1" ht="27" customHeight="1">
      <c r="A24" s="121" t="s">
        <v>20</v>
      </c>
      <c r="B24" s="122"/>
      <c r="C24" s="64">
        <v>0</v>
      </c>
      <c r="D24" s="68">
        <v>0</v>
      </c>
      <c r="E24" s="65">
        <v>0</v>
      </c>
      <c r="F24" s="65">
        <v>0</v>
      </c>
      <c r="G24" s="65">
        <v>0</v>
      </c>
      <c r="H24" s="65">
        <v>0</v>
      </c>
      <c r="I24" s="66">
        <v>0</v>
      </c>
      <c r="J24" s="68">
        <v>90245</v>
      </c>
      <c r="K24" s="65">
        <v>44049</v>
      </c>
      <c r="L24" s="67">
        <v>44495</v>
      </c>
      <c r="M24" s="68">
        <v>0</v>
      </c>
      <c r="N24" s="65">
        <v>0</v>
      </c>
      <c r="O24" s="68">
        <v>0</v>
      </c>
      <c r="P24" s="67">
        <v>0</v>
      </c>
      <c r="Q24" s="70">
        <v>8604</v>
      </c>
      <c r="R24" s="71">
        <v>0</v>
      </c>
      <c r="S24" s="69">
        <v>312701</v>
      </c>
      <c r="T24" s="69">
        <v>0</v>
      </c>
      <c r="U24" s="69">
        <v>0</v>
      </c>
      <c r="V24" s="69">
        <v>35696</v>
      </c>
      <c r="W24" s="64">
        <v>100911</v>
      </c>
      <c r="X24" s="68">
        <v>0</v>
      </c>
      <c r="Y24" s="68">
        <v>40728</v>
      </c>
      <c r="Z24" s="65">
        <v>0</v>
      </c>
      <c r="AA24" s="68">
        <v>0</v>
      </c>
      <c r="AB24" s="66">
        <v>0</v>
      </c>
      <c r="AC24" s="64">
        <v>0</v>
      </c>
      <c r="AD24" s="67">
        <v>0</v>
      </c>
      <c r="AE24" s="64">
        <v>0</v>
      </c>
      <c r="AF24" s="65">
        <v>0</v>
      </c>
      <c r="AG24" s="65">
        <v>0</v>
      </c>
      <c r="AH24" s="65">
        <v>0</v>
      </c>
      <c r="AI24" s="67">
        <v>0</v>
      </c>
      <c r="AJ24" s="64">
        <v>0</v>
      </c>
      <c r="AK24" s="65">
        <v>0</v>
      </c>
      <c r="AL24" s="65">
        <v>0</v>
      </c>
      <c r="AM24" s="67">
        <v>0</v>
      </c>
      <c r="AN24" s="68">
        <v>0</v>
      </c>
      <c r="AO24" s="67">
        <v>0</v>
      </c>
      <c r="AP24" s="72">
        <f>SUM(C24:AE24)</f>
        <v>677429</v>
      </c>
    </row>
    <row r="25" spans="1:43" s="5" customFormat="1" ht="27" customHeight="1">
      <c r="A25" s="121" t="s">
        <v>21</v>
      </c>
      <c r="B25" s="122"/>
      <c r="C25" s="64">
        <v>0</v>
      </c>
      <c r="D25" s="68">
        <v>0</v>
      </c>
      <c r="E25" s="65">
        <v>0</v>
      </c>
      <c r="F25" s="65">
        <v>0</v>
      </c>
      <c r="G25" s="65">
        <v>0</v>
      </c>
      <c r="H25" s="65">
        <v>0</v>
      </c>
      <c r="I25" s="66">
        <v>0</v>
      </c>
      <c r="J25" s="68">
        <v>0</v>
      </c>
      <c r="K25" s="65">
        <v>0</v>
      </c>
      <c r="L25" s="67">
        <v>0</v>
      </c>
      <c r="M25" s="68">
        <v>0</v>
      </c>
      <c r="N25" s="65">
        <v>0</v>
      </c>
      <c r="O25" s="68">
        <v>0</v>
      </c>
      <c r="P25" s="67">
        <v>0</v>
      </c>
      <c r="Q25" s="70">
        <v>0</v>
      </c>
      <c r="R25" s="71">
        <v>0</v>
      </c>
      <c r="S25" s="69">
        <v>0</v>
      </c>
      <c r="T25" s="70">
        <v>21631</v>
      </c>
      <c r="U25" s="69">
        <v>0</v>
      </c>
      <c r="V25" s="69">
        <v>83264</v>
      </c>
      <c r="W25" s="64">
        <v>0</v>
      </c>
      <c r="X25" s="68">
        <v>0</v>
      </c>
      <c r="Y25" s="68">
        <v>0</v>
      </c>
      <c r="Z25" s="65">
        <v>0</v>
      </c>
      <c r="AA25" s="68">
        <v>0</v>
      </c>
      <c r="AB25" s="66">
        <v>0</v>
      </c>
      <c r="AC25" s="64">
        <v>0</v>
      </c>
      <c r="AD25" s="67">
        <v>0</v>
      </c>
      <c r="AE25" s="64">
        <v>0</v>
      </c>
      <c r="AF25" s="65">
        <v>0</v>
      </c>
      <c r="AG25" s="65">
        <v>0</v>
      </c>
      <c r="AH25" s="65">
        <v>0</v>
      </c>
      <c r="AI25" s="67">
        <v>0</v>
      </c>
      <c r="AJ25" s="64">
        <v>0</v>
      </c>
      <c r="AK25" s="65">
        <v>0</v>
      </c>
      <c r="AL25" s="65">
        <v>0</v>
      </c>
      <c r="AM25" s="67">
        <v>0</v>
      </c>
      <c r="AN25" s="68">
        <v>0</v>
      </c>
      <c r="AO25" s="67">
        <v>0</v>
      </c>
      <c r="AP25" s="72">
        <f>SUM(C25:AE25)</f>
        <v>104895</v>
      </c>
    </row>
    <row r="26" spans="1:43" s="5" customFormat="1" ht="27" customHeight="1">
      <c r="A26" s="121" t="s">
        <v>22</v>
      </c>
      <c r="B26" s="122"/>
      <c r="C26" s="64">
        <v>0</v>
      </c>
      <c r="D26" s="68">
        <v>0</v>
      </c>
      <c r="E26" s="65">
        <v>0</v>
      </c>
      <c r="F26" s="65">
        <v>0</v>
      </c>
      <c r="G26" s="65">
        <v>0</v>
      </c>
      <c r="H26" s="65">
        <v>0</v>
      </c>
      <c r="I26" s="66">
        <v>0</v>
      </c>
      <c r="J26" s="68">
        <v>0</v>
      </c>
      <c r="K26" s="65">
        <v>0</v>
      </c>
      <c r="L26" s="67">
        <v>0</v>
      </c>
      <c r="M26" s="68">
        <v>0</v>
      </c>
      <c r="N26" s="65">
        <v>0</v>
      </c>
      <c r="O26" s="68">
        <v>0</v>
      </c>
      <c r="P26" s="67">
        <v>0</v>
      </c>
      <c r="Q26" s="70">
        <v>0</v>
      </c>
      <c r="R26" s="71">
        <v>0</v>
      </c>
      <c r="S26" s="69">
        <v>0</v>
      </c>
      <c r="T26" s="69">
        <v>0</v>
      </c>
      <c r="U26" s="71">
        <v>0</v>
      </c>
      <c r="V26" s="69">
        <v>0</v>
      </c>
      <c r="W26" s="64">
        <v>0</v>
      </c>
      <c r="X26" s="68">
        <v>0</v>
      </c>
      <c r="Y26" s="68">
        <v>0</v>
      </c>
      <c r="Z26" s="65">
        <v>0</v>
      </c>
      <c r="AA26" s="68">
        <v>0</v>
      </c>
      <c r="AB26" s="66">
        <v>0</v>
      </c>
      <c r="AC26" s="64">
        <v>0</v>
      </c>
      <c r="AD26" s="67">
        <v>0</v>
      </c>
      <c r="AE26" s="64">
        <v>0</v>
      </c>
      <c r="AF26" s="65">
        <v>0</v>
      </c>
      <c r="AG26" s="65">
        <v>0</v>
      </c>
      <c r="AH26" s="65">
        <v>0</v>
      </c>
      <c r="AI26" s="67">
        <v>0</v>
      </c>
      <c r="AJ26" s="64">
        <v>0</v>
      </c>
      <c r="AK26" s="65">
        <v>0</v>
      </c>
      <c r="AL26" s="65">
        <v>0</v>
      </c>
      <c r="AM26" s="67">
        <v>0</v>
      </c>
      <c r="AN26" s="68">
        <v>0</v>
      </c>
      <c r="AO26" s="67">
        <v>0</v>
      </c>
      <c r="AP26" s="72">
        <v>0</v>
      </c>
    </row>
    <row r="27" spans="1:43" s="5" customFormat="1" ht="27" customHeight="1">
      <c r="A27" s="121" t="s">
        <v>23</v>
      </c>
      <c r="B27" s="122"/>
      <c r="C27" s="64">
        <v>0</v>
      </c>
      <c r="D27" s="68">
        <v>0</v>
      </c>
      <c r="E27" s="65">
        <v>0</v>
      </c>
      <c r="F27" s="65">
        <v>0</v>
      </c>
      <c r="G27" s="65">
        <v>0</v>
      </c>
      <c r="H27" s="65">
        <v>0</v>
      </c>
      <c r="I27" s="66">
        <v>0</v>
      </c>
      <c r="J27" s="68">
        <v>0</v>
      </c>
      <c r="K27" s="65">
        <v>0</v>
      </c>
      <c r="L27" s="67">
        <v>0</v>
      </c>
      <c r="M27" s="68">
        <v>0</v>
      </c>
      <c r="N27" s="65">
        <v>0</v>
      </c>
      <c r="O27" s="68">
        <v>0</v>
      </c>
      <c r="P27" s="67">
        <v>7937</v>
      </c>
      <c r="Q27" s="70">
        <v>0</v>
      </c>
      <c r="R27" s="71">
        <v>0</v>
      </c>
      <c r="S27" s="69">
        <v>0</v>
      </c>
      <c r="T27" s="69">
        <v>0</v>
      </c>
      <c r="U27" s="90">
        <v>0</v>
      </c>
      <c r="V27" s="69">
        <v>0</v>
      </c>
      <c r="W27" s="64">
        <v>0</v>
      </c>
      <c r="X27" s="68">
        <v>0</v>
      </c>
      <c r="Y27" s="68">
        <v>0</v>
      </c>
      <c r="Z27" s="65">
        <v>0</v>
      </c>
      <c r="AA27" s="68">
        <v>0</v>
      </c>
      <c r="AB27" s="66">
        <v>0</v>
      </c>
      <c r="AC27" s="64">
        <v>0</v>
      </c>
      <c r="AD27" s="67">
        <v>0</v>
      </c>
      <c r="AE27" s="64">
        <v>0</v>
      </c>
      <c r="AF27" s="65">
        <v>0</v>
      </c>
      <c r="AG27" s="65">
        <v>0</v>
      </c>
      <c r="AH27" s="65">
        <v>0</v>
      </c>
      <c r="AI27" s="67">
        <v>0</v>
      </c>
      <c r="AJ27" s="64">
        <v>0</v>
      </c>
      <c r="AK27" s="65">
        <v>0</v>
      </c>
      <c r="AL27" s="65">
        <v>0</v>
      </c>
      <c r="AM27" s="67">
        <v>0</v>
      </c>
      <c r="AN27" s="68">
        <v>0</v>
      </c>
      <c r="AO27" s="67">
        <v>0</v>
      </c>
      <c r="AP27" s="72">
        <f>SUM(C27:AE27)</f>
        <v>7937</v>
      </c>
    </row>
    <row r="28" spans="1:43" s="9" customFormat="1" ht="27" customHeight="1">
      <c r="A28" s="130" t="s">
        <v>24</v>
      </c>
      <c r="B28" s="131"/>
      <c r="C28" s="107" t="s">
        <v>100</v>
      </c>
      <c r="D28" s="106" t="s">
        <v>103</v>
      </c>
      <c r="E28" s="103" t="s">
        <v>101</v>
      </c>
      <c r="F28" s="103" t="s">
        <v>100</v>
      </c>
      <c r="G28" s="103" t="s">
        <v>101</v>
      </c>
      <c r="H28" s="103" t="s">
        <v>101</v>
      </c>
      <c r="I28" s="104" t="s">
        <v>101</v>
      </c>
      <c r="J28" s="106" t="s">
        <v>102</v>
      </c>
      <c r="K28" s="103" t="s">
        <v>102</v>
      </c>
      <c r="L28" s="105" t="s">
        <v>101</v>
      </c>
      <c r="M28" s="106" t="s">
        <v>104</v>
      </c>
      <c r="N28" s="103" t="s">
        <v>101</v>
      </c>
      <c r="O28" s="106" t="s">
        <v>118</v>
      </c>
      <c r="P28" s="105" t="s">
        <v>102</v>
      </c>
      <c r="Q28" s="107" t="s">
        <v>104</v>
      </c>
      <c r="R28" s="109" t="s">
        <v>100</v>
      </c>
      <c r="S28" s="108" t="s">
        <v>104</v>
      </c>
      <c r="T28" s="108" t="s">
        <v>104</v>
      </c>
      <c r="U28" s="101" t="s">
        <v>119</v>
      </c>
      <c r="V28" s="108" t="s">
        <v>105</v>
      </c>
      <c r="W28" s="107" t="s">
        <v>102</v>
      </c>
      <c r="X28" s="106" t="s">
        <v>100</v>
      </c>
      <c r="Y28" s="106" t="s">
        <v>102</v>
      </c>
      <c r="Z28" s="103" t="s">
        <v>100</v>
      </c>
      <c r="AA28" s="106" t="s">
        <v>103</v>
      </c>
      <c r="AB28" s="104" t="s">
        <v>104</v>
      </c>
      <c r="AC28" s="107" t="s">
        <v>100</v>
      </c>
      <c r="AD28" s="105" t="s">
        <v>100</v>
      </c>
      <c r="AE28" s="107" t="s">
        <v>111</v>
      </c>
      <c r="AF28" s="103" t="s">
        <v>99</v>
      </c>
      <c r="AG28" s="103" t="s">
        <v>99</v>
      </c>
      <c r="AH28" s="103" t="s">
        <v>99</v>
      </c>
      <c r="AI28" s="103" t="s">
        <v>99</v>
      </c>
      <c r="AJ28" s="103" t="s">
        <v>99</v>
      </c>
      <c r="AK28" s="103" t="s">
        <v>99</v>
      </c>
      <c r="AL28" s="103" t="s">
        <v>99</v>
      </c>
      <c r="AM28" s="103" t="s">
        <v>99</v>
      </c>
      <c r="AN28" s="103" t="s">
        <v>99</v>
      </c>
      <c r="AO28" s="103" t="s">
        <v>99</v>
      </c>
      <c r="AP28" s="63"/>
    </row>
    <row r="29" spans="1:43" s="5" customFormat="1" ht="27" customHeight="1">
      <c r="A29" s="130" t="s">
        <v>127</v>
      </c>
      <c r="B29" s="131"/>
      <c r="C29" s="64">
        <v>52754</v>
      </c>
      <c r="D29" s="68">
        <v>296579</v>
      </c>
      <c r="E29" s="65">
        <v>271078</v>
      </c>
      <c r="F29" s="65">
        <v>81134</v>
      </c>
      <c r="G29" s="65">
        <v>29513</v>
      </c>
      <c r="H29" s="65">
        <v>9132</v>
      </c>
      <c r="I29" s="66">
        <v>7146</v>
      </c>
      <c r="J29" s="68">
        <v>90245</v>
      </c>
      <c r="K29" s="65">
        <v>44049</v>
      </c>
      <c r="L29" s="67">
        <v>44495</v>
      </c>
      <c r="M29" s="68">
        <v>79634</v>
      </c>
      <c r="N29" s="65">
        <v>19897</v>
      </c>
      <c r="O29" s="68">
        <v>22555</v>
      </c>
      <c r="P29" s="67">
        <v>7937</v>
      </c>
      <c r="Q29" s="70">
        <v>8604</v>
      </c>
      <c r="R29" s="71">
        <v>18108</v>
      </c>
      <c r="S29" s="69">
        <v>218723</v>
      </c>
      <c r="T29" s="69">
        <v>21631</v>
      </c>
      <c r="U29" s="71">
        <v>397067</v>
      </c>
      <c r="V29" s="69">
        <v>228709</v>
      </c>
      <c r="W29" s="64">
        <v>100911</v>
      </c>
      <c r="X29" s="68">
        <v>39862</v>
      </c>
      <c r="Y29" s="68">
        <v>40728</v>
      </c>
      <c r="Z29" s="65">
        <v>46760</v>
      </c>
      <c r="AA29" s="68">
        <v>91745</v>
      </c>
      <c r="AB29" s="67">
        <v>3169</v>
      </c>
      <c r="AC29" s="68">
        <v>10222</v>
      </c>
      <c r="AD29" s="67">
        <v>4666</v>
      </c>
      <c r="AE29" s="64">
        <v>604921</v>
      </c>
      <c r="AF29" s="65">
        <v>0</v>
      </c>
      <c r="AG29" s="65">
        <v>0</v>
      </c>
      <c r="AH29" s="65">
        <v>0</v>
      </c>
      <c r="AI29" s="67">
        <v>0</v>
      </c>
      <c r="AJ29" s="64">
        <v>0</v>
      </c>
      <c r="AK29" s="65">
        <v>0</v>
      </c>
      <c r="AL29" s="65">
        <v>0</v>
      </c>
      <c r="AM29" s="67">
        <v>0</v>
      </c>
      <c r="AN29" s="68">
        <v>0</v>
      </c>
      <c r="AO29" s="67">
        <v>0</v>
      </c>
      <c r="AP29" s="72">
        <f>SUM(C29:AE29)</f>
        <v>2891974</v>
      </c>
      <c r="AQ29" s="15"/>
    </row>
    <row r="30" spans="1:43" s="5" customFormat="1" ht="27" customHeight="1">
      <c r="A30" s="121" t="s">
        <v>128</v>
      </c>
      <c r="B30" s="122"/>
      <c r="C30" s="64">
        <v>30794</v>
      </c>
      <c r="D30" s="68">
        <v>145567</v>
      </c>
      <c r="E30" s="65">
        <v>176708</v>
      </c>
      <c r="F30" s="65">
        <v>61906</v>
      </c>
      <c r="G30" s="65">
        <v>27000</v>
      </c>
      <c r="H30" s="65">
        <v>8848</v>
      </c>
      <c r="I30" s="66">
        <v>6266</v>
      </c>
      <c r="J30" s="68">
        <v>41429</v>
      </c>
      <c r="K30" s="65">
        <v>39837</v>
      </c>
      <c r="L30" s="67">
        <v>31451</v>
      </c>
      <c r="M30" s="68">
        <v>70419</v>
      </c>
      <c r="N30" s="65">
        <v>13316</v>
      </c>
      <c r="O30" s="68">
        <v>11250</v>
      </c>
      <c r="P30" s="67">
        <v>6274</v>
      </c>
      <c r="Q30" s="70">
        <v>5493</v>
      </c>
      <c r="R30" s="71">
        <v>14338</v>
      </c>
      <c r="S30" s="69">
        <v>218629</v>
      </c>
      <c r="T30" s="69">
        <v>16600</v>
      </c>
      <c r="U30" s="69">
        <v>267061</v>
      </c>
      <c r="V30" s="69">
        <v>228709</v>
      </c>
      <c r="W30" s="64">
        <v>83497</v>
      </c>
      <c r="X30" s="68">
        <v>31295</v>
      </c>
      <c r="Y30" s="68">
        <v>31569</v>
      </c>
      <c r="Z30" s="65">
        <v>37898</v>
      </c>
      <c r="AA30" s="68">
        <v>66414</v>
      </c>
      <c r="AB30" s="67">
        <v>2559</v>
      </c>
      <c r="AC30" s="68">
        <v>8495</v>
      </c>
      <c r="AD30" s="67">
        <v>2834</v>
      </c>
      <c r="AE30" s="64">
        <v>437395</v>
      </c>
      <c r="AF30" s="65">
        <v>0</v>
      </c>
      <c r="AG30" s="65">
        <v>0</v>
      </c>
      <c r="AH30" s="65">
        <v>0</v>
      </c>
      <c r="AI30" s="67">
        <v>0</v>
      </c>
      <c r="AJ30" s="64">
        <v>0</v>
      </c>
      <c r="AK30" s="65">
        <v>0</v>
      </c>
      <c r="AL30" s="65">
        <v>0</v>
      </c>
      <c r="AM30" s="67">
        <v>0</v>
      </c>
      <c r="AN30" s="68">
        <v>0</v>
      </c>
      <c r="AO30" s="67">
        <v>0</v>
      </c>
      <c r="AP30" s="72">
        <f>SUM(C30:AE30)</f>
        <v>2123851</v>
      </c>
    </row>
    <row r="31" spans="1:43" s="5" customFormat="1" ht="27" customHeight="1">
      <c r="A31" s="121" t="s">
        <v>25</v>
      </c>
      <c r="B31" s="122"/>
      <c r="C31" s="92">
        <f>ROUND(C30/C29,3)*100</f>
        <v>58.4</v>
      </c>
      <c r="D31" s="95">
        <f>ROUND(D30/D29,3)*100</f>
        <v>49.1</v>
      </c>
      <c r="E31" s="95">
        <f t="shared" ref="E31:I31" si="4">ROUND(E30/E29,3)*100</f>
        <v>65.2</v>
      </c>
      <c r="F31" s="95">
        <f t="shared" si="4"/>
        <v>76.3</v>
      </c>
      <c r="G31" s="95">
        <f t="shared" si="4"/>
        <v>91.5</v>
      </c>
      <c r="H31" s="95">
        <f t="shared" si="4"/>
        <v>96.899999999999991</v>
      </c>
      <c r="I31" s="95">
        <f t="shared" si="4"/>
        <v>87.7</v>
      </c>
      <c r="J31" s="95">
        <f>ROUND(J30/J29,3)*100</f>
        <v>45.9</v>
      </c>
      <c r="K31" s="93">
        <f>ROUND(K30/K29,3)*100</f>
        <v>90.4</v>
      </c>
      <c r="L31" s="94">
        <f>ROUND(L30/L29,3)*100</f>
        <v>70.7</v>
      </c>
      <c r="M31" s="95">
        <f>ROUND(M30/M29,3)*100</f>
        <v>88.4</v>
      </c>
      <c r="N31" s="93">
        <f>ROUND(N30/N29,3)*100</f>
        <v>66.900000000000006</v>
      </c>
      <c r="O31" s="93">
        <f t="shared" ref="O31:Q31" si="5">ROUND(O30/O29,3)*100</f>
        <v>49.9</v>
      </c>
      <c r="P31" s="94">
        <f t="shared" si="5"/>
        <v>79</v>
      </c>
      <c r="Q31" s="94">
        <f t="shared" si="5"/>
        <v>63.800000000000004</v>
      </c>
      <c r="R31" s="110">
        <f t="shared" ref="R31:U31" si="6">ROUND(R30/R29,3)*100</f>
        <v>79.2</v>
      </c>
      <c r="S31" s="96">
        <f t="shared" si="6"/>
        <v>100</v>
      </c>
      <c r="T31" s="96">
        <f t="shared" si="6"/>
        <v>76.7</v>
      </c>
      <c r="U31" s="96">
        <f t="shared" si="6"/>
        <v>67.300000000000011</v>
      </c>
      <c r="V31" s="96">
        <f>ROUND(V30/V29,3)*100</f>
        <v>100</v>
      </c>
      <c r="W31" s="92">
        <f>ROUND(W30/W29,3)*100</f>
        <v>82.699999999999989</v>
      </c>
      <c r="X31" s="95">
        <f>ROUND(X30/X29,3)*100</f>
        <v>78.5</v>
      </c>
      <c r="Y31" s="95">
        <f t="shared" ref="Y31:Z31" si="7">ROUND(Y30/Y29,3)*100</f>
        <v>77.5</v>
      </c>
      <c r="Z31" s="93">
        <f t="shared" si="7"/>
        <v>81</v>
      </c>
      <c r="AA31" s="95">
        <f>ROUND(AA30/AA29,3)*100</f>
        <v>72.399999999999991</v>
      </c>
      <c r="AB31" s="98">
        <f>ROUND(AB30/AB29,3)*100</f>
        <v>80.800000000000011</v>
      </c>
      <c r="AC31" s="92">
        <f t="shared" ref="AC31:AD31" si="8">ROUND(AC30/AC29,3)*100</f>
        <v>83.1</v>
      </c>
      <c r="AD31" s="94">
        <f t="shared" si="8"/>
        <v>60.699999999999996</v>
      </c>
      <c r="AE31" s="92">
        <f>ROUND(AE30/AE29,3)*100</f>
        <v>72.3</v>
      </c>
      <c r="AF31" s="95" t="e">
        <f t="shared" ref="AF31:AO31" si="9">ROUND(AF30/AF29,3)*100</f>
        <v>#DIV/0!</v>
      </c>
      <c r="AG31" s="95" t="e">
        <f t="shared" si="9"/>
        <v>#DIV/0!</v>
      </c>
      <c r="AH31" s="95" t="e">
        <f t="shared" si="9"/>
        <v>#DIV/0!</v>
      </c>
      <c r="AI31" s="95" t="e">
        <f t="shared" si="9"/>
        <v>#DIV/0!</v>
      </c>
      <c r="AJ31" s="95" t="e">
        <f t="shared" si="9"/>
        <v>#DIV/0!</v>
      </c>
      <c r="AK31" s="95" t="e">
        <f t="shared" si="9"/>
        <v>#DIV/0!</v>
      </c>
      <c r="AL31" s="95" t="e">
        <f t="shared" si="9"/>
        <v>#DIV/0!</v>
      </c>
      <c r="AM31" s="95" t="e">
        <f t="shared" si="9"/>
        <v>#DIV/0!</v>
      </c>
      <c r="AN31" s="95" t="e">
        <f t="shared" si="9"/>
        <v>#DIV/0!</v>
      </c>
      <c r="AO31" s="95" t="e">
        <f t="shared" si="9"/>
        <v>#DIV/0!</v>
      </c>
      <c r="AP31" s="111">
        <f>ROUND(AP30/AP29,3)*100</f>
        <v>73.400000000000006</v>
      </c>
    </row>
    <row r="32" spans="1:43" s="5" customFormat="1" ht="27" customHeight="1">
      <c r="A32" s="121" t="s">
        <v>129</v>
      </c>
      <c r="B32" s="122"/>
      <c r="C32" s="64">
        <v>0</v>
      </c>
      <c r="D32" s="68">
        <v>95</v>
      </c>
      <c r="E32" s="65">
        <v>0</v>
      </c>
      <c r="F32" s="65">
        <v>16</v>
      </c>
      <c r="G32" s="65">
        <v>0</v>
      </c>
      <c r="H32" s="65">
        <v>0</v>
      </c>
      <c r="I32" s="66">
        <v>0</v>
      </c>
      <c r="J32" s="68">
        <v>516</v>
      </c>
      <c r="K32" s="65">
        <v>0</v>
      </c>
      <c r="L32" s="67">
        <v>0</v>
      </c>
      <c r="M32" s="68">
        <v>4930</v>
      </c>
      <c r="N32" s="65">
        <v>1413</v>
      </c>
      <c r="O32" s="68">
        <v>6839</v>
      </c>
      <c r="P32" s="67">
        <v>810</v>
      </c>
      <c r="Q32" s="70">
        <v>2997</v>
      </c>
      <c r="R32" s="71">
        <v>1688</v>
      </c>
      <c r="S32" s="69">
        <v>2</v>
      </c>
      <c r="T32" s="70">
        <v>39</v>
      </c>
      <c r="U32" s="69">
        <v>0</v>
      </c>
      <c r="V32" s="69">
        <v>0</v>
      </c>
      <c r="W32" s="64">
        <v>2166</v>
      </c>
      <c r="X32" s="68">
        <v>2544</v>
      </c>
      <c r="Y32" s="68">
        <v>1823</v>
      </c>
      <c r="Z32" s="65">
        <v>1796</v>
      </c>
      <c r="AA32" s="68">
        <v>409</v>
      </c>
      <c r="AB32" s="67">
        <v>189</v>
      </c>
      <c r="AC32" s="68">
        <v>182</v>
      </c>
      <c r="AD32" s="67">
        <v>1127</v>
      </c>
      <c r="AE32" s="64">
        <v>8674</v>
      </c>
      <c r="AF32" s="65">
        <v>0</v>
      </c>
      <c r="AG32" s="65">
        <v>0</v>
      </c>
      <c r="AH32" s="65">
        <v>0</v>
      </c>
      <c r="AI32" s="67">
        <v>0</v>
      </c>
      <c r="AJ32" s="64">
        <v>0</v>
      </c>
      <c r="AK32" s="65">
        <v>0</v>
      </c>
      <c r="AL32" s="65">
        <v>0</v>
      </c>
      <c r="AM32" s="67">
        <v>0</v>
      </c>
      <c r="AN32" s="68">
        <v>0</v>
      </c>
      <c r="AO32" s="67">
        <v>0</v>
      </c>
      <c r="AP32" s="72">
        <f>SUM(C32:AE32)</f>
        <v>38255</v>
      </c>
    </row>
    <row r="33" spans="1:42" s="5" customFormat="1" ht="27" customHeight="1">
      <c r="A33" s="121" t="s">
        <v>26</v>
      </c>
      <c r="B33" s="122"/>
      <c r="C33" s="92">
        <f>ROUND(C32/C29,3)*100</f>
        <v>0</v>
      </c>
      <c r="D33" s="95">
        <f>ROUND(D32/D29,3)*100</f>
        <v>0</v>
      </c>
      <c r="E33" s="95">
        <f t="shared" ref="E33:I33" si="10">ROUND(E32/E29,3)*100</f>
        <v>0</v>
      </c>
      <c r="F33" s="95">
        <f t="shared" si="10"/>
        <v>0</v>
      </c>
      <c r="G33" s="95">
        <f t="shared" si="10"/>
        <v>0</v>
      </c>
      <c r="H33" s="95">
        <f t="shared" si="10"/>
        <v>0</v>
      </c>
      <c r="I33" s="95">
        <f t="shared" si="10"/>
        <v>0</v>
      </c>
      <c r="J33" s="95">
        <f t="shared" ref="J33:L33" si="11">ROUND(J32/J29,3)*100</f>
        <v>0.6</v>
      </c>
      <c r="K33" s="95">
        <f t="shared" si="11"/>
        <v>0</v>
      </c>
      <c r="L33" s="94">
        <f t="shared" si="11"/>
        <v>0</v>
      </c>
      <c r="M33" s="95">
        <f>ROUND(M32/M29,3)*100</f>
        <v>6.2</v>
      </c>
      <c r="N33" s="93">
        <f>ROUND(N32/N29,3)*100</f>
        <v>7.1</v>
      </c>
      <c r="O33" s="93">
        <f t="shared" ref="O33:Q33" si="12">ROUND(O32/O29,3)*100</f>
        <v>30.3</v>
      </c>
      <c r="P33" s="94">
        <f t="shared" si="12"/>
        <v>10.199999999999999</v>
      </c>
      <c r="Q33" s="94">
        <f t="shared" si="12"/>
        <v>34.799999999999997</v>
      </c>
      <c r="R33" s="110">
        <f t="shared" ref="R33:U33" si="13">ROUND(R32/R29,3)*100</f>
        <v>9.3000000000000007</v>
      </c>
      <c r="S33" s="96">
        <f t="shared" si="13"/>
        <v>0</v>
      </c>
      <c r="T33" s="97">
        <f t="shared" si="13"/>
        <v>0.2</v>
      </c>
      <c r="U33" s="96">
        <f t="shared" si="13"/>
        <v>0</v>
      </c>
      <c r="V33" s="96">
        <f>ROUND(V32/V29,3)*100</f>
        <v>0</v>
      </c>
      <c r="W33" s="92">
        <f>ROUND(W32/W29,3)*100</f>
        <v>2.1</v>
      </c>
      <c r="X33" s="95">
        <f>ROUND(X32/X29,3)*100</f>
        <v>6.4</v>
      </c>
      <c r="Y33" s="95">
        <f t="shared" ref="Y33:AD33" si="14">ROUND(Y32/Y29,3)*100</f>
        <v>4.5</v>
      </c>
      <c r="Z33" s="93">
        <f t="shared" si="14"/>
        <v>3.8</v>
      </c>
      <c r="AA33" s="95">
        <f t="shared" si="14"/>
        <v>0.4</v>
      </c>
      <c r="AB33" s="98">
        <f t="shared" si="14"/>
        <v>6</v>
      </c>
      <c r="AC33" s="92">
        <f t="shared" si="14"/>
        <v>1.7999999999999998</v>
      </c>
      <c r="AD33" s="95">
        <f t="shared" si="14"/>
        <v>24.2</v>
      </c>
      <c r="AE33" s="92">
        <f>ROUND(AE32/AE29,3)*100</f>
        <v>1.4000000000000001</v>
      </c>
      <c r="AF33" s="93" t="s">
        <v>106</v>
      </c>
      <c r="AG33" s="93" t="s">
        <v>106</v>
      </c>
      <c r="AH33" s="93" t="s">
        <v>106</v>
      </c>
      <c r="AI33" s="94" t="s">
        <v>106</v>
      </c>
      <c r="AJ33" s="92" t="s">
        <v>106</v>
      </c>
      <c r="AK33" s="93" t="s">
        <v>106</v>
      </c>
      <c r="AL33" s="93" t="s">
        <v>106</v>
      </c>
      <c r="AM33" s="94" t="s">
        <v>106</v>
      </c>
      <c r="AN33" s="95" t="s">
        <v>106</v>
      </c>
      <c r="AO33" s="94" t="s">
        <v>106</v>
      </c>
      <c r="AP33" s="111">
        <f>ROUND(AP32/AP29,3)*100</f>
        <v>1.3</v>
      </c>
    </row>
    <row r="34" spans="1:42" s="5" customFormat="1" ht="27" customHeight="1">
      <c r="A34" s="121" t="s">
        <v>130</v>
      </c>
      <c r="B34" s="122"/>
      <c r="C34" s="68">
        <f t="shared" ref="C34:L34" si="15">SUM(C30,C32)</f>
        <v>30794</v>
      </c>
      <c r="D34" s="68">
        <f t="shared" si="15"/>
        <v>145662</v>
      </c>
      <c r="E34" s="68">
        <f t="shared" si="15"/>
        <v>176708</v>
      </c>
      <c r="F34" s="68">
        <f t="shared" si="15"/>
        <v>61922</v>
      </c>
      <c r="G34" s="68">
        <f t="shared" si="15"/>
        <v>27000</v>
      </c>
      <c r="H34" s="68">
        <f t="shared" si="15"/>
        <v>8848</v>
      </c>
      <c r="I34" s="68">
        <f t="shared" si="15"/>
        <v>6266</v>
      </c>
      <c r="J34" s="68">
        <f>SUM(J30,J32)</f>
        <v>41945</v>
      </c>
      <c r="K34" s="65">
        <f t="shared" si="15"/>
        <v>39837</v>
      </c>
      <c r="L34" s="67">
        <f t="shared" si="15"/>
        <v>31451</v>
      </c>
      <c r="M34" s="68">
        <f t="shared" ref="M34:R34" si="16">SUM(M30,M32)</f>
        <v>75349</v>
      </c>
      <c r="N34" s="65">
        <f t="shared" si="16"/>
        <v>14729</v>
      </c>
      <c r="O34" s="68">
        <f t="shared" si="16"/>
        <v>18089</v>
      </c>
      <c r="P34" s="67">
        <f t="shared" si="16"/>
        <v>7084</v>
      </c>
      <c r="Q34" s="67">
        <f t="shared" si="16"/>
        <v>8490</v>
      </c>
      <c r="R34" s="71">
        <f t="shared" si="16"/>
        <v>16026</v>
      </c>
      <c r="S34" s="69">
        <f t="shared" ref="S34:AE34" si="17">SUM(S30,S32)</f>
        <v>218631</v>
      </c>
      <c r="T34" s="69">
        <f t="shared" si="17"/>
        <v>16639</v>
      </c>
      <c r="U34" s="69">
        <f t="shared" si="17"/>
        <v>267061</v>
      </c>
      <c r="V34" s="69">
        <f t="shared" si="17"/>
        <v>228709</v>
      </c>
      <c r="W34" s="64">
        <f t="shared" si="17"/>
        <v>85663</v>
      </c>
      <c r="X34" s="68">
        <f t="shared" si="17"/>
        <v>33839</v>
      </c>
      <c r="Y34" s="68">
        <f t="shared" si="17"/>
        <v>33392</v>
      </c>
      <c r="Z34" s="65">
        <f t="shared" si="17"/>
        <v>39694</v>
      </c>
      <c r="AA34" s="68">
        <f t="shared" si="17"/>
        <v>66823</v>
      </c>
      <c r="AB34" s="67">
        <f t="shared" si="17"/>
        <v>2748</v>
      </c>
      <c r="AC34" s="68">
        <f t="shared" si="17"/>
        <v>8677</v>
      </c>
      <c r="AD34" s="65">
        <f t="shared" si="17"/>
        <v>3961</v>
      </c>
      <c r="AE34" s="64">
        <f t="shared" si="17"/>
        <v>446069</v>
      </c>
      <c r="AF34" s="65">
        <v>0</v>
      </c>
      <c r="AG34" s="65">
        <v>0</v>
      </c>
      <c r="AH34" s="93"/>
      <c r="AI34" s="94"/>
      <c r="AJ34" s="92"/>
      <c r="AK34" s="93"/>
      <c r="AL34" s="93"/>
      <c r="AM34" s="94"/>
      <c r="AN34" s="95"/>
      <c r="AO34" s="94"/>
      <c r="AP34" s="111">
        <f>SUM(C34:AE34)</f>
        <v>2162106</v>
      </c>
    </row>
    <row r="35" spans="1:42" s="5" customFormat="1" ht="27" customHeight="1">
      <c r="A35" s="121" t="s">
        <v>27</v>
      </c>
      <c r="B35" s="122"/>
      <c r="C35" s="92">
        <f>ROUND(C34/C29,3)*100</f>
        <v>58.4</v>
      </c>
      <c r="D35" s="95">
        <f>ROUND(D34/D29,3)*100</f>
        <v>49.1</v>
      </c>
      <c r="E35" s="95">
        <f t="shared" ref="E35:I35" si="18">ROUND(E34/E29,3)*100</f>
        <v>65.2</v>
      </c>
      <c r="F35" s="95">
        <f t="shared" si="18"/>
        <v>76.3</v>
      </c>
      <c r="G35" s="95">
        <f t="shared" si="18"/>
        <v>91.5</v>
      </c>
      <c r="H35" s="95">
        <f t="shared" si="18"/>
        <v>96.899999999999991</v>
      </c>
      <c r="I35" s="95">
        <f t="shared" si="18"/>
        <v>87.7</v>
      </c>
      <c r="J35" s="95">
        <f t="shared" ref="J35:L35" si="19">ROUND(J34/J29,3)*100</f>
        <v>46.5</v>
      </c>
      <c r="K35" s="95">
        <f t="shared" si="19"/>
        <v>90.4</v>
      </c>
      <c r="L35" s="94">
        <f t="shared" si="19"/>
        <v>70.7</v>
      </c>
      <c r="M35" s="95">
        <f>ROUND(M34/M29,3)*100</f>
        <v>94.6</v>
      </c>
      <c r="N35" s="93">
        <f>ROUND(N34/N29,3)*100</f>
        <v>74</v>
      </c>
      <c r="O35" s="93">
        <f t="shared" ref="O35:Q35" si="20">ROUND(O34/O29,3)*100</f>
        <v>80.2</v>
      </c>
      <c r="P35" s="94">
        <f t="shared" si="20"/>
        <v>89.3</v>
      </c>
      <c r="Q35" s="94">
        <f t="shared" si="20"/>
        <v>98.7</v>
      </c>
      <c r="R35" s="110">
        <f t="shared" ref="R35:U35" si="21">ROUND(R34/R29,3)*100</f>
        <v>88.5</v>
      </c>
      <c r="S35" s="96">
        <f t="shared" si="21"/>
        <v>100</v>
      </c>
      <c r="T35" s="97">
        <f t="shared" si="21"/>
        <v>76.900000000000006</v>
      </c>
      <c r="U35" s="96">
        <f t="shared" si="21"/>
        <v>67.300000000000011</v>
      </c>
      <c r="V35" s="96">
        <f t="shared" ref="V35" si="22">ROUND(V34/V29,3)*100</f>
        <v>100</v>
      </c>
      <c r="W35" s="95">
        <f>ROUND(W34/W29,3)*100</f>
        <v>84.899999999999991</v>
      </c>
      <c r="X35" s="95">
        <f>ROUND(X34/X29,3)*100</f>
        <v>84.899999999999991</v>
      </c>
      <c r="Y35" s="95">
        <f t="shared" ref="Y35:AD35" si="23">ROUND(Y34/Y29,3)*100</f>
        <v>82</v>
      </c>
      <c r="Z35" s="93">
        <f t="shared" si="23"/>
        <v>84.899999999999991</v>
      </c>
      <c r="AA35" s="95">
        <f t="shared" si="23"/>
        <v>72.8</v>
      </c>
      <c r="AB35" s="98">
        <f t="shared" si="23"/>
        <v>86.7</v>
      </c>
      <c r="AC35" s="92">
        <f t="shared" si="23"/>
        <v>84.899999999999991</v>
      </c>
      <c r="AD35" s="95">
        <f t="shared" si="23"/>
        <v>84.899999999999991</v>
      </c>
      <c r="AE35" s="92">
        <f>ROUND(AE34/AE29,3)*100</f>
        <v>73.7</v>
      </c>
      <c r="AF35" s="93" t="e">
        <v>#VALUE!</v>
      </c>
      <c r="AG35" s="93" t="e">
        <v>#VALUE!</v>
      </c>
      <c r="AH35" s="93"/>
      <c r="AI35" s="94"/>
      <c r="AJ35" s="92"/>
      <c r="AK35" s="93"/>
      <c r="AL35" s="93"/>
      <c r="AM35" s="94"/>
      <c r="AN35" s="95"/>
      <c r="AO35" s="94"/>
      <c r="AP35" s="111">
        <f>ROUND(AP34/AP29,3)*100</f>
        <v>74.8</v>
      </c>
    </row>
    <row r="36" spans="1:42" s="5" customFormat="1" ht="27" customHeight="1">
      <c r="A36" s="121" t="s">
        <v>131</v>
      </c>
      <c r="B36" s="122"/>
      <c r="C36" s="64">
        <v>21960</v>
      </c>
      <c r="D36" s="68">
        <v>150917</v>
      </c>
      <c r="E36" s="65">
        <v>94370</v>
      </c>
      <c r="F36" s="65">
        <v>19212</v>
      </c>
      <c r="G36" s="65">
        <v>2513</v>
      </c>
      <c r="H36" s="65">
        <v>284</v>
      </c>
      <c r="I36" s="66">
        <v>880</v>
      </c>
      <c r="J36" s="68">
        <v>48300</v>
      </c>
      <c r="K36" s="65">
        <v>4212</v>
      </c>
      <c r="L36" s="67">
        <v>13044</v>
      </c>
      <c r="M36" s="68">
        <v>4285</v>
      </c>
      <c r="N36" s="65">
        <v>5168</v>
      </c>
      <c r="O36" s="68">
        <v>4466</v>
      </c>
      <c r="P36" s="67">
        <v>853</v>
      </c>
      <c r="Q36" s="70">
        <v>114</v>
      </c>
      <c r="R36" s="71">
        <v>2082</v>
      </c>
      <c r="S36" s="69">
        <v>92</v>
      </c>
      <c r="T36" s="69">
        <v>4992</v>
      </c>
      <c r="U36" s="71">
        <v>130006</v>
      </c>
      <c r="V36" s="69">
        <v>0</v>
      </c>
      <c r="W36" s="64">
        <v>15248</v>
      </c>
      <c r="X36" s="68">
        <v>6023</v>
      </c>
      <c r="Y36" s="68">
        <v>7336</v>
      </c>
      <c r="Z36" s="65">
        <v>7066</v>
      </c>
      <c r="AA36" s="68">
        <v>24922</v>
      </c>
      <c r="AB36" s="67">
        <v>421</v>
      </c>
      <c r="AC36" s="68">
        <v>1545</v>
      </c>
      <c r="AD36" s="67">
        <v>705</v>
      </c>
      <c r="AE36" s="64">
        <v>158852</v>
      </c>
      <c r="AF36" s="65">
        <v>0</v>
      </c>
      <c r="AG36" s="65">
        <v>0</v>
      </c>
      <c r="AH36" s="65">
        <v>0</v>
      </c>
      <c r="AI36" s="67">
        <v>0</v>
      </c>
      <c r="AJ36" s="64">
        <v>0</v>
      </c>
      <c r="AK36" s="65">
        <v>0</v>
      </c>
      <c r="AL36" s="65">
        <v>0</v>
      </c>
      <c r="AM36" s="67">
        <v>0</v>
      </c>
      <c r="AN36" s="68">
        <v>0</v>
      </c>
      <c r="AO36" s="67">
        <v>0</v>
      </c>
      <c r="AP36" s="72">
        <f>SUM(C36:AE36)</f>
        <v>729868</v>
      </c>
    </row>
    <row r="37" spans="1:42" s="5" customFormat="1" ht="27" customHeight="1">
      <c r="A37" s="121" t="s">
        <v>28</v>
      </c>
      <c r="B37" s="122"/>
      <c r="C37" s="92">
        <f>ROUND(C36/C29,3)*100</f>
        <v>41.6</v>
      </c>
      <c r="D37" s="95">
        <f>ROUND(D36/D29,3)*100</f>
        <v>50.9</v>
      </c>
      <c r="E37" s="95">
        <f t="shared" ref="E37:I37" si="24">ROUND(E36/E29,3)*100</f>
        <v>34.799999999999997</v>
      </c>
      <c r="F37" s="95">
        <f t="shared" si="24"/>
        <v>23.7</v>
      </c>
      <c r="G37" s="95">
        <f t="shared" si="24"/>
        <v>8.5</v>
      </c>
      <c r="H37" s="95">
        <f t="shared" si="24"/>
        <v>3.1</v>
      </c>
      <c r="I37" s="95">
        <f t="shared" si="24"/>
        <v>12.3</v>
      </c>
      <c r="J37" s="95">
        <f>ROUND(J36/J29,3)*100</f>
        <v>53.5</v>
      </c>
      <c r="K37" s="93">
        <f>ROUND(K36/K29,3)*100</f>
        <v>9.6</v>
      </c>
      <c r="L37" s="94">
        <f>ROUND(L36/L29,3)*100</f>
        <v>29.299999999999997</v>
      </c>
      <c r="M37" s="95">
        <f>ROUND(M36/M29,3)*100</f>
        <v>5.4</v>
      </c>
      <c r="N37" s="93">
        <f>ROUND(N36/N29,3)*100</f>
        <v>26</v>
      </c>
      <c r="O37" s="93">
        <f t="shared" ref="O37:Q37" si="25">ROUND(O36/O29,3)*100</f>
        <v>19.8</v>
      </c>
      <c r="P37" s="94">
        <f t="shared" si="25"/>
        <v>10.7</v>
      </c>
      <c r="Q37" s="94">
        <f t="shared" si="25"/>
        <v>1.3</v>
      </c>
      <c r="R37" s="110">
        <f t="shared" ref="R37:U37" si="26">ROUND(R36/R29,3)*100</f>
        <v>11.5</v>
      </c>
      <c r="S37" s="96">
        <f t="shared" si="26"/>
        <v>0</v>
      </c>
      <c r="T37" s="97">
        <f t="shared" si="26"/>
        <v>23.1</v>
      </c>
      <c r="U37" s="96">
        <f t="shared" si="26"/>
        <v>32.700000000000003</v>
      </c>
      <c r="V37" s="96">
        <f>ROUND(V36/V29,3)*100</f>
        <v>0</v>
      </c>
      <c r="W37" s="92">
        <f>ROUND(W36/W29,3)*100</f>
        <v>15.1</v>
      </c>
      <c r="X37" s="95">
        <f>ROUND(X36/X29,3)*100</f>
        <v>15.1</v>
      </c>
      <c r="Y37" s="95">
        <f t="shared" ref="Y37:AD37" si="27">ROUND(Y36/Y29,3)*100</f>
        <v>18</v>
      </c>
      <c r="Z37" s="93">
        <f t="shared" si="27"/>
        <v>15.1</v>
      </c>
      <c r="AA37" s="95">
        <f t="shared" si="27"/>
        <v>27.200000000000003</v>
      </c>
      <c r="AB37" s="94">
        <f t="shared" si="27"/>
        <v>13.3</v>
      </c>
      <c r="AC37" s="95">
        <f t="shared" si="27"/>
        <v>15.1</v>
      </c>
      <c r="AD37" s="95">
        <f t="shared" si="27"/>
        <v>15.1</v>
      </c>
      <c r="AE37" s="92">
        <f>ROUND(AE36/AE29,3)*100</f>
        <v>26.3</v>
      </c>
      <c r="AF37" s="95" t="s">
        <v>106</v>
      </c>
      <c r="AG37" s="93" t="s">
        <v>106</v>
      </c>
      <c r="AH37" s="93" t="s">
        <v>106</v>
      </c>
      <c r="AI37" s="94" t="s">
        <v>106</v>
      </c>
      <c r="AJ37" s="92" t="s">
        <v>106</v>
      </c>
      <c r="AK37" s="93" t="s">
        <v>106</v>
      </c>
      <c r="AL37" s="93" t="s">
        <v>106</v>
      </c>
      <c r="AM37" s="94" t="s">
        <v>106</v>
      </c>
      <c r="AN37" s="95" t="s">
        <v>106</v>
      </c>
      <c r="AO37" s="94" t="s">
        <v>106</v>
      </c>
      <c r="AP37" s="111">
        <f>ROUND(AP36/AP29,3)*100</f>
        <v>25.2</v>
      </c>
    </row>
    <row r="38" spans="1:42" s="5" customFormat="1" ht="27" customHeight="1">
      <c r="A38" s="130" t="s">
        <v>132</v>
      </c>
      <c r="B38" s="131"/>
      <c r="C38" s="64">
        <v>216</v>
      </c>
      <c r="D38" s="68">
        <v>1084</v>
      </c>
      <c r="E38" s="65">
        <v>929</v>
      </c>
      <c r="F38" s="65">
        <v>336</v>
      </c>
      <c r="G38" s="65">
        <v>160</v>
      </c>
      <c r="H38" s="65">
        <v>37</v>
      </c>
      <c r="I38" s="66">
        <v>32</v>
      </c>
      <c r="J38" s="68">
        <v>315</v>
      </c>
      <c r="K38" s="65">
        <v>169</v>
      </c>
      <c r="L38" s="67">
        <v>477</v>
      </c>
      <c r="M38" s="68">
        <v>310</v>
      </c>
      <c r="N38" s="65">
        <v>74</v>
      </c>
      <c r="O38" s="68">
        <v>169</v>
      </c>
      <c r="P38" s="67">
        <v>34</v>
      </c>
      <c r="Q38" s="70">
        <v>54</v>
      </c>
      <c r="R38" s="71">
        <v>63</v>
      </c>
      <c r="S38" s="69">
        <v>1250</v>
      </c>
      <c r="T38" s="69">
        <v>118</v>
      </c>
      <c r="U38" s="71">
        <v>1358</v>
      </c>
      <c r="V38" s="69">
        <v>1248</v>
      </c>
      <c r="W38" s="64">
        <v>322</v>
      </c>
      <c r="X38" s="68">
        <v>153</v>
      </c>
      <c r="Y38" s="68">
        <v>209</v>
      </c>
      <c r="Z38" s="65">
        <v>147</v>
      </c>
      <c r="AA38" s="68">
        <v>266</v>
      </c>
      <c r="AB38" s="67">
        <v>12</v>
      </c>
      <c r="AC38" s="68">
        <v>38</v>
      </c>
      <c r="AD38" s="67">
        <v>28</v>
      </c>
      <c r="AE38" s="64">
        <v>2430</v>
      </c>
      <c r="AF38" s="65">
        <v>0</v>
      </c>
      <c r="AG38" s="65">
        <v>0</v>
      </c>
      <c r="AH38" s="65">
        <v>0</v>
      </c>
      <c r="AI38" s="67">
        <v>0</v>
      </c>
      <c r="AJ38" s="64">
        <v>0</v>
      </c>
      <c r="AK38" s="65">
        <v>0</v>
      </c>
      <c r="AL38" s="65">
        <v>0</v>
      </c>
      <c r="AM38" s="67">
        <v>0</v>
      </c>
      <c r="AN38" s="68">
        <v>0</v>
      </c>
      <c r="AO38" s="67">
        <v>0</v>
      </c>
      <c r="AP38" s="72">
        <f>SUM(C38:AE38)</f>
        <v>12038</v>
      </c>
    </row>
    <row r="39" spans="1:42" s="5" customFormat="1" ht="27" customHeight="1">
      <c r="A39" s="132" t="s">
        <v>29</v>
      </c>
      <c r="B39" s="133"/>
      <c r="C39" s="112" t="s">
        <v>108</v>
      </c>
      <c r="D39" s="116" t="s">
        <v>108</v>
      </c>
      <c r="E39" s="113" t="s">
        <v>108</v>
      </c>
      <c r="F39" s="113" t="s">
        <v>108</v>
      </c>
      <c r="G39" s="113" t="s">
        <v>107</v>
      </c>
      <c r="H39" s="113" t="s">
        <v>107</v>
      </c>
      <c r="I39" s="114" t="s">
        <v>107</v>
      </c>
      <c r="J39" s="116" t="s">
        <v>107</v>
      </c>
      <c r="K39" s="113" t="s">
        <v>107</v>
      </c>
      <c r="L39" s="115" t="s">
        <v>107</v>
      </c>
      <c r="M39" s="116" t="s">
        <v>107</v>
      </c>
      <c r="N39" s="113" t="s">
        <v>107</v>
      </c>
      <c r="O39" s="116" t="s">
        <v>107</v>
      </c>
      <c r="P39" s="115" t="s">
        <v>107</v>
      </c>
      <c r="Q39" s="118" t="s">
        <v>107</v>
      </c>
      <c r="R39" s="118" t="s">
        <v>107</v>
      </c>
      <c r="S39" s="117" t="s">
        <v>107</v>
      </c>
      <c r="T39" s="119" t="s">
        <v>107</v>
      </c>
      <c r="U39" s="117" t="s">
        <v>107</v>
      </c>
      <c r="V39" s="117" t="s">
        <v>107</v>
      </c>
      <c r="W39" s="112" t="s">
        <v>107</v>
      </c>
      <c r="X39" s="116" t="s">
        <v>107</v>
      </c>
      <c r="Y39" s="116" t="s">
        <v>107</v>
      </c>
      <c r="Z39" s="113" t="s">
        <v>107</v>
      </c>
      <c r="AA39" s="116" t="s">
        <v>107</v>
      </c>
      <c r="AB39" s="114" t="s">
        <v>107</v>
      </c>
      <c r="AC39" s="112" t="s">
        <v>107</v>
      </c>
      <c r="AD39" s="115" t="s">
        <v>107</v>
      </c>
      <c r="AE39" s="112" t="s">
        <v>107</v>
      </c>
      <c r="AF39" s="113" t="s">
        <v>109</v>
      </c>
      <c r="AG39" s="113" t="s">
        <v>109</v>
      </c>
      <c r="AH39" s="113" t="s">
        <v>109</v>
      </c>
      <c r="AI39" s="115" t="s">
        <v>109</v>
      </c>
      <c r="AJ39" s="112" t="s">
        <v>109</v>
      </c>
      <c r="AK39" s="113" t="s">
        <v>109</v>
      </c>
      <c r="AL39" s="113" t="s">
        <v>109</v>
      </c>
      <c r="AM39" s="115" t="s">
        <v>109</v>
      </c>
      <c r="AN39" s="116" t="s">
        <v>109</v>
      </c>
      <c r="AO39" s="115" t="s">
        <v>109</v>
      </c>
      <c r="AP39" s="120"/>
    </row>
    <row r="40" spans="1:4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10"/>
    </row>
    <row r="41" spans="1:4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10"/>
    </row>
    <row r="42" spans="1:4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10"/>
    </row>
    <row r="43" spans="1:4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10"/>
    </row>
    <row r="44" spans="1:4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10"/>
    </row>
    <row r="45" spans="1:4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0"/>
    </row>
    <row r="46" spans="1:4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0"/>
    </row>
    <row r="47" spans="1:42" s="3" customFormat="1" ht="13.2">
      <c r="AP47" s="10"/>
    </row>
    <row r="48" spans="1:42" s="3" customFormat="1" ht="13.2">
      <c r="AP48" s="10"/>
    </row>
    <row r="49" spans="42:42" s="3" customFormat="1" ht="13.2">
      <c r="AP49" s="10"/>
    </row>
    <row r="50" spans="42:42" s="3" customFormat="1" ht="13.2">
      <c r="AP50" s="10"/>
    </row>
    <row r="51" spans="42:42" s="3" customFormat="1" ht="13.2">
      <c r="AP51" s="10"/>
    </row>
    <row r="52" spans="42:42" s="3" customFormat="1" ht="13.2">
      <c r="AP52" s="10"/>
    </row>
    <row r="53" spans="42:42" s="3" customFormat="1" ht="13.2">
      <c r="AP53" s="10"/>
    </row>
    <row r="54" spans="42:42" s="3" customFormat="1" ht="13.2">
      <c r="AP54" s="10"/>
    </row>
    <row r="55" spans="42:42" s="3" customFormat="1" ht="13.2">
      <c r="AP55" s="10"/>
    </row>
    <row r="56" spans="42:42" s="3" customFormat="1" ht="13.2">
      <c r="AP56" s="10"/>
    </row>
    <row r="57" spans="42:42" s="3" customFormat="1" ht="13.2">
      <c r="AP57" s="10"/>
    </row>
    <row r="58" spans="42:42" s="3" customFormat="1" ht="13.2">
      <c r="AP58" s="10"/>
    </row>
    <row r="59" spans="42:42" s="3" customFormat="1" ht="13.2">
      <c r="AP59" s="10"/>
    </row>
    <row r="60" spans="42:42" s="3" customFormat="1" ht="13.2">
      <c r="AP60" s="10"/>
    </row>
    <row r="61" spans="42:42" s="3" customFormat="1" ht="13.2">
      <c r="AP61" s="10"/>
    </row>
    <row r="62" spans="42:42" s="3" customFormat="1" ht="13.2">
      <c r="AP62" s="10"/>
    </row>
    <row r="63" spans="42:42" s="3" customFormat="1" ht="13.2">
      <c r="AP63" s="10"/>
    </row>
    <row r="64" spans="42:42" s="3" customFormat="1" ht="13.2">
      <c r="AP64" s="10"/>
    </row>
    <row r="65" spans="42:42" s="3" customFormat="1" ht="13.2">
      <c r="AP65" s="10"/>
    </row>
    <row r="66" spans="42:42" s="3" customFormat="1" ht="13.2">
      <c r="AP66" s="10"/>
    </row>
    <row r="67" spans="42:42" s="3" customFormat="1" ht="13.2">
      <c r="AP67" s="10"/>
    </row>
    <row r="68" spans="42:42" s="3" customFormat="1" ht="13.2">
      <c r="AP68" s="10"/>
    </row>
    <row r="69" spans="42:42" s="3" customFormat="1" ht="13.2">
      <c r="AP69" s="10"/>
    </row>
    <row r="70" spans="42:42" s="3" customFormat="1" ht="13.2">
      <c r="AP70" s="10"/>
    </row>
    <row r="71" spans="42:42" s="3" customFormat="1" ht="13.2">
      <c r="AP71" s="10"/>
    </row>
    <row r="72" spans="42:42" s="3" customFormat="1" ht="13.2">
      <c r="AP72" s="10"/>
    </row>
    <row r="73" spans="42:42" s="3" customFormat="1" ht="13.2">
      <c r="AP73" s="10"/>
    </row>
    <row r="74" spans="42:42" s="3" customFormat="1" ht="13.2">
      <c r="AP74" s="10"/>
    </row>
    <row r="75" spans="42:42" s="3" customFormat="1" ht="13.2">
      <c r="AP75" s="10"/>
    </row>
    <row r="76" spans="42:42" s="3" customFormat="1" ht="13.2">
      <c r="AP76" s="10"/>
    </row>
    <row r="77" spans="42:42" s="3" customFormat="1" ht="13.2">
      <c r="AP77" s="10"/>
    </row>
    <row r="78" spans="42:42" s="3" customFormat="1" ht="13.2">
      <c r="AP78" s="10"/>
    </row>
    <row r="79" spans="42:42" s="3" customFormat="1" ht="13.2">
      <c r="AP79" s="10"/>
    </row>
    <row r="80" spans="42:42" s="3" customFormat="1" ht="13.2">
      <c r="AP80" s="10"/>
    </row>
    <row r="81" spans="42:42" s="3" customFormat="1" ht="13.2">
      <c r="AP81" s="10"/>
    </row>
    <row r="82" spans="42:42" s="3" customFormat="1" ht="13.2">
      <c r="AP82" s="10"/>
    </row>
    <row r="83" spans="42:42" s="3" customFormat="1" ht="13.2">
      <c r="AP83" s="10"/>
    </row>
    <row r="84" spans="42:42" s="3" customFormat="1" ht="13.2">
      <c r="AP84" s="10"/>
    </row>
    <row r="85" spans="42:42" s="3" customFormat="1" ht="13.2">
      <c r="AP85" s="10"/>
    </row>
    <row r="86" spans="42:42" s="3" customFormat="1" ht="13.2">
      <c r="AP86" s="10"/>
    </row>
    <row r="87" spans="42:42" s="3" customFormat="1" ht="13.2">
      <c r="AP87" s="10"/>
    </row>
    <row r="88" spans="42:42" s="3" customFormat="1" ht="13.2">
      <c r="AP88" s="10"/>
    </row>
    <row r="89" spans="42:42" s="3" customFormat="1" ht="13.2">
      <c r="AP89" s="10"/>
    </row>
    <row r="90" spans="42:42" s="3" customFormat="1" ht="13.2">
      <c r="AP90" s="10"/>
    </row>
    <row r="91" spans="42:42" s="3" customFormat="1" ht="13.2">
      <c r="AP91" s="10"/>
    </row>
    <row r="92" spans="42:42" s="3" customFormat="1" ht="13.2">
      <c r="AP92" s="10"/>
    </row>
    <row r="93" spans="42:42" s="3" customFormat="1" ht="13.2">
      <c r="AP93" s="10"/>
    </row>
    <row r="94" spans="42:42" s="3" customFormat="1" ht="13.2">
      <c r="AP94" s="10"/>
    </row>
    <row r="95" spans="42:42" s="3" customFormat="1" ht="13.2">
      <c r="AP95" s="10"/>
    </row>
    <row r="96" spans="42:42" s="3" customFormat="1" ht="13.2">
      <c r="AP96" s="10"/>
    </row>
    <row r="97" spans="42:42" s="3" customFormat="1" ht="13.2">
      <c r="AP97" s="10"/>
    </row>
    <row r="98" spans="42:42" s="3" customFormat="1" ht="13.2">
      <c r="AP98" s="10"/>
    </row>
    <row r="99" spans="42:42" s="3" customFormat="1" ht="13.2">
      <c r="AP99" s="10"/>
    </row>
    <row r="100" spans="42:42" s="3" customFormat="1" ht="13.2">
      <c r="AP100" s="10"/>
    </row>
    <row r="101" spans="42:42" s="3" customFormat="1" ht="13.2">
      <c r="AP101" s="10"/>
    </row>
    <row r="102" spans="42:42" s="3" customFormat="1" ht="13.2">
      <c r="AP102" s="10"/>
    </row>
    <row r="103" spans="42:42" s="3" customFormat="1" ht="13.2">
      <c r="AP103" s="10"/>
    </row>
    <row r="104" spans="42:42" s="3" customFormat="1" ht="13.2">
      <c r="AP104" s="10"/>
    </row>
    <row r="105" spans="42:42" s="3" customFormat="1" ht="13.2">
      <c r="AP105" s="10"/>
    </row>
    <row r="106" spans="42:42" s="3" customFormat="1" ht="13.2">
      <c r="AP106" s="10"/>
    </row>
    <row r="107" spans="42:42" s="3" customFormat="1" ht="13.2">
      <c r="AP107" s="10"/>
    </row>
    <row r="108" spans="42:42" s="3" customFormat="1" ht="13.2">
      <c r="AP108" s="10"/>
    </row>
    <row r="109" spans="42:42" s="3" customFormat="1" ht="13.2">
      <c r="AP109" s="10"/>
    </row>
    <row r="110" spans="42:42" s="3" customFormat="1" ht="13.2">
      <c r="AP110" s="10"/>
    </row>
    <row r="111" spans="42:42" s="3" customFormat="1" ht="13.2">
      <c r="AP111" s="10"/>
    </row>
    <row r="112" spans="42:42" s="3" customFormat="1" ht="13.2">
      <c r="AP112" s="10"/>
    </row>
    <row r="113" spans="42:42" s="3" customFormat="1" ht="13.2">
      <c r="AP113" s="10"/>
    </row>
    <row r="114" spans="42:42" s="3" customFormat="1" ht="13.2">
      <c r="AP114" s="10"/>
    </row>
    <row r="115" spans="42:42" s="3" customFormat="1" ht="13.2">
      <c r="AP115" s="10"/>
    </row>
    <row r="116" spans="42:42" s="3" customFormat="1" ht="13.2">
      <c r="AP116" s="10"/>
    </row>
    <row r="117" spans="42:42" s="3" customFormat="1" ht="13.2">
      <c r="AP117" s="10"/>
    </row>
    <row r="118" spans="42:42" s="3" customFormat="1" ht="13.2">
      <c r="AP118" s="10"/>
    </row>
    <row r="119" spans="42:42" s="3" customFormat="1" ht="13.2">
      <c r="AP119" s="10"/>
    </row>
    <row r="120" spans="42:42" s="3" customFormat="1" ht="13.2">
      <c r="AP120" s="10"/>
    </row>
    <row r="121" spans="42:42" s="3" customFormat="1" ht="13.2">
      <c r="AP121" s="10"/>
    </row>
    <row r="122" spans="42:42" s="3" customFormat="1" ht="13.2">
      <c r="AP122" s="10"/>
    </row>
    <row r="123" spans="42:42" s="3" customFormat="1" ht="13.2">
      <c r="AP123" s="10"/>
    </row>
    <row r="124" spans="42:42" s="3" customFormat="1" ht="13.2">
      <c r="AP124" s="10"/>
    </row>
    <row r="125" spans="42:42" s="3" customFormat="1" ht="13.2">
      <c r="AP125" s="10"/>
    </row>
    <row r="126" spans="42:42" s="3" customFormat="1" ht="13.2">
      <c r="AP126" s="10"/>
    </row>
    <row r="127" spans="42:42" s="3" customFormat="1" ht="13.2">
      <c r="AP127" s="10"/>
    </row>
    <row r="128" spans="42:42" s="3" customFormat="1" ht="13.2">
      <c r="AP128" s="10"/>
    </row>
    <row r="129" spans="42:42" s="3" customFormat="1" ht="13.2">
      <c r="AP129" s="10"/>
    </row>
    <row r="130" spans="42:42" s="3" customFormat="1" ht="13.2">
      <c r="AP130" s="10"/>
    </row>
    <row r="131" spans="42:42" s="3" customFormat="1" ht="13.2">
      <c r="AP131" s="10"/>
    </row>
    <row r="132" spans="42:42" s="3" customFormat="1" ht="13.2">
      <c r="AP132" s="10"/>
    </row>
    <row r="133" spans="42:42" s="3" customFormat="1" ht="13.2">
      <c r="AP133" s="10"/>
    </row>
    <row r="134" spans="42:42" s="3" customFormat="1" ht="13.2">
      <c r="AP134" s="10"/>
    </row>
    <row r="135" spans="42:42" s="3" customFormat="1" ht="13.2">
      <c r="AP135" s="10"/>
    </row>
    <row r="136" spans="42:42" s="3" customFormat="1" ht="13.2">
      <c r="AP136" s="10"/>
    </row>
    <row r="137" spans="42:42" s="3" customFormat="1" ht="13.2">
      <c r="AP137" s="10"/>
    </row>
    <row r="138" spans="42:42" s="3" customFormat="1" ht="13.2">
      <c r="AP138" s="10"/>
    </row>
    <row r="139" spans="42:42" s="3" customFormat="1" ht="13.2">
      <c r="AP139" s="10"/>
    </row>
    <row r="140" spans="42:42" s="3" customFormat="1" ht="13.2">
      <c r="AP140" s="10"/>
    </row>
    <row r="141" spans="42:42" s="3" customFormat="1" ht="13.2">
      <c r="AP141" s="10"/>
    </row>
    <row r="142" spans="42:42" s="3" customFormat="1" ht="13.2">
      <c r="AP142" s="10"/>
    </row>
    <row r="143" spans="42:42" s="3" customFormat="1" ht="13.2">
      <c r="AP143" s="10"/>
    </row>
    <row r="144" spans="42:42" s="3" customFormat="1" ht="13.2">
      <c r="AP144" s="10"/>
    </row>
    <row r="145" spans="42:42" s="3" customFormat="1" ht="13.2">
      <c r="AP145" s="10"/>
    </row>
    <row r="146" spans="42:42" s="3" customFormat="1" ht="13.2">
      <c r="AP146" s="10"/>
    </row>
    <row r="147" spans="42:42" s="3" customFormat="1" ht="13.2">
      <c r="AP147" s="10"/>
    </row>
  </sheetData>
  <mergeCells count="36">
    <mergeCell ref="A35:B35"/>
    <mergeCell ref="A36:B36"/>
    <mergeCell ref="A37:B37"/>
    <mergeCell ref="A38:B38"/>
    <mergeCell ref="A39:B39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16:B16"/>
    <mergeCell ref="A9:B9"/>
    <mergeCell ref="A1:B1"/>
    <mergeCell ref="A5:B5"/>
    <mergeCell ref="A6:B6"/>
    <mergeCell ref="A7:B7"/>
    <mergeCell ref="A8:B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0" orientation="portrait" blackAndWhite="1" r:id="rId1"/>
  <headerFooter alignWithMargins="0">
    <oddHeader>&amp;L&amp;"ＭＳ 明朝,標準"&amp;20 19　簡易水道の概況</oddHeader>
  </headerFooter>
  <colBreaks count="2" manualBreakCount="2">
    <brk id="12" min="1" max="38" man="1"/>
    <brk id="22" min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</vt:lpstr>
      <vt:lpstr>'19'!Print_Area</vt:lpstr>
      <vt:lpstr>'19'!Print_Titles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2018-06-28T06:43:13Z</dcterms:created>
  <dcterms:modified xsi:type="dcterms:W3CDTF">2022-07-11T07:36:12Z</dcterms:modified>
</cp:coreProperties>
</file>