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　水道概況\R1年度_(2019)\01_原稿\"/>
    </mc:Choice>
  </mc:AlternateContent>
  <bookViews>
    <workbookView xWindow="0" yWindow="0" windowWidth="20850" windowHeight="7755" activeTab="2"/>
  </bookViews>
  <sheets>
    <sheet name="★簡易水道 R1末" sheetId="20" r:id="rId1"/>
    <sheet name="★交付金 R1末" sheetId="21" r:id="rId2"/>
    <sheet name="★水道施設災害 (東日本大震災) R1末" sheetId="22" r:id="rId3"/>
  </sheets>
  <definedNames>
    <definedName name="_xlnm.Print_Area" localSheetId="0">'★簡易水道 R1末'!$A$1:$K$14</definedName>
    <definedName name="_xlnm.Print_Area" localSheetId="1">'★交付金 R1末'!$A$1:$J$28</definedName>
    <definedName name="_xlnm.Print_Area" localSheetId="2">'★水道施設災害 (東日本大震災) R1末'!$A$1:$K$29</definedName>
  </definedNames>
  <calcPr calcId="162913"/>
</workbook>
</file>

<file path=xl/calcChain.xml><?xml version="1.0" encoding="utf-8"?>
<calcChain xmlns="http://schemas.openxmlformats.org/spreadsheetml/2006/main">
  <c r="B29" i="22" l="1"/>
  <c r="I25" i="21" l="1"/>
  <c r="B25" i="21"/>
  <c r="I17" i="21"/>
  <c r="I14" i="21"/>
  <c r="I24" i="21"/>
  <c r="I23" i="21"/>
  <c r="I22" i="21"/>
  <c r="I20" i="21"/>
  <c r="I18" i="21"/>
  <c r="I15" i="21"/>
  <c r="I16" i="21"/>
  <c r="I13" i="21"/>
  <c r="I12" i="21"/>
  <c r="I11" i="21"/>
  <c r="I10" i="21"/>
  <c r="I9" i="21"/>
  <c r="I8" i="21"/>
  <c r="I6" i="21"/>
  <c r="I7" i="21"/>
  <c r="I5" i="21"/>
  <c r="C10" i="20"/>
  <c r="J6" i="20"/>
  <c r="J7" i="20"/>
  <c r="J29" i="22" l="1"/>
  <c r="H29" i="22"/>
  <c r="G29" i="22"/>
  <c r="G25" i="21"/>
  <c r="F25" i="21"/>
  <c r="I21" i="21"/>
  <c r="I19" i="21"/>
  <c r="H10" i="20"/>
  <c r="G10" i="20"/>
  <c r="J9" i="20"/>
  <c r="J8" i="20"/>
  <c r="J5" i="20"/>
  <c r="J10" i="20" l="1"/>
</calcChain>
</file>

<file path=xl/sharedStrings.xml><?xml version="1.0" encoding="utf-8"?>
<sst xmlns="http://schemas.openxmlformats.org/spreadsheetml/2006/main" count="282" uniqueCount="106">
  <si>
    <t>備考</t>
    <rPh sb="0" eb="2">
      <t>ビコウ</t>
    </rPh>
    <phoneticPr fontId="2"/>
  </si>
  <si>
    <t>合計</t>
    <rPh sb="0" eb="2">
      <t>ゴウケイ</t>
    </rPh>
    <phoneticPr fontId="2"/>
  </si>
  <si>
    <t>市町村名</t>
  </si>
  <si>
    <t>地区名</t>
  </si>
  <si>
    <t>事業内訳</t>
  </si>
  <si>
    <t>補助率</t>
    <rPh sb="0" eb="3">
      <t>ホジョリツ</t>
    </rPh>
    <phoneticPr fontId="4"/>
  </si>
  <si>
    <t>工期</t>
    <rPh sb="0" eb="2">
      <t>コウキ</t>
    </rPh>
    <phoneticPr fontId="4"/>
  </si>
  <si>
    <t>事業種別</t>
    <rPh sb="0" eb="2">
      <t>ジギョウ</t>
    </rPh>
    <rPh sb="2" eb="4">
      <t>シュベツ</t>
    </rPh>
    <phoneticPr fontId="2"/>
  </si>
  <si>
    <t>被害原因</t>
    <rPh sb="0" eb="2">
      <t>ヒガイ</t>
    </rPh>
    <rPh sb="2" eb="4">
      <t>ゲンイン</t>
    </rPh>
    <phoneticPr fontId="2"/>
  </si>
  <si>
    <t>盛岡市</t>
    <rPh sb="0" eb="3">
      <t>モリオカシ</t>
    </rPh>
    <phoneticPr fontId="2"/>
  </si>
  <si>
    <t>一関市</t>
    <rPh sb="0" eb="3">
      <t>イチノセキシ</t>
    </rPh>
    <phoneticPr fontId="2"/>
  </si>
  <si>
    <t>宮古市</t>
    <rPh sb="0" eb="3">
      <t>ミヤコシ</t>
    </rPh>
    <phoneticPr fontId="2"/>
  </si>
  <si>
    <t>H23.3.11
東日本大震災</t>
    <rPh sb="9" eb="10">
      <t>ヒガシ</t>
    </rPh>
    <rPh sb="10" eb="12">
      <t>ニホン</t>
    </rPh>
    <rPh sb="12" eb="15">
      <t>ダイシンサイ</t>
    </rPh>
    <phoneticPr fontId="2"/>
  </si>
  <si>
    <t>～</t>
    <phoneticPr fontId="2"/>
  </si>
  <si>
    <t>国庫補助額</t>
    <rPh sb="4" eb="5">
      <t>ガク</t>
    </rPh>
    <phoneticPr fontId="4"/>
  </si>
  <si>
    <t>山田町</t>
    <rPh sb="0" eb="3">
      <t>ヤマダマチ</t>
    </rPh>
    <phoneticPr fontId="2"/>
  </si>
  <si>
    <t>陸前高田市</t>
    <rPh sb="0" eb="5">
      <t>リクゼンタカタシ</t>
    </rPh>
    <phoneticPr fontId="2"/>
  </si>
  <si>
    <t>大船渡市</t>
    <rPh sb="0" eb="3">
      <t>オオフナト</t>
    </rPh>
    <rPh sb="3" eb="4">
      <t>シ</t>
    </rPh>
    <phoneticPr fontId="2"/>
  </si>
  <si>
    <t>22　補助事業</t>
    <rPh sb="3" eb="5">
      <t>ホジョ</t>
    </rPh>
    <rPh sb="5" eb="7">
      <t>ジギョウ</t>
    </rPh>
    <phoneticPr fontId="2"/>
  </si>
  <si>
    <t>釜石市</t>
    <rPh sb="0" eb="3">
      <t>カマイシシ</t>
    </rPh>
    <phoneticPr fontId="2"/>
  </si>
  <si>
    <t>岩手中部</t>
  </si>
  <si>
    <t>総事業費</t>
    <phoneticPr fontId="2"/>
  </si>
  <si>
    <t>補助基本額</t>
    <phoneticPr fontId="2"/>
  </si>
  <si>
    <t>89.4/100</t>
    <phoneticPr fontId="2"/>
  </si>
  <si>
    <t>釜石市上水道事業
（4回目）その3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</si>
  <si>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88.3/100
1/2</t>
    <phoneticPr fontId="2"/>
  </si>
  <si>
    <t>※実績ベースで記載。</t>
    <rPh sb="1" eb="3">
      <t>ジッセキ</t>
    </rPh>
    <rPh sb="7" eb="9">
      <t>キサイ</t>
    </rPh>
    <phoneticPr fontId="2"/>
  </si>
  <si>
    <t>※地区名に記載がないもの及び（上）と記載されているものは上水道事業である。</t>
    <rPh sb="1" eb="4">
      <t>チクメイ</t>
    </rPh>
    <rPh sb="5" eb="7">
      <t>キサイ</t>
    </rPh>
    <rPh sb="12" eb="13">
      <t>オヨ</t>
    </rPh>
    <rPh sb="15" eb="16">
      <t>ウエ</t>
    </rPh>
    <rPh sb="18" eb="20">
      <t>キサイ</t>
    </rPh>
    <rPh sb="28" eb="31">
      <t>ジョウスイドウ</t>
    </rPh>
    <rPh sb="31" eb="33">
      <t>ジギョウ</t>
    </rPh>
    <phoneticPr fontId="2"/>
  </si>
  <si>
    <t>大槌町</t>
    <rPh sb="0" eb="3">
      <t>オオツチチョウ</t>
    </rPh>
    <phoneticPr fontId="2"/>
  </si>
  <si>
    <t>88.3/100</t>
    <phoneticPr fontId="2"/>
  </si>
  <si>
    <t>※交付額確定報告から転記のこと。</t>
    <rPh sb="1" eb="3">
      <t>コウフ</t>
    </rPh>
    <rPh sb="3" eb="4">
      <t>ガク</t>
    </rPh>
    <rPh sb="4" eb="6">
      <t>カクテイ</t>
    </rPh>
    <rPh sb="6" eb="8">
      <t>ホウコク</t>
    </rPh>
    <rPh sb="10" eb="12">
      <t>テンキ</t>
    </rPh>
    <phoneticPr fontId="2"/>
  </si>
  <si>
    <t>88.7/100
1/2</t>
    <phoneticPr fontId="2"/>
  </si>
  <si>
    <t>89.5/100
1/2</t>
    <phoneticPr fontId="2"/>
  </si>
  <si>
    <t>89.5/100</t>
    <phoneticPr fontId="2"/>
  </si>
  <si>
    <t>久慈市</t>
    <rPh sb="0" eb="3">
      <t>クジシ</t>
    </rPh>
    <phoneticPr fontId="2"/>
  </si>
  <si>
    <t>田野畑村</t>
    <rPh sb="0" eb="3">
      <t>タノハタ</t>
    </rPh>
    <rPh sb="3" eb="4">
      <t>ムラ</t>
    </rPh>
    <phoneticPr fontId="2"/>
  </si>
  <si>
    <t>机</t>
    <rPh sb="0" eb="1">
      <t>ツクエ</t>
    </rPh>
    <phoneticPr fontId="2"/>
  </si>
  <si>
    <t>H29</t>
    <phoneticPr fontId="2"/>
  </si>
  <si>
    <t>（1）簡易水道</t>
    <rPh sb="3" eb="5">
      <t>カンイ</t>
    </rPh>
    <rPh sb="5" eb="7">
      <t>スイドウ</t>
    </rPh>
    <phoneticPr fontId="2"/>
  </si>
  <si>
    <t>（3）　水道施設災害復旧（東日本大震災）</t>
    <rPh sb="4" eb="6">
      <t>スイドウ</t>
    </rPh>
    <rPh sb="6" eb="8">
      <t>シセツ</t>
    </rPh>
    <rPh sb="8" eb="10">
      <t>サイガイ</t>
    </rPh>
    <rPh sb="10" eb="12">
      <t>フッキュウ</t>
    </rPh>
    <rPh sb="13" eb="14">
      <t>ヒガシ</t>
    </rPh>
    <rPh sb="14" eb="15">
      <t>ヒ</t>
    </rPh>
    <rPh sb="15" eb="16">
      <t>ホン</t>
    </rPh>
    <rPh sb="16" eb="19">
      <t>ダイシンサイ</t>
    </rPh>
    <phoneticPr fontId="2"/>
  </si>
  <si>
    <t>大槌町上水道事業
（2回目）その7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</si>
  <si>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89.3/100</t>
    <phoneticPr fontId="2"/>
  </si>
  <si>
    <t>釜石市上水道事業
（4回目）その4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</si>
  <si>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88.7/100</t>
    <phoneticPr fontId="2"/>
  </si>
  <si>
    <t>（2）交付金事業</t>
    <rPh sb="3" eb="6">
      <t>コウフキン</t>
    </rPh>
    <rPh sb="6" eb="8">
      <t>ジギョウ</t>
    </rPh>
    <phoneticPr fontId="2"/>
  </si>
  <si>
    <t>～</t>
  </si>
  <si>
    <t>H30</t>
    <phoneticPr fontId="2"/>
  </si>
  <si>
    <t>緊急時給水拠点確保等事業（配水池）</t>
    <rPh sb="0" eb="3">
      <t>キンキュウジ</t>
    </rPh>
    <rPh sb="3" eb="5">
      <t>キュウスイ</t>
    </rPh>
    <rPh sb="5" eb="7">
      <t>キョテン</t>
    </rPh>
    <rPh sb="7" eb="9">
      <t>カクホ</t>
    </rPh>
    <rPh sb="9" eb="10">
      <t>トウ</t>
    </rPh>
    <rPh sb="10" eb="12">
      <t>ジギョウ</t>
    </rPh>
    <rPh sb="13" eb="16">
      <t>ハイスイチ</t>
    </rPh>
    <phoneticPr fontId="2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</si>
  <si>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</si>
  <si>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旧 田河津</t>
    <rPh sb="0" eb="1">
      <t>キュウ</t>
    </rPh>
    <rPh sb="2" eb="4">
      <t>タガワ</t>
    </rPh>
    <rPh sb="4" eb="5">
      <t>ツ</t>
    </rPh>
    <phoneticPr fontId="2"/>
  </si>
  <si>
    <t>陸前高田市上水道事業
（5回目）その23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</si>
  <si>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大槌町上水道事業
（2回目）その12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</si>
  <si>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二戸市</t>
    <rPh sb="0" eb="3">
      <t>ニノヘシ</t>
    </rPh>
    <phoneticPr fontId="2"/>
  </si>
  <si>
    <t>大槌町</t>
    <rPh sb="0" eb="2">
      <t>オオツチ</t>
    </rPh>
    <rPh sb="2" eb="3">
      <t>チョウ</t>
    </rPh>
    <phoneticPr fontId="2"/>
  </si>
  <si>
    <t>岩泉町</t>
    <rPh sb="0" eb="2">
      <t>イワイズミ</t>
    </rPh>
    <rPh sb="2" eb="3">
      <t>マチ</t>
    </rPh>
    <phoneticPr fontId="2"/>
  </si>
  <si>
    <t>岩手町</t>
    <rPh sb="0" eb="2">
      <t>イワテ</t>
    </rPh>
    <rPh sb="2" eb="3">
      <t>チョウ</t>
    </rPh>
    <phoneticPr fontId="2"/>
  </si>
  <si>
    <t>水道管路耐震化等推進事業（老朽管更新事業）</t>
    <rPh sb="0" eb="2">
      <t>スイドウ</t>
    </rPh>
    <rPh sb="2" eb="4">
      <t>カンロ</t>
    </rPh>
    <rPh sb="4" eb="7">
      <t>タイシンカ</t>
    </rPh>
    <rPh sb="7" eb="8">
      <t>トウ</t>
    </rPh>
    <rPh sb="8" eb="10">
      <t>スイシン</t>
    </rPh>
    <rPh sb="10" eb="12">
      <t>ジギョウ</t>
    </rPh>
    <rPh sb="13" eb="15">
      <t>ロウキュウ</t>
    </rPh>
    <rPh sb="15" eb="16">
      <t>カン</t>
    </rPh>
    <rPh sb="16" eb="18">
      <t>コウシン</t>
    </rPh>
    <rPh sb="18" eb="20">
      <t>ジギョウ</t>
    </rPh>
    <phoneticPr fontId="2"/>
  </si>
  <si>
    <t>緊急時給水拠点確保等事業費(重要給水施設配水管）</t>
    <rPh sb="0" eb="13">
      <t>キンキュウジキュウスイキョテンカクホトウジギョウヒ</t>
    </rPh>
    <rPh sb="14" eb="23">
      <t>ジュウヨウキュウスイシセツハイスイカン</t>
    </rPh>
    <phoneticPr fontId="2"/>
  </si>
  <si>
    <t>水道広域化施設整備事業（広域化促進地域上水道施設整備費）</t>
    <rPh sb="0" eb="2">
      <t>スイドウ</t>
    </rPh>
    <rPh sb="2" eb="5">
      <t>コウイキカ</t>
    </rPh>
    <rPh sb="5" eb="7">
      <t>シセツ</t>
    </rPh>
    <rPh sb="7" eb="9">
      <t>セイビ</t>
    </rPh>
    <rPh sb="9" eb="11">
      <t>ジギョウ</t>
    </rPh>
    <rPh sb="12" eb="15">
      <t>コウイキカ</t>
    </rPh>
    <rPh sb="15" eb="17">
      <t>ソクシン</t>
    </rPh>
    <rPh sb="17" eb="19">
      <t>チイキ</t>
    </rPh>
    <rPh sb="19" eb="22">
      <t>ジョウスイドウ</t>
    </rPh>
    <rPh sb="22" eb="24">
      <t>シセツ</t>
    </rPh>
    <rPh sb="24" eb="27">
      <t>セイビヒ</t>
    </rPh>
    <phoneticPr fontId="2"/>
  </si>
  <si>
    <t>生活基盤近代化事業（基幹改良）</t>
    <rPh sb="0" eb="9">
      <t>セイカツキバンキンダイカジギョウ</t>
    </rPh>
    <rPh sb="10" eb="12">
      <t>キカン</t>
    </rPh>
    <rPh sb="12" eb="14">
      <t>カイリョウ</t>
    </rPh>
    <phoneticPr fontId="2"/>
  </si>
  <si>
    <t>水道管路耐震化等推進事業（老朽管更新事業）</t>
    <rPh sb="10" eb="12">
      <t>ジギョウ</t>
    </rPh>
    <rPh sb="18" eb="20">
      <t>ジギョウ</t>
    </rPh>
    <phoneticPr fontId="2"/>
  </si>
  <si>
    <t>水道管路耐震化等推進事業（老朽管更新事業）</t>
    <rPh sb="0" eb="2">
      <t>スイドウ</t>
    </rPh>
    <rPh sb="2" eb="4">
      <t>カンロ</t>
    </rPh>
    <rPh sb="4" eb="6">
      <t>タイシン</t>
    </rPh>
    <rPh sb="6" eb="7">
      <t>カ</t>
    </rPh>
    <rPh sb="7" eb="8">
      <t>トウ</t>
    </rPh>
    <rPh sb="8" eb="10">
      <t>スイシン</t>
    </rPh>
    <rPh sb="10" eb="12">
      <t>ジギョウ</t>
    </rPh>
    <rPh sb="13" eb="15">
      <t>ロウキュウ</t>
    </rPh>
    <rPh sb="15" eb="16">
      <t>カン</t>
    </rPh>
    <rPh sb="16" eb="18">
      <t>コウシン</t>
    </rPh>
    <rPh sb="18" eb="20">
      <t>ジギョウ</t>
    </rPh>
    <phoneticPr fontId="2"/>
  </si>
  <si>
    <t>水道広域化施設整備費(水道広域化促進事業費)</t>
    <rPh sb="0" eb="2">
      <t>スイドウ</t>
    </rPh>
    <rPh sb="2" eb="5">
      <t>コウイキカ</t>
    </rPh>
    <rPh sb="5" eb="7">
      <t>シセツ</t>
    </rPh>
    <rPh sb="7" eb="10">
      <t>セイビヒ</t>
    </rPh>
    <rPh sb="11" eb="13">
      <t>スイドウ</t>
    </rPh>
    <rPh sb="13" eb="16">
      <t>コウイキカ</t>
    </rPh>
    <rPh sb="16" eb="18">
      <t>ソクシン</t>
    </rPh>
    <rPh sb="18" eb="21">
      <t>ジギョウヒ</t>
    </rPh>
    <phoneticPr fontId="2"/>
  </si>
  <si>
    <t>※R1実施事業のうち、R1に完了したもののみ計上。（R2に繰り越したものは記載しない）</t>
    <rPh sb="3" eb="5">
      <t>ジッシ</t>
    </rPh>
    <rPh sb="5" eb="7">
      <t>ジギョウ</t>
    </rPh>
    <rPh sb="14" eb="16">
      <t>カンリョウ</t>
    </rPh>
    <rPh sb="22" eb="24">
      <t>ケイジョウ</t>
    </rPh>
    <rPh sb="29" eb="30">
      <t>ク</t>
    </rPh>
    <rPh sb="31" eb="32">
      <t>コ</t>
    </rPh>
    <rPh sb="37" eb="39">
      <t>キサイ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</si>
  <si>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</si>
  <si>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R1</t>
  </si>
  <si>
    <t>R1</t>
    <phoneticPr fontId="2"/>
  </si>
  <si>
    <t>簡易水道再編推進事業</t>
    <rPh sb="0" eb="2">
      <t>カンイ</t>
    </rPh>
    <rPh sb="2" eb="4">
      <t>スイドウ</t>
    </rPh>
    <rPh sb="4" eb="6">
      <t>サイヘン</t>
    </rPh>
    <rPh sb="6" eb="8">
      <t>スイシン</t>
    </rPh>
    <rPh sb="8" eb="10">
      <t>ジギョウ</t>
    </rPh>
    <phoneticPr fontId="2"/>
  </si>
  <si>
    <t>山形</t>
    <rPh sb="0" eb="2">
      <t>ヤマガタ</t>
    </rPh>
    <phoneticPr fontId="2"/>
  </si>
  <si>
    <t>滝</t>
    <rPh sb="0" eb="1">
      <t>タキ</t>
    </rPh>
    <phoneticPr fontId="2"/>
  </si>
  <si>
    <t>生活基盤近代化事業</t>
    <rPh sb="0" eb="2">
      <t>セイカツ</t>
    </rPh>
    <rPh sb="2" eb="4">
      <t>キバン</t>
    </rPh>
    <rPh sb="4" eb="7">
      <t>キンダイカ</t>
    </rPh>
    <rPh sb="7" eb="9">
      <t>ジギョウ</t>
    </rPh>
    <phoneticPr fontId="2"/>
  </si>
  <si>
    <t>緊急時給水拠点確保等事業費(重要給水施設配水管）</t>
    <phoneticPr fontId="2"/>
  </si>
  <si>
    <t>一関市</t>
    <rPh sb="0" eb="3">
      <t>イチノセキシ</t>
    </rPh>
    <phoneticPr fontId="2"/>
  </si>
  <si>
    <t>奥州市</t>
    <rPh sb="0" eb="3">
      <t>オウシュウシ</t>
    </rPh>
    <phoneticPr fontId="2"/>
  </si>
  <si>
    <t>葛巻町</t>
    <rPh sb="0" eb="2">
      <t>クズマキ</t>
    </rPh>
    <rPh sb="2" eb="3">
      <t>マチ</t>
    </rPh>
    <phoneticPr fontId="2"/>
  </si>
  <si>
    <t>軽米町</t>
    <rPh sb="0" eb="2">
      <t>カルマイ</t>
    </rPh>
    <rPh sb="2" eb="3">
      <t>マチ</t>
    </rPh>
    <phoneticPr fontId="2"/>
  </si>
  <si>
    <t>水道管路耐震化等推進事業（水道管路緊急改善事業）</t>
    <phoneticPr fontId="2"/>
  </si>
  <si>
    <t>一戸町</t>
    <rPh sb="0" eb="2">
      <t>イチノヘ</t>
    </rPh>
    <rPh sb="2" eb="3">
      <t>マチ</t>
    </rPh>
    <phoneticPr fontId="2"/>
  </si>
  <si>
    <t>遠野市</t>
    <rPh sb="0" eb="3">
      <t>トオノシ</t>
    </rPh>
    <phoneticPr fontId="2"/>
  </si>
  <si>
    <t>久慈市</t>
    <rPh sb="0" eb="2">
      <t>クジ</t>
    </rPh>
    <rPh sb="2" eb="3">
      <t>シ</t>
    </rPh>
    <phoneticPr fontId="2"/>
  </si>
  <si>
    <t>簡易水道再編推進事業（統合簡易水道）</t>
    <rPh sb="0" eb="4">
      <t>カンイスイドウ</t>
    </rPh>
    <rPh sb="4" eb="6">
      <t>サイヘン</t>
    </rPh>
    <rPh sb="6" eb="8">
      <t>スイシン</t>
    </rPh>
    <rPh sb="8" eb="10">
      <t>ジギョウ</t>
    </rPh>
    <rPh sb="11" eb="13">
      <t>トウゴウ</t>
    </rPh>
    <rPh sb="13" eb="15">
      <t>カンイ</t>
    </rPh>
    <rPh sb="15" eb="17">
      <t>スイドウ</t>
    </rPh>
    <phoneticPr fontId="2"/>
  </si>
  <si>
    <t>宮古市上水道事業
（2回目）その11</t>
    <rPh sb="0" eb="3">
      <t>ミヤコシ</t>
    </rPh>
    <phoneticPr fontId="2"/>
  </si>
  <si>
    <t>H23.3.11
東日本大震災</t>
    <phoneticPr fontId="2"/>
  </si>
  <si>
    <t>R1</t>
    <phoneticPr fontId="2"/>
  </si>
  <si>
    <t>宮古市上水道事業
（2回目）その12</t>
    <rPh sb="0" eb="3">
      <t>ミヤコシ</t>
    </rPh>
    <phoneticPr fontId="2"/>
  </si>
  <si>
    <t>宮古市上水道事業
（2回目）その2</t>
    <rPh sb="0" eb="3">
      <t>ミヤコシ</t>
    </rPh>
    <phoneticPr fontId="2"/>
  </si>
  <si>
    <t>宮古市上水道事業
（2回目）その4</t>
    <rPh sb="0" eb="3">
      <t>ミヤコシ</t>
    </rPh>
    <phoneticPr fontId="2"/>
  </si>
  <si>
    <t>山田町上水道事業
（3回目）その26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</si>
  <si>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H30</t>
    <phoneticPr fontId="2"/>
  </si>
  <si>
    <t>山田町上水道事業
（1回目）その2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</si>
  <si>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大槌町上水道事業
（2回目）その13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</si>
  <si>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大槌町上水道事業
（2回目）その14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</si>
  <si>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大槌町上水道事業
（2回目）その10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</si>
  <si>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大槌町上水道事業
（2回目）その16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</si>
  <si>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釜石市上水道事業
（4回目）その14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</si>
  <si>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釜石市上水道事業
（4回目）その15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</si>
  <si>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釜石市上水道事業
（4回目）その16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</si>
  <si>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釜石市上水道事業
（4回目）その12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</si>
  <si>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大船渡市上水道事業
（5回目）その14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</si>
  <si>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（5回目）その23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</si>
  <si>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陸前高田市上水道事業
（5回目）その34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</si>
  <si>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（5回目）その35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</si>
  <si>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87.8/100</t>
    <phoneticPr fontId="2"/>
  </si>
  <si>
    <t>87.8/100
1/2</t>
    <phoneticPr fontId="2"/>
  </si>
  <si>
    <t>89.3/100
1/2</t>
    <phoneticPr fontId="2"/>
  </si>
  <si>
    <t>89.4/100
1/2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</si>
</sst>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件&quot;&quot;数&quot;\ \ #,##0&quot;件&quot;"/>
    <numFmt numFmtId="177" formatCode="#,##0&quot;市町村&quot;"/>
    <numFmt numFmtId="178" formatCode="#,##0&quot;事業&quot;"/>
    <numFmt numFmtId="179" formatCode="#,##0_ "/>
    <numFmt numFmtId="180" formatCode="#\ ?/100"/>
    <numFmt numFmtId="181" formatCode="#\ ?/1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.05"/>
      <color indexed="8"/>
      <name val="ＭＳ Ｐゴシック"/>
      <family val="3"/>
      <charset val="128"/>
    </font>
    <font>
      <sz val="2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38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38" fontId="3" fillId="0" borderId="0" xfId="1" applyFont="1" applyFill="1" applyBorder="1" applyAlignment="1" applyProtection="1">
      <alignment vertical="center" wrapText="1"/>
      <protection locked="0"/>
    </xf>
    <xf numFmtId="0" fontId="3" fillId="0" borderId="0" xfId="6" applyFont="1" applyFill="1" applyBorder="1" applyAlignment="1" applyProtection="1">
      <alignment vertical="center"/>
      <protection locked="0"/>
    </xf>
    <xf numFmtId="0" fontId="3" fillId="0" borderId="0" xfId="6" applyFont="1" applyFill="1" applyBorder="1" applyAlignment="1" applyProtection="1">
      <alignment vertical="center" wrapText="1"/>
      <protection locked="0"/>
    </xf>
    <xf numFmtId="38" fontId="3" fillId="0" borderId="0" xfId="1" applyFont="1" applyFill="1" applyBorder="1" applyAlignment="1" applyProtection="1">
      <alignment vertical="center" wrapText="1"/>
    </xf>
    <xf numFmtId="38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6" applyFont="1" applyFill="1" applyBorder="1" applyAlignment="1" applyProtection="1">
      <alignment horizontal="center" vertical="center"/>
      <protection locked="0"/>
    </xf>
    <xf numFmtId="0" fontId="3" fillId="0" borderId="0" xfId="6" applyFont="1" applyFill="1" applyBorder="1" applyAlignment="1" applyProtection="1">
      <alignment horizontal="center" vertical="center" wrapText="1"/>
      <protection locked="0"/>
    </xf>
    <xf numFmtId="38" fontId="3" fillId="0" borderId="0" xfId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178" fontId="3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179" fontId="8" fillId="0" borderId="2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vertical="center"/>
    </xf>
    <xf numFmtId="0" fontId="10" fillId="0" borderId="0" xfId="0" applyFont="1" applyBorder="1"/>
    <xf numFmtId="38" fontId="3" fillId="0" borderId="0" xfId="2" applyFont="1" applyFill="1" applyBorder="1" applyAlignment="1" applyProtection="1">
      <alignment vertical="center" wrapText="1"/>
      <protection locked="0"/>
    </xf>
    <xf numFmtId="38" fontId="3" fillId="0" borderId="0" xfId="2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/>
    </xf>
    <xf numFmtId="38" fontId="6" fillId="0" borderId="0" xfId="2" applyFont="1" applyFill="1" applyBorder="1" applyAlignment="1" applyProtection="1">
      <alignment vertical="center" wrapText="1"/>
    </xf>
    <xf numFmtId="38" fontId="6" fillId="0" borderId="0" xfId="2" applyFont="1" applyFill="1" applyBorder="1" applyAlignment="1" applyProtection="1">
      <alignment horizontal="center" vertical="center" wrapText="1"/>
    </xf>
    <xf numFmtId="38" fontId="6" fillId="0" borderId="0" xfId="2" applyFont="1" applyFill="1" applyBorder="1" applyAlignment="1" applyProtection="1">
      <alignment vertical="center" wrapText="1"/>
      <protection locked="0"/>
    </xf>
    <xf numFmtId="38" fontId="6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/>
    <xf numFmtId="0" fontId="12" fillId="0" borderId="10" xfId="6" applyFont="1" applyFill="1" applyBorder="1" applyAlignment="1" applyProtection="1">
      <alignment horizontal="center" vertical="center"/>
      <protection locked="0"/>
    </xf>
    <xf numFmtId="12" fontId="3" fillId="0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>
      <alignment horizontal="center" vertical="center" shrinkToFit="1"/>
    </xf>
    <xf numFmtId="0" fontId="6" fillId="0" borderId="9" xfId="5" applyFont="1" applyFill="1" applyBorder="1" applyAlignment="1" applyProtection="1">
      <alignment horizontal="left" vertical="center" wrapText="1"/>
    </xf>
    <xf numFmtId="38" fontId="8" fillId="0" borderId="9" xfId="0" applyNumberFormat="1" applyFont="1" applyFill="1" applyBorder="1" applyAlignment="1" applyProtection="1">
      <alignment vertical="center"/>
    </xf>
    <xf numFmtId="181" fontId="3" fillId="0" borderId="9" xfId="0" applyNumberFormat="1" applyFont="1" applyFill="1" applyBorder="1" applyAlignment="1" applyProtection="1">
      <alignment horizontal="center" vertical="center"/>
      <protection locked="0"/>
    </xf>
    <xf numFmtId="38" fontId="8" fillId="0" borderId="9" xfId="0" applyNumberFormat="1" applyFont="1" applyFill="1" applyBorder="1" applyAlignment="1" applyProtection="1">
      <alignment vertical="center"/>
      <protection locked="0"/>
    </xf>
    <xf numFmtId="38" fontId="8" fillId="0" borderId="2" xfId="0" applyNumberFormat="1" applyFont="1" applyFill="1" applyBorder="1" applyAlignment="1" applyProtection="1">
      <alignment vertical="center"/>
    </xf>
    <xf numFmtId="38" fontId="8" fillId="0" borderId="2" xfId="0" applyNumberFormat="1" applyFont="1" applyFill="1" applyBorder="1" applyAlignment="1" applyProtection="1">
      <alignment horizontal="center" vertical="center"/>
    </xf>
    <xf numFmtId="0" fontId="3" fillId="0" borderId="16" xfId="6" applyFont="1" applyFill="1" applyBorder="1" applyAlignment="1" applyProtection="1">
      <alignment horizontal="center" vertical="center"/>
      <protection locked="0"/>
    </xf>
    <xf numFmtId="0" fontId="3" fillId="0" borderId="17" xfId="6" applyFont="1" applyFill="1" applyBorder="1" applyAlignment="1" applyProtection="1">
      <alignment horizontal="center" vertical="center"/>
      <protection locked="0"/>
    </xf>
    <xf numFmtId="0" fontId="3" fillId="0" borderId="4" xfId="6" applyFont="1" applyFill="1" applyBorder="1" applyAlignment="1" applyProtection="1">
      <alignment vertical="center"/>
      <protection locked="0"/>
    </xf>
    <xf numFmtId="0" fontId="3" fillId="0" borderId="6" xfId="6" applyFont="1" applyFill="1" applyBorder="1" applyAlignment="1" applyProtection="1">
      <alignment horizontal="center" vertical="center"/>
      <protection locked="0"/>
    </xf>
    <xf numFmtId="0" fontId="3" fillId="0" borderId="5" xfId="6" applyFont="1" applyFill="1" applyBorder="1" applyAlignment="1" applyProtection="1">
      <alignment vertical="center"/>
      <protection locked="0"/>
    </xf>
    <xf numFmtId="38" fontId="8" fillId="0" borderId="13" xfId="0" applyNumberFormat="1" applyFont="1" applyFill="1" applyBorder="1" applyAlignment="1" applyProtection="1">
      <alignment vertical="center"/>
      <protection locked="0"/>
    </xf>
    <xf numFmtId="38" fontId="8" fillId="0" borderId="13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>
      <alignment horizontal="center" vertical="center" wrapText="1" shrinkToFit="1"/>
    </xf>
    <xf numFmtId="0" fontId="6" fillId="0" borderId="11" xfId="5" applyFont="1" applyFill="1" applyBorder="1" applyAlignment="1" applyProtection="1">
      <alignment horizontal="left" vertical="center" wrapText="1"/>
    </xf>
    <xf numFmtId="0" fontId="3" fillId="0" borderId="37" xfId="6" applyFont="1" applyFill="1" applyBorder="1" applyAlignment="1" applyProtection="1">
      <alignment horizontal="center" vertical="center"/>
      <protection locked="0"/>
    </xf>
    <xf numFmtId="0" fontId="12" fillId="0" borderId="18" xfId="6" applyFont="1" applyFill="1" applyBorder="1" applyAlignment="1" applyProtection="1">
      <alignment horizontal="center" vertical="center"/>
      <protection locked="0"/>
    </xf>
    <xf numFmtId="0" fontId="3" fillId="0" borderId="19" xfId="6" applyFont="1" applyFill="1" applyBorder="1" applyAlignment="1" applyProtection="1">
      <alignment horizontal="center" vertical="center"/>
      <protection locked="0"/>
    </xf>
    <xf numFmtId="38" fontId="8" fillId="0" borderId="11" xfId="0" applyNumberFormat="1" applyFont="1" applyFill="1" applyBorder="1" applyAlignment="1" applyProtection="1">
      <alignment vertical="center"/>
      <protection locked="0"/>
    </xf>
    <xf numFmtId="12" fontId="3" fillId="0" borderId="13" xfId="0" applyNumberFormat="1" applyFont="1" applyFill="1" applyBorder="1" applyAlignment="1" applyProtection="1">
      <alignment horizontal="center" vertical="center"/>
      <protection locked="0"/>
    </xf>
    <xf numFmtId="38" fontId="8" fillId="0" borderId="13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38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5" fillId="0" borderId="10" xfId="6" applyFont="1" applyFill="1" applyBorder="1" applyAlignment="1" applyProtection="1">
      <alignment horizontal="center" vertical="center"/>
      <protection locked="0"/>
    </xf>
    <xf numFmtId="0" fontId="14" fillId="0" borderId="17" xfId="6" applyFont="1" applyFill="1" applyBorder="1" applyAlignment="1" applyProtection="1">
      <alignment horizontal="center" vertical="center"/>
      <protection locked="0"/>
    </xf>
    <xf numFmtId="38" fontId="14" fillId="0" borderId="17" xfId="2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 applyProtection="1">
      <alignment horizontal="center" vertical="center"/>
    </xf>
    <xf numFmtId="181" fontId="3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</xf>
    <xf numFmtId="38" fontId="3" fillId="0" borderId="16" xfId="2" applyFont="1" applyFill="1" applyBorder="1" applyAlignment="1" applyProtection="1">
      <alignment horizontal="center" vertical="center" wrapText="1"/>
    </xf>
    <xf numFmtId="38" fontId="3" fillId="0" borderId="17" xfId="2" applyFont="1" applyFill="1" applyBorder="1" applyAlignment="1" applyProtection="1">
      <alignment horizontal="center" vertical="center" wrapText="1"/>
    </xf>
    <xf numFmtId="179" fontId="8" fillId="0" borderId="9" xfId="0" applyNumberFormat="1" applyFont="1" applyBorder="1" applyAlignment="1" applyProtection="1">
      <alignment vertical="center"/>
      <protection locked="0"/>
    </xf>
    <xf numFmtId="0" fontId="13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12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/>
    </xf>
    <xf numFmtId="179" fontId="8" fillId="0" borderId="9" xfId="0" applyNumberFormat="1" applyFont="1" applyFill="1" applyBorder="1" applyAlignment="1" applyProtection="1">
      <alignment vertical="center"/>
      <protection locked="0"/>
    </xf>
    <xf numFmtId="18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11" xfId="0" applyNumberFormat="1" applyFont="1" applyBorder="1" applyAlignment="1" applyProtection="1">
      <alignment vertical="center"/>
      <protection locked="0"/>
    </xf>
    <xf numFmtId="0" fontId="13" fillId="0" borderId="20" xfId="0" applyFont="1" applyFill="1" applyBorder="1" applyAlignment="1" applyProtection="1">
      <alignment horizontal="center" vertical="center"/>
    </xf>
    <xf numFmtId="12" fontId="3" fillId="0" borderId="9" xfId="0" quotePrefix="1" applyNumberFormat="1" applyFont="1" applyFill="1" applyBorder="1" applyAlignment="1" applyProtection="1">
      <alignment horizontal="center" vertical="center" wrapText="1"/>
      <protection locked="0"/>
    </xf>
    <xf numFmtId="18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11" xfId="0" applyNumberFormat="1" applyFont="1" applyFill="1" applyBorder="1" applyAlignment="1" applyProtection="1">
      <alignment vertical="center"/>
      <protection locked="0"/>
    </xf>
    <xf numFmtId="12" fontId="3" fillId="0" borderId="11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38" fontId="3" fillId="0" borderId="23" xfId="1" applyFont="1" applyFill="1" applyBorder="1" applyAlignment="1" applyProtection="1">
      <alignment horizontal="center" vertical="center" wrapText="1"/>
    </xf>
    <xf numFmtId="38" fontId="3" fillId="0" borderId="28" xfId="1" applyFont="1" applyFill="1" applyBorder="1" applyAlignment="1" applyProtection="1">
      <alignment horizontal="center" vertical="center" wrapText="1"/>
    </xf>
    <xf numFmtId="38" fontId="3" fillId="0" borderId="24" xfId="1" applyFont="1" applyFill="1" applyBorder="1" applyAlignment="1" applyProtection="1">
      <alignment horizontal="center" vertical="center" wrapText="1"/>
    </xf>
    <xf numFmtId="38" fontId="3" fillId="0" borderId="29" xfId="1" applyFont="1" applyFill="1" applyBorder="1" applyAlignment="1" applyProtection="1">
      <alignment horizontal="center" vertical="center" wrapText="1"/>
    </xf>
    <xf numFmtId="38" fontId="3" fillId="0" borderId="30" xfId="1" applyFont="1" applyFill="1" applyBorder="1" applyAlignment="1" applyProtection="1">
      <alignment horizontal="center" vertical="center" wrapText="1"/>
    </xf>
    <xf numFmtId="38" fontId="3" fillId="0" borderId="31" xfId="1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38" fontId="3" fillId="0" borderId="14" xfId="2" applyFont="1" applyFill="1" applyBorder="1" applyAlignment="1" applyProtection="1">
      <alignment horizontal="center" vertical="center" wrapText="1"/>
    </xf>
    <xf numFmtId="38" fontId="3" fillId="0" borderId="1" xfId="2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Fill="1" applyBorder="1" applyAlignment="1" applyProtection="1">
      <alignment horizontal="center" vertical="center" wrapText="1"/>
      <protection locked="0"/>
    </xf>
  </cellXfs>
  <cellStyles count="8">
    <cellStyle name="桁区切り" xfId="1" builtinId="6"/>
    <cellStyle name="桁区切り 2" xfId="2"/>
    <cellStyle name="桁区切り 2 2" xfId="7"/>
    <cellStyle name="標準" xfId="0" builtinId="0"/>
    <cellStyle name="標準 2" xfId="3"/>
    <cellStyle name="標準 3" xfId="4"/>
    <cellStyle name="標準_３次まで" xfId="5"/>
    <cellStyle name="標準_調査表（簡水）改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16</xdr:row>
      <xdr:rowOff>1</xdr:rowOff>
    </xdr:from>
    <xdr:to>
      <xdr:col>8</xdr:col>
      <xdr:colOff>107157</xdr:colOff>
      <xdr:row>46</xdr:row>
      <xdr:rowOff>83344</xdr:rowOff>
    </xdr:to>
    <xdr:sp macro="" textlink="">
      <xdr:nvSpPr>
        <xdr:cNvPr id="2" name="テキスト ボックス 1"/>
        <xdr:cNvSpPr txBox="1"/>
      </xdr:nvSpPr>
      <xdr:spPr>
        <a:xfrm>
          <a:off x="285750" y="8370095"/>
          <a:ext cx="6274595" cy="544115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b="1">
              <a:solidFill>
                <a:schemeClr val="bg1"/>
              </a:solidFill>
            </a:rPr>
            <a:t>現行版を朱書きにしています。</a:t>
          </a:r>
          <a:r>
            <a:rPr kumimoji="1" lang="en-US" altLang="ja-JP" sz="3200" b="1">
              <a:solidFill>
                <a:schemeClr val="bg1"/>
              </a:solidFill>
            </a:rPr>
            <a:t>R1</a:t>
          </a:r>
          <a:r>
            <a:rPr kumimoji="1" lang="ja-JP" altLang="en-US" sz="3200" b="1">
              <a:solidFill>
                <a:schemeClr val="bg1"/>
              </a:solidFill>
            </a:rPr>
            <a:t>年度版（</a:t>
          </a:r>
          <a:r>
            <a:rPr kumimoji="1" lang="en-US" altLang="ja-JP" sz="3200" b="1">
              <a:solidFill>
                <a:schemeClr val="bg1"/>
              </a:solidFill>
            </a:rPr>
            <a:t>R2.3.31</a:t>
          </a:r>
          <a:r>
            <a:rPr kumimoji="1" lang="ja-JP" altLang="en-US" sz="3200" b="1">
              <a:solidFill>
                <a:schemeClr val="bg1"/>
              </a:solidFill>
            </a:rPr>
            <a:t>時点）へと時点更新が終了したら、</a:t>
          </a:r>
          <a:r>
            <a:rPr kumimoji="1" lang="ja-JP" altLang="en-US" sz="3200" b="1" u="sng">
              <a:solidFill>
                <a:schemeClr val="accent2">
                  <a:lumMod val="60000"/>
                  <a:lumOff val="40000"/>
                </a:schemeClr>
              </a:solidFill>
            </a:rPr>
            <a:t>朱書きを黒に</a:t>
          </a:r>
          <a:r>
            <a:rPr kumimoji="1" lang="ja-JP" altLang="en-US" sz="3200" b="1">
              <a:solidFill>
                <a:schemeClr val="bg1"/>
              </a:solidFill>
            </a:rPr>
            <a:t>直してください。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作業対象は、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①簡易水道シート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②交付金シート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③台風</a:t>
          </a:r>
          <a:r>
            <a:rPr kumimoji="1" lang="en-US" altLang="ja-JP" sz="3200" b="1">
              <a:solidFill>
                <a:schemeClr val="bg1"/>
              </a:solidFill>
            </a:rPr>
            <a:t>10</a:t>
          </a:r>
          <a:r>
            <a:rPr kumimoji="1" lang="ja-JP" altLang="en-US" sz="3200" b="1">
              <a:solidFill>
                <a:schemeClr val="bg1"/>
              </a:solidFill>
            </a:rPr>
            <a:t>号シート　の３つです。</a:t>
          </a:r>
          <a:endParaRPr kumimoji="1" lang="en-US" altLang="ja-JP" sz="32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464344</xdr:colOff>
      <xdr:row>29</xdr:row>
      <xdr:rowOff>142874</xdr:rowOff>
    </xdr:from>
    <xdr:to>
      <xdr:col>8</xdr:col>
      <xdr:colOff>631033</xdr:colOff>
      <xdr:row>66</xdr:row>
      <xdr:rowOff>11906</xdr:rowOff>
    </xdr:to>
    <xdr:sp macro="" textlink="">
      <xdr:nvSpPr>
        <xdr:cNvPr id="2" name="テキスト ボックス 1"/>
        <xdr:cNvSpPr txBox="1"/>
      </xdr:nvSpPr>
      <xdr:spPr>
        <a:xfrm>
          <a:off x="464344" y="10620374"/>
          <a:ext cx="6262689" cy="6565107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b="1">
              <a:solidFill>
                <a:schemeClr val="bg1"/>
              </a:solidFill>
            </a:rPr>
            <a:t>現行版を朱書きにしています。</a:t>
          </a:r>
          <a:r>
            <a:rPr kumimoji="1" lang="en-US" altLang="ja-JP" sz="3200" b="1">
              <a:solidFill>
                <a:schemeClr val="bg1"/>
              </a:solidFill>
            </a:rPr>
            <a:t>R1</a:t>
          </a:r>
          <a:r>
            <a:rPr kumimoji="1" lang="ja-JP" altLang="en-US" sz="3200" b="1">
              <a:solidFill>
                <a:schemeClr val="bg1"/>
              </a:solidFill>
            </a:rPr>
            <a:t>年度版（</a:t>
          </a:r>
          <a:r>
            <a:rPr kumimoji="1" lang="en-US" altLang="ja-JP" sz="3200" b="1">
              <a:solidFill>
                <a:schemeClr val="bg1"/>
              </a:solidFill>
            </a:rPr>
            <a:t>R2.3.31</a:t>
          </a:r>
          <a:r>
            <a:rPr kumimoji="1" lang="ja-JP" altLang="en-US" sz="3200" b="1">
              <a:solidFill>
                <a:schemeClr val="bg1"/>
              </a:solidFill>
            </a:rPr>
            <a:t>時点）へと時点更新が終了したら、</a:t>
          </a:r>
          <a:r>
            <a:rPr kumimoji="1" lang="ja-JP" altLang="en-US" sz="3200" b="1" u="sng">
              <a:solidFill>
                <a:schemeClr val="accent2">
                  <a:lumMod val="60000"/>
                  <a:lumOff val="40000"/>
                </a:schemeClr>
              </a:solidFill>
            </a:rPr>
            <a:t>朱書きを黒に</a:t>
          </a:r>
          <a:r>
            <a:rPr kumimoji="1" lang="ja-JP" altLang="en-US" sz="3200" b="1">
              <a:solidFill>
                <a:schemeClr val="bg1"/>
              </a:solidFill>
            </a:rPr>
            <a:t>直してください。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作業対象は、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①簡易水道シート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②交付金シート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③台風</a:t>
          </a:r>
          <a:r>
            <a:rPr kumimoji="1" lang="en-US" altLang="ja-JP" sz="3200" b="1">
              <a:solidFill>
                <a:schemeClr val="bg1"/>
              </a:solidFill>
            </a:rPr>
            <a:t>10</a:t>
          </a:r>
          <a:r>
            <a:rPr kumimoji="1" lang="ja-JP" altLang="en-US" sz="3200" b="1">
              <a:solidFill>
                <a:schemeClr val="bg1"/>
              </a:solidFill>
            </a:rPr>
            <a:t>号シート　の３つです。</a:t>
          </a:r>
          <a:endParaRPr kumimoji="1" lang="en-US" altLang="ja-JP" sz="32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34</xdr:row>
      <xdr:rowOff>76200</xdr:rowOff>
    </xdr:from>
    <xdr:to>
      <xdr:col>7</xdr:col>
      <xdr:colOff>1254920</xdr:colOff>
      <xdr:row>71</xdr:row>
      <xdr:rowOff>142876</xdr:rowOff>
    </xdr:to>
    <xdr:sp macro="" textlink="">
      <xdr:nvSpPr>
        <xdr:cNvPr id="5" name="テキスト ボックス 4"/>
        <xdr:cNvSpPr txBox="1"/>
      </xdr:nvSpPr>
      <xdr:spPr>
        <a:xfrm>
          <a:off x="419100" y="20602575"/>
          <a:ext cx="6274595" cy="6477001"/>
        </a:xfrm>
        <a:prstGeom prst="rect">
          <a:avLst/>
        </a:prstGeom>
        <a:solidFill>
          <a:srgbClr val="0070C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現行版を朱書きにしています。</a:t>
          </a:r>
          <a:r>
            <a:rPr kumimoji="1" lang="en-US" altLang="ja-JP" sz="3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R1</a:t>
          </a:r>
          <a:r>
            <a:rPr kumimoji="1" lang="ja-JP" altLang="en-US" sz="3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年度版（</a:t>
          </a:r>
          <a:r>
            <a:rPr kumimoji="1" lang="en-US" altLang="ja-JP" sz="3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R2.3.31</a:t>
          </a:r>
          <a:r>
            <a:rPr kumimoji="1" lang="ja-JP" altLang="en-US" sz="3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時点）へと時点更新が終了したら、</a:t>
          </a:r>
          <a:r>
            <a:rPr kumimoji="1" lang="ja-JP" altLang="en-US" sz="3200" b="1" i="0" u="sng" strike="noStrike" kern="0" cap="none" spc="0" normalizeH="0" baseline="0" noProof="0">
              <a:ln>
                <a:noFill/>
              </a:ln>
              <a:solidFill>
                <a:srgbClr val="C0504D">
                  <a:lumMod val="60000"/>
                  <a:lumOff val="40000"/>
                </a:srgbClr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朱書きを黒に</a:t>
          </a:r>
          <a:r>
            <a:rPr kumimoji="1" lang="ja-JP" altLang="en-US" sz="3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直してください。</a:t>
          </a:r>
          <a:endParaRPr kumimoji="1" lang="en-US" altLang="ja-JP" sz="3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作業対象は、</a:t>
          </a:r>
          <a:endParaRPr kumimoji="1" lang="en-US" altLang="ja-JP" sz="3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①簡易水道シート</a:t>
          </a:r>
          <a:endParaRPr kumimoji="1" lang="en-US" altLang="ja-JP" sz="3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②交付金シート</a:t>
          </a:r>
          <a:endParaRPr kumimoji="1" lang="en-US" altLang="ja-JP" sz="3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③台風</a:t>
          </a:r>
          <a:r>
            <a:rPr kumimoji="1" lang="en-US" altLang="ja-JP" sz="3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3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号シート　の３つです。</a:t>
          </a:r>
          <a:endParaRPr kumimoji="1" lang="en-US" altLang="ja-JP" sz="3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view="pageBreakPreview" zoomScaleNormal="80" zoomScaleSheetLayoutView="100" workbookViewId="0">
      <selection activeCell="S6" sqref="S6"/>
    </sheetView>
  </sheetViews>
  <sheetFormatPr defaultRowHeight="14.25"/>
  <cols>
    <col min="1" max="1" width="9.625" style="1" customWidth="1"/>
    <col min="2" max="2" width="12.5" style="1" customWidth="1"/>
    <col min="3" max="3" width="21.5" style="1" customWidth="1"/>
    <col min="4" max="4" width="4.5" style="4" bestFit="1" customWidth="1"/>
    <col min="5" max="5" width="1.625" style="8" customWidth="1"/>
    <col min="6" max="6" width="4.5" style="4" bestFit="1" customWidth="1"/>
    <col min="7" max="8" width="15.125" style="1" customWidth="1"/>
    <col min="9" max="9" width="8" style="2" customWidth="1"/>
    <col min="10" max="10" width="15.125" style="1" customWidth="1"/>
    <col min="11" max="11" width="20.5" style="73" bestFit="1" customWidth="1"/>
    <col min="12" max="12" width="4.5" style="1" customWidth="1"/>
    <col min="13" max="13" width="9" style="13"/>
    <col min="14" max="16384" width="9" style="1"/>
  </cols>
  <sheetData>
    <row r="1" spans="1:13" ht="39.950000000000003" customHeight="1">
      <c r="A1" s="38" t="s">
        <v>18</v>
      </c>
      <c r="H1" s="106"/>
      <c r="I1" s="106"/>
    </row>
    <row r="2" spans="1:13" ht="24" customHeight="1" thickBot="1">
      <c r="A2" s="1" t="s">
        <v>38</v>
      </c>
      <c r="D2" s="1"/>
      <c r="E2" s="73"/>
      <c r="F2" s="1"/>
    </row>
    <row r="3" spans="1:13" s="73" customFormat="1" ht="33" customHeight="1">
      <c r="A3" s="107" t="s">
        <v>2</v>
      </c>
      <c r="B3" s="109" t="s">
        <v>3</v>
      </c>
      <c r="C3" s="109" t="s">
        <v>4</v>
      </c>
      <c r="D3" s="111" t="s">
        <v>6</v>
      </c>
      <c r="E3" s="112"/>
      <c r="F3" s="113"/>
      <c r="G3" s="117" t="s">
        <v>64</v>
      </c>
      <c r="H3" s="117"/>
      <c r="I3" s="117"/>
      <c r="J3" s="117"/>
      <c r="K3" s="104" t="s">
        <v>0</v>
      </c>
      <c r="M3" s="13"/>
    </row>
    <row r="4" spans="1:13" s="3" customFormat="1" ht="37.5" customHeight="1" thickBot="1">
      <c r="A4" s="108"/>
      <c r="B4" s="110"/>
      <c r="C4" s="110"/>
      <c r="D4" s="114"/>
      <c r="E4" s="115"/>
      <c r="F4" s="116"/>
      <c r="G4" s="74" t="s">
        <v>21</v>
      </c>
      <c r="H4" s="74" t="s">
        <v>22</v>
      </c>
      <c r="I4" s="12" t="s">
        <v>5</v>
      </c>
      <c r="J4" s="74" t="s">
        <v>14</v>
      </c>
      <c r="K4" s="105"/>
      <c r="M4" s="37"/>
    </row>
    <row r="5" spans="1:13" ht="35.25" customHeight="1">
      <c r="A5" s="75" t="s">
        <v>35</v>
      </c>
      <c r="B5" s="48" t="s">
        <v>36</v>
      </c>
      <c r="C5" s="49" t="s">
        <v>67</v>
      </c>
      <c r="D5" s="55" t="s">
        <v>46</v>
      </c>
      <c r="E5" s="39" t="s">
        <v>13</v>
      </c>
      <c r="F5" s="56" t="s">
        <v>66</v>
      </c>
      <c r="G5" s="52">
        <v>133829000</v>
      </c>
      <c r="H5" s="50">
        <v>133829800</v>
      </c>
      <c r="I5" s="51">
        <v>0.4</v>
      </c>
      <c r="J5" s="70">
        <f t="shared" ref="J5" si="0">ROUNDDOWN(I5*H5,-3)</f>
        <v>53531000</v>
      </c>
      <c r="K5" s="42"/>
    </row>
    <row r="6" spans="1:13" ht="35.25" customHeight="1">
      <c r="A6" s="101" t="s">
        <v>34</v>
      </c>
      <c r="B6" s="81" t="s">
        <v>68</v>
      </c>
      <c r="C6" s="49" t="s">
        <v>67</v>
      </c>
      <c r="D6" s="55" t="s">
        <v>46</v>
      </c>
      <c r="E6" s="39" t="s">
        <v>13</v>
      </c>
      <c r="F6" s="56" t="s">
        <v>66</v>
      </c>
      <c r="G6" s="52">
        <v>453000000</v>
      </c>
      <c r="H6" s="50">
        <v>410000000</v>
      </c>
      <c r="I6" s="51">
        <v>0.4</v>
      </c>
      <c r="J6" s="70">
        <f>ROUNDDOWN(I6*H6,-3)</f>
        <v>164000000</v>
      </c>
      <c r="K6" s="42"/>
    </row>
    <row r="7" spans="1:13" ht="35.25" customHeight="1">
      <c r="A7" s="102"/>
      <c r="B7" s="81" t="s">
        <v>68</v>
      </c>
      <c r="C7" s="49" t="s">
        <v>67</v>
      </c>
      <c r="D7" s="55" t="s">
        <v>66</v>
      </c>
      <c r="E7" s="39"/>
      <c r="F7" s="56"/>
      <c r="G7" s="52">
        <v>75123740</v>
      </c>
      <c r="H7" s="50">
        <v>34000000</v>
      </c>
      <c r="I7" s="51">
        <v>0.4</v>
      </c>
      <c r="J7" s="70">
        <f>ROUNDDOWN(I7*H7,-3)</f>
        <v>13600000</v>
      </c>
      <c r="K7" s="42"/>
    </row>
    <row r="8" spans="1:13" ht="35.25" customHeight="1">
      <c r="A8" s="103"/>
      <c r="B8" s="81" t="s">
        <v>69</v>
      </c>
      <c r="C8" s="63" t="s">
        <v>70</v>
      </c>
      <c r="D8" s="55" t="s">
        <v>66</v>
      </c>
      <c r="E8" s="39"/>
      <c r="F8" s="56"/>
      <c r="G8" s="52">
        <v>30121000</v>
      </c>
      <c r="H8" s="50">
        <v>30000000</v>
      </c>
      <c r="I8" s="68">
        <v>0.33333333333333331</v>
      </c>
      <c r="J8" s="70">
        <f>ROUNDDOWN(I8*H8,-3)</f>
        <v>10000000</v>
      </c>
      <c r="K8" s="42"/>
    </row>
    <row r="9" spans="1:13" ht="35.25" customHeight="1" thickBot="1">
      <c r="A9" s="46" t="s">
        <v>10</v>
      </c>
      <c r="B9" s="62" t="s">
        <v>49</v>
      </c>
      <c r="C9" s="63" t="s">
        <v>70</v>
      </c>
      <c r="D9" s="64" t="s">
        <v>65</v>
      </c>
      <c r="E9" s="65"/>
      <c r="F9" s="66"/>
      <c r="G9" s="67">
        <v>43171700</v>
      </c>
      <c r="H9" s="67">
        <v>40000000</v>
      </c>
      <c r="I9" s="83">
        <v>0.4</v>
      </c>
      <c r="J9" s="71">
        <f t="shared" ref="J9" si="1">ROUNDDOWN(I9*H9,-3)</f>
        <v>16000000</v>
      </c>
      <c r="K9" s="43"/>
    </row>
    <row r="10" spans="1:13" ht="35.25" customHeight="1" thickBot="1">
      <c r="A10" s="47" t="s">
        <v>1</v>
      </c>
      <c r="B10" s="82"/>
      <c r="C10" s="14">
        <f>COUNTA(C5:C9)</f>
        <v>5</v>
      </c>
      <c r="D10" s="57"/>
      <c r="E10" s="58"/>
      <c r="F10" s="59"/>
      <c r="G10" s="53">
        <f>SUM(G5:G9)</f>
        <v>735245440</v>
      </c>
      <c r="H10" s="53">
        <f>SUM(H5:H9)</f>
        <v>647829800</v>
      </c>
      <c r="I10" s="54"/>
      <c r="J10" s="53">
        <f>SUM(J5:J9)</f>
        <v>257131000</v>
      </c>
      <c r="K10" s="44"/>
    </row>
    <row r="11" spans="1:13" ht="19.5" customHeight="1">
      <c r="A11" s="13"/>
      <c r="B11" s="73"/>
      <c r="C11" s="73"/>
      <c r="D11" s="5"/>
      <c r="E11" s="9"/>
      <c r="F11" s="5"/>
    </row>
    <row r="12" spans="1:13">
      <c r="A12" s="15" t="s">
        <v>63</v>
      </c>
      <c r="D12" s="5"/>
      <c r="E12" s="9"/>
      <c r="F12" s="5"/>
    </row>
    <row r="13" spans="1:13">
      <c r="A13" s="15" t="s">
        <v>26</v>
      </c>
      <c r="D13" s="5"/>
      <c r="E13" s="9"/>
      <c r="F13" s="5"/>
    </row>
    <row r="14" spans="1:13">
      <c r="A14" s="15" t="s">
        <v>30</v>
      </c>
      <c r="D14" s="5"/>
      <c r="E14" s="9"/>
      <c r="F14" s="5"/>
    </row>
    <row r="15" spans="1:13">
      <c r="D15" s="5"/>
      <c r="E15" s="9"/>
      <c r="F15" s="5"/>
    </row>
    <row r="16" spans="1:13">
      <c r="D16" s="5"/>
      <c r="E16" s="9"/>
      <c r="F16" s="5"/>
    </row>
    <row r="17" spans="4:6">
      <c r="D17" s="5"/>
      <c r="E17" s="9"/>
      <c r="F17" s="5"/>
    </row>
    <row r="18" spans="4:6">
      <c r="D18" s="5"/>
      <c r="E18" s="9"/>
      <c r="F18" s="5"/>
    </row>
    <row r="19" spans="4:6">
      <c r="D19" s="6"/>
      <c r="E19" s="10"/>
      <c r="F19" s="6"/>
    </row>
    <row r="21" spans="4:6">
      <c r="D21" s="7"/>
      <c r="E21" s="11"/>
      <c r="F21" s="7"/>
    </row>
    <row r="22" spans="4:6">
      <c r="D22" s="7"/>
      <c r="E22" s="11"/>
      <c r="F22" s="7"/>
    </row>
    <row r="23" spans="4:6">
      <c r="D23" s="7"/>
      <c r="E23" s="11"/>
      <c r="F23" s="7"/>
    </row>
    <row r="24" spans="4:6">
      <c r="D24" s="7"/>
      <c r="E24" s="11"/>
      <c r="F24" s="7"/>
    </row>
    <row r="25" spans="4:6">
      <c r="D25" s="7"/>
      <c r="E25" s="11"/>
      <c r="F25" s="7"/>
    </row>
    <row r="26" spans="4:6">
      <c r="D26" s="7"/>
      <c r="E26" s="11"/>
      <c r="F26" s="7"/>
    </row>
    <row r="27" spans="4:6">
      <c r="D27" s="7"/>
      <c r="E27" s="11"/>
      <c r="F27" s="7"/>
    </row>
    <row r="28" spans="4:6">
      <c r="D28" s="7"/>
      <c r="E28" s="11"/>
      <c r="F28" s="7"/>
    </row>
    <row r="29" spans="4:6">
      <c r="D29" s="7"/>
      <c r="E29" s="11"/>
      <c r="F29" s="7"/>
    </row>
    <row r="30" spans="4:6">
      <c r="D30" s="7"/>
      <c r="E30" s="11"/>
      <c r="F30" s="7"/>
    </row>
    <row r="31" spans="4:6">
      <c r="D31" s="7"/>
      <c r="E31" s="11"/>
      <c r="F31" s="7"/>
    </row>
    <row r="32" spans="4:6">
      <c r="D32" s="7"/>
      <c r="E32" s="11"/>
      <c r="F32" s="7"/>
    </row>
    <row r="33" spans="4:6">
      <c r="D33" s="7"/>
      <c r="E33" s="11"/>
      <c r="F33" s="7"/>
    </row>
    <row r="34" spans="4:6">
      <c r="D34" s="7"/>
      <c r="E34" s="11"/>
      <c r="F34" s="7"/>
    </row>
    <row r="35" spans="4:6">
      <c r="D35" s="7"/>
      <c r="E35" s="11"/>
      <c r="F35" s="7"/>
    </row>
    <row r="36" spans="4:6">
      <c r="D36" s="7"/>
      <c r="E36" s="11"/>
      <c r="F36" s="7"/>
    </row>
    <row r="37" spans="4:6">
      <c r="D37" s="7"/>
      <c r="E37" s="11"/>
      <c r="F37" s="7"/>
    </row>
  </sheetData>
  <mergeCells count="8">
    <mergeCell ref="A6:A8"/>
    <mergeCell ref="K3:K4"/>
    <mergeCell ref="H1:I1"/>
    <mergeCell ref="A3:A4"/>
    <mergeCell ref="B3:B4"/>
    <mergeCell ref="C3:C4"/>
    <mergeCell ref="D3:F4"/>
    <mergeCell ref="G3:J3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view="pageBreakPreview" topLeftCell="A16" zoomScale="80" zoomScaleNormal="80" zoomScaleSheetLayoutView="80" workbookViewId="0">
      <selection activeCell="H10" sqref="H10"/>
    </sheetView>
  </sheetViews>
  <sheetFormatPr defaultRowHeight="14.25"/>
  <cols>
    <col min="1" max="1" width="9.625" style="1" customWidth="1"/>
    <col min="2" max="2" width="21.5" style="1" customWidth="1"/>
    <col min="3" max="3" width="4.5" style="4" bestFit="1" customWidth="1"/>
    <col min="4" max="4" width="1.625" style="8" customWidth="1"/>
    <col min="5" max="5" width="4.5" style="4" bestFit="1" customWidth="1"/>
    <col min="6" max="7" width="15.125" style="1" customWidth="1"/>
    <col min="8" max="8" width="8" style="2" customWidth="1"/>
    <col min="9" max="9" width="15.125" style="1" customWidth="1"/>
    <col min="10" max="10" width="20.5" style="73" bestFit="1" customWidth="1"/>
    <col min="11" max="11" width="9" style="1"/>
    <col min="12" max="12" width="9" style="13"/>
    <col min="13" max="16384" width="9" style="1"/>
  </cols>
  <sheetData>
    <row r="1" spans="1:13" ht="39.950000000000003" customHeight="1">
      <c r="A1" s="38" t="s">
        <v>18</v>
      </c>
      <c r="G1" s="106"/>
      <c r="H1" s="106"/>
    </row>
    <row r="2" spans="1:13" ht="24" customHeight="1" thickBot="1">
      <c r="A2" s="1" t="s">
        <v>44</v>
      </c>
      <c r="C2" s="1"/>
      <c r="D2" s="73"/>
      <c r="E2" s="1"/>
    </row>
    <row r="3" spans="1:13" s="73" customFormat="1" ht="33" customHeight="1">
      <c r="A3" s="107" t="s">
        <v>2</v>
      </c>
      <c r="B3" s="109" t="s">
        <v>4</v>
      </c>
      <c r="C3" s="111" t="s">
        <v>6</v>
      </c>
      <c r="D3" s="112"/>
      <c r="E3" s="113"/>
      <c r="F3" s="117" t="s">
        <v>64</v>
      </c>
      <c r="G3" s="117"/>
      <c r="H3" s="117"/>
      <c r="I3" s="117"/>
      <c r="J3" s="104" t="s">
        <v>0</v>
      </c>
      <c r="L3" s="13"/>
    </row>
    <row r="4" spans="1:13" s="3" customFormat="1" ht="37.5" customHeight="1" thickBot="1">
      <c r="A4" s="108"/>
      <c r="B4" s="110"/>
      <c r="C4" s="114"/>
      <c r="D4" s="115"/>
      <c r="E4" s="116"/>
      <c r="F4" s="74" t="s">
        <v>21</v>
      </c>
      <c r="G4" s="74" t="s">
        <v>22</v>
      </c>
      <c r="H4" s="12" t="s">
        <v>5</v>
      </c>
      <c r="I4" s="74" t="s">
        <v>14</v>
      </c>
      <c r="J4" s="105"/>
      <c r="L4" s="37"/>
    </row>
    <row r="5" spans="1:13" s="3" customFormat="1" ht="37.5" customHeight="1">
      <c r="A5" s="119" t="s">
        <v>9</v>
      </c>
      <c r="B5" s="49" t="s">
        <v>71</v>
      </c>
      <c r="C5" s="55" t="s">
        <v>46</v>
      </c>
      <c r="D5" s="39" t="s">
        <v>45</v>
      </c>
      <c r="E5" s="56" t="s">
        <v>66</v>
      </c>
      <c r="F5" s="52">
        <v>382209600</v>
      </c>
      <c r="G5" s="50">
        <v>205115000</v>
      </c>
      <c r="H5" s="40">
        <v>0.33333333333333331</v>
      </c>
      <c r="I5" s="70">
        <f>ROUNDDOWN(H5*G5,-3)</f>
        <v>68371000</v>
      </c>
      <c r="J5" s="42"/>
      <c r="L5" s="13"/>
      <c r="M5" s="13"/>
    </row>
    <row r="6" spans="1:13" s="3" customFormat="1" ht="37.5" customHeight="1">
      <c r="A6" s="118"/>
      <c r="B6" s="49" t="s">
        <v>56</v>
      </c>
      <c r="C6" s="55" t="s">
        <v>46</v>
      </c>
      <c r="D6" s="39" t="s">
        <v>45</v>
      </c>
      <c r="E6" s="56" t="s">
        <v>66</v>
      </c>
      <c r="F6" s="52">
        <v>391208540</v>
      </c>
      <c r="G6" s="50">
        <v>160000920</v>
      </c>
      <c r="H6" s="40">
        <v>0.25</v>
      </c>
      <c r="I6" s="70">
        <f>ROUNDDOWN(H6*G6,-3)</f>
        <v>40000000</v>
      </c>
      <c r="J6" s="42"/>
      <c r="L6" s="13"/>
      <c r="M6" s="13"/>
    </row>
    <row r="7" spans="1:13" ht="35.25" customHeight="1">
      <c r="A7" s="76" t="s">
        <v>55</v>
      </c>
      <c r="B7" s="63" t="s">
        <v>60</v>
      </c>
      <c r="C7" s="55" t="s">
        <v>46</v>
      </c>
      <c r="D7" s="39" t="s">
        <v>45</v>
      </c>
      <c r="E7" s="56" t="s">
        <v>66</v>
      </c>
      <c r="F7" s="52">
        <v>72061920</v>
      </c>
      <c r="G7" s="50">
        <v>70000000</v>
      </c>
      <c r="H7" s="40">
        <v>0.5</v>
      </c>
      <c r="I7" s="69">
        <f t="shared" ref="I7" si="0">ROUNDDOWN(H7*G7,-3)</f>
        <v>35000000</v>
      </c>
      <c r="J7" s="42"/>
      <c r="M7" s="13"/>
    </row>
    <row r="8" spans="1:13" ht="35.25" customHeight="1">
      <c r="A8" s="76" t="s">
        <v>20</v>
      </c>
      <c r="B8" s="49" t="s">
        <v>62</v>
      </c>
      <c r="C8" s="55" t="s">
        <v>46</v>
      </c>
      <c r="D8" s="39" t="s">
        <v>45</v>
      </c>
      <c r="E8" s="56" t="s">
        <v>66</v>
      </c>
      <c r="F8" s="60">
        <v>5589970000</v>
      </c>
      <c r="G8" s="61">
        <v>5466780000</v>
      </c>
      <c r="H8" s="68">
        <v>0.33333333333333331</v>
      </c>
      <c r="I8" s="69">
        <f>ROUNDDOWN(H8*G8,-3)</f>
        <v>1822260000</v>
      </c>
      <c r="J8" s="45"/>
      <c r="M8" s="13"/>
    </row>
    <row r="9" spans="1:13" s="3" customFormat="1" ht="37.5" customHeight="1">
      <c r="A9" s="76" t="s">
        <v>72</v>
      </c>
      <c r="B9" s="49" t="s">
        <v>71</v>
      </c>
      <c r="C9" s="55" t="s">
        <v>46</v>
      </c>
      <c r="D9" s="39" t="s">
        <v>45</v>
      </c>
      <c r="E9" s="56" t="s">
        <v>66</v>
      </c>
      <c r="F9" s="52">
        <v>64789200</v>
      </c>
      <c r="G9" s="50">
        <v>62960000</v>
      </c>
      <c r="H9" s="40">
        <v>0.25</v>
      </c>
      <c r="I9" s="70">
        <f t="shared" ref="I9:I10" si="1">ROUNDDOWN(H9*G9,-3)</f>
        <v>15740000</v>
      </c>
      <c r="J9" s="42"/>
      <c r="L9" s="13"/>
      <c r="M9" s="37"/>
    </row>
    <row r="10" spans="1:13" s="3" customFormat="1" ht="37.5" customHeight="1">
      <c r="A10" s="76" t="s">
        <v>73</v>
      </c>
      <c r="B10" s="49" t="s">
        <v>58</v>
      </c>
      <c r="C10" s="55" t="s">
        <v>46</v>
      </c>
      <c r="D10" s="39" t="s">
        <v>45</v>
      </c>
      <c r="E10" s="56" t="s">
        <v>66</v>
      </c>
      <c r="F10" s="60">
        <v>449378652</v>
      </c>
      <c r="G10" s="61">
        <v>394452000</v>
      </c>
      <c r="H10" s="68">
        <v>0.33333333333333331</v>
      </c>
      <c r="I10" s="69">
        <f t="shared" si="1"/>
        <v>131484000</v>
      </c>
      <c r="J10" s="45"/>
      <c r="L10" s="13"/>
      <c r="M10" s="13"/>
    </row>
    <row r="11" spans="1:13" s="3" customFormat="1" ht="37.5" customHeight="1">
      <c r="A11" s="75" t="s">
        <v>74</v>
      </c>
      <c r="B11" s="49" t="s">
        <v>59</v>
      </c>
      <c r="C11" s="55" t="s">
        <v>46</v>
      </c>
      <c r="D11" s="39" t="s">
        <v>45</v>
      </c>
      <c r="E11" s="56" t="s">
        <v>66</v>
      </c>
      <c r="F11" s="52">
        <v>289373240</v>
      </c>
      <c r="G11" s="50">
        <v>258150000</v>
      </c>
      <c r="H11" s="51">
        <v>0.4</v>
      </c>
      <c r="I11" s="70">
        <f>ROUNDDOWN(H11*G11,-3)</f>
        <v>103260000</v>
      </c>
      <c r="J11" s="42"/>
      <c r="L11" s="13"/>
      <c r="M11" s="13"/>
    </row>
    <row r="12" spans="1:13" s="3" customFormat="1" ht="37.5" customHeight="1">
      <c r="A12" s="75" t="s">
        <v>35</v>
      </c>
      <c r="B12" s="49" t="s">
        <v>59</v>
      </c>
      <c r="C12" s="55" t="s">
        <v>46</v>
      </c>
      <c r="D12" s="39" t="s">
        <v>45</v>
      </c>
      <c r="E12" s="56" t="s">
        <v>66</v>
      </c>
      <c r="F12" s="52">
        <v>74898000</v>
      </c>
      <c r="G12" s="50">
        <v>64983600</v>
      </c>
      <c r="H12" s="51">
        <v>0.4</v>
      </c>
      <c r="I12" s="70">
        <f>ROUNDDOWN(H12*G12,-3)</f>
        <v>25993000</v>
      </c>
      <c r="J12" s="42"/>
      <c r="L12" s="13"/>
      <c r="M12" s="13"/>
    </row>
    <row r="13" spans="1:13" s="3" customFormat="1" ht="37.5" customHeight="1">
      <c r="A13" s="75" t="s">
        <v>75</v>
      </c>
      <c r="B13" s="49" t="s">
        <v>76</v>
      </c>
      <c r="C13" s="55" t="s">
        <v>46</v>
      </c>
      <c r="D13" s="39" t="s">
        <v>45</v>
      </c>
      <c r="E13" s="56" t="s">
        <v>66</v>
      </c>
      <c r="F13" s="52">
        <v>33644160</v>
      </c>
      <c r="G13" s="50">
        <v>24588120</v>
      </c>
      <c r="H13" s="40">
        <v>0.33333333333333331</v>
      </c>
      <c r="I13" s="70">
        <f>ROUNDDOWN(H13*G13,-3)</f>
        <v>8196000</v>
      </c>
      <c r="J13" s="42"/>
      <c r="L13" s="13"/>
      <c r="M13" s="13"/>
    </row>
    <row r="14" spans="1:13" s="3" customFormat="1" ht="37.5" customHeight="1">
      <c r="A14" s="75" t="s">
        <v>79</v>
      </c>
      <c r="B14" s="49" t="s">
        <v>80</v>
      </c>
      <c r="C14" s="55" t="s">
        <v>66</v>
      </c>
      <c r="D14" s="77"/>
      <c r="E14" s="78"/>
      <c r="F14" s="52">
        <v>51333700</v>
      </c>
      <c r="G14" s="50">
        <v>51000000</v>
      </c>
      <c r="H14" s="51">
        <v>0.4</v>
      </c>
      <c r="I14" s="70">
        <f t="shared" ref="I14" si="2">ROUNDDOWN(H14*G14,-3)</f>
        <v>20400000</v>
      </c>
      <c r="J14" s="42"/>
      <c r="L14" s="13"/>
      <c r="M14" s="37"/>
    </row>
    <row r="15" spans="1:13" s="3" customFormat="1" ht="37.5" customHeight="1">
      <c r="A15" s="75" t="s">
        <v>54</v>
      </c>
      <c r="B15" s="49" t="s">
        <v>59</v>
      </c>
      <c r="C15" s="55" t="s">
        <v>66</v>
      </c>
      <c r="D15" s="77"/>
      <c r="E15" s="78"/>
      <c r="F15" s="52">
        <v>9416000</v>
      </c>
      <c r="G15" s="50">
        <v>7500000</v>
      </c>
      <c r="H15" s="51">
        <v>0.4</v>
      </c>
      <c r="I15" s="70">
        <f>ROUNDDOWN(H15*G15,-3)</f>
        <v>3000000</v>
      </c>
      <c r="J15" s="42"/>
      <c r="L15" s="13"/>
      <c r="M15" s="13"/>
    </row>
    <row r="16" spans="1:13" s="3" customFormat="1" ht="37.5" customHeight="1">
      <c r="A16" s="76" t="s">
        <v>77</v>
      </c>
      <c r="B16" s="49" t="s">
        <v>71</v>
      </c>
      <c r="C16" s="55" t="s">
        <v>66</v>
      </c>
      <c r="D16" s="39"/>
      <c r="E16" s="56"/>
      <c r="F16" s="52">
        <v>53329100</v>
      </c>
      <c r="G16" s="50">
        <v>53320000</v>
      </c>
      <c r="H16" s="40">
        <v>0.25</v>
      </c>
      <c r="I16" s="70">
        <f t="shared" ref="I16" si="3">ROUNDDOWN(H16*G16,-3)</f>
        <v>13330000</v>
      </c>
      <c r="J16" s="42"/>
      <c r="L16" s="13"/>
      <c r="M16" s="37"/>
    </row>
    <row r="17" spans="1:17" s="3" customFormat="1" ht="37.5" customHeight="1">
      <c r="A17" s="101" t="s">
        <v>78</v>
      </c>
      <c r="B17" s="49" t="s">
        <v>76</v>
      </c>
      <c r="C17" s="55" t="s">
        <v>66</v>
      </c>
      <c r="D17" s="77"/>
      <c r="E17" s="78"/>
      <c r="F17" s="52">
        <v>516026500</v>
      </c>
      <c r="G17" s="50">
        <v>500725000</v>
      </c>
      <c r="H17" s="40">
        <v>0.33333333333333331</v>
      </c>
      <c r="I17" s="70">
        <f>ROUNDDOWN(H17*G17,-3)-1000</f>
        <v>166907000</v>
      </c>
      <c r="J17" s="42"/>
      <c r="L17" s="13"/>
      <c r="M17" s="13"/>
    </row>
    <row r="18" spans="1:17" s="3" customFormat="1" ht="37.5" customHeight="1">
      <c r="A18" s="118"/>
      <c r="B18" s="49" t="s">
        <v>47</v>
      </c>
      <c r="C18" s="55" t="s">
        <v>66</v>
      </c>
      <c r="D18" s="77"/>
      <c r="E18" s="78"/>
      <c r="F18" s="52">
        <v>176273900</v>
      </c>
      <c r="G18" s="50">
        <v>172298500</v>
      </c>
      <c r="H18" s="40">
        <v>0.25</v>
      </c>
      <c r="I18" s="70">
        <f>ROUNDDOWN(H18*G18,-3)</f>
        <v>43074000</v>
      </c>
      <c r="J18" s="42"/>
      <c r="L18" s="13"/>
      <c r="M18" s="13"/>
    </row>
    <row r="19" spans="1:17" s="3" customFormat="1" ht="37.5" customHeight="1">
      <c r="A19" s="75" t="s">
        <v>10</v>
      </c>
      <c r="B19" s="49" t="s">
        <v>57</v>
      </c>
      <c r="C19" s="55" t="s">
        <v>66</v>
      </c>
      <c r="D19" s="77"/>
      <c r="E19" s="78"/>
      <c r="F19" s="52">
        <v>60954300</v>
      </c>
      <c r="G19" s="50">
        <v>50000000</v>
      </c>
      <c r="H19" s="40">
        <v>0.25</v>
      </c>
      <c r="I19" s="70">
        <f t="shared" ref="I19:I22" si="4">ROUNDDOWN(H19*G19,-3)</f>
        <v>12500000</v>
      </c>
      <c r="J19" s="42"/>
      <c r="L19" s="13"/>
      <c r="M19" s="37"/>
    </row>
    <row r="20" spans="1:17" s="3" customFormat="1" ht="37.5" customHeight="1">
      <c r="A20" s="75" t="s">
        <v>52</v>
      </c>
      <c r="B20" s="49" t="s">
        <v>56</v>
      </c>
      <c r="C20" s="55" t="s">
        <v>66</v>
      </c>
      <c r="D20" s="77"/>
      <c r="E20" s="78"/>
      <c r="F20" s="60">
        <v>66088000</v>
      </c>
      <c r="G20" s="61">
        <v>56000000</v>
      </c>
      <c r="H20" s="68">
        <v>0.5</v>
      </c>
      <c r="I20" s="69">
        <f t="shared" ref="I20" si="5">ROUNDDOWN(H20*G20,-3)</f>
        <v>28000000</v>
      </c>
      <c r="J20" s="45"/>
      <c r="L20" s="13"/>
      <c r="M20" s="37"/>
      <c r="Q20" s="3" t="s">
        <v>48</v>
      </c>
    </row>
    <row r="21" spans="1:17" s="3" customFormat="1" ht="37.5" customHeight="1">
      <c r="A21" s="75" t="s">
        <v>73</v>
      </c>
      <c r="B21" s="49" t="s">
        <v>57</v>
      </c>
      <c r="C21" s="55" t="s">
        <v>66</v>
      </c>
      <c r="D21" s="77"/>
      <c r="E21" s="78"/>
      <c r="F21" s="60">
        <v>3596880</v>
      </c>
      <c r="G21" s="61">
        <v>3552000</v>
      </c>
      <c r="H21" s="40">
        <v>0.25</v>
      </c>
      <c r="I21" s="70">
        <f t="shared" si="4"/>
        <v>888000</v>
      </c>
      <c r="J21" s="45"/>
      <c r="L21" s="37"/>
      <c r="M21" s="37"/>
    </row>
    <row r="22" spans="1:17" ht="35.25" customHeight="1">
      <c r="A22" s="76" t="s">
        <v>55</v>
      </c>
      <c r="B22" s="63" t="s">
        <v>60</v>
      </c>
      <c r="C22" s="55" t="s">
        <v>66</v>
      </c>
      <c r="D22" s="39"/>
      <c r="E22" s="56"/>
      <c r="F22" s="52">
        <v>54079500</v>
      </c>
      <c r="G22" s="50">
        <v>50000000</v>
      </c>
      <c r="H22" s="40">
        <v>0.5</v>
      </c>
      <c r="I22" s="69">
        <f t="shared" si="4"/>
        <v>25000000</v>
      </c>
      <c r="J22" s="42"/>
      <c r="M22" s="13"/>
    </row>
    <row r="23" spans="1:17" s="3" customFormat="1" ht="37.5" customHeight="1">
      <c r="A23" s="75" t="s">
        <v>53</v>
      </c>
      <c r="B23" s="49" t="s">
        <v>61</v>
      </c>
      <c r="C23" s="55" t="s">
        <v>66</v>
      </c>
      <c r="D23" s="77"/>
      <c r="E23" s="78"/>
      <c r="F23" s="52">
        <v>17809000</v>
      </c>
      <c r="G23" s="50">
        <v>13330900</v>
      </c>
      <c r="H23" s="40">
        <v>0.33333333333333331</v>
      </c>
      <c r="I23" s="70">
        <f t="shared" ref="I23" si="6">ROUNDDOWN(H23*G23,-3)</f>
        <v>4443000</v>
      </c>
      <c r="J23" s="42"/>
      <c r="L23" s="13"/>
      <c r="M23" s="13"/>
    </row>
    <row r="24" spans="1:17" s="3" customFormat="1" ht="37.5" customHeight="1" thickBot="1">
      <c r="A24" s="75" t="s">
        <v>75</v>
      </c>
      <c r="B24" s="49" t="s">
        <v>76</v>
      </c>
      <c r="C24" s="55" t="s">
        <v>66</v>
      </c>
      <c r="D24" s="39"/>
      <c r="E24" s="56"/>
      <c r="F24" s="52">
        <v>91729000</v>
      </c>
      <c r="G24" s="50">
        <v>47102000</v>
      </c>
      <c r="H24" s="40">
        <v>0.33333333333333331</v>
      </c>
      <c r="I24" s="70">
        <f>ROUNDDOWN(H24*G24,-3)</f>
        <v>15700000</v>
      </c>
      <c r="J24" s="42"/>
      <c r="L24" s="13"/>
      <c r="M24" s="13"/>
    </row>
    <row r="25" spans="1:17" ht="35.25" customHeight="1" thickBot="1">
      <c r="A25" s="47" t="s">
        <v>1</v>
      </c>
      <c r="B25" s="14">
        <f>COUNTA(B5:B24)</f>
        <v>20</v>
      </c>
      <c r="C25" s="57"/>
      <c r="D25" s="58"/>
      <c r="E25" s="59"/>
      <c r="F25" s="53">
        <f>SUM(F5:F24)</f>
        <v>8448169192</v>
      </c>
      <c r="G25" s="53">
        <f>SUM(G5:G24)</f>
        <v>7711858040</v>
      </c>
      <c r="H25" s="72"/>
      <c r="I25" s="53">
        <f>SUM(I5:I24)</f>
        <v>2583546000</v>
      </c>
      <c r="J25" s="44"/>
    </row>
    <row r="26" spans="1:17" ht="19.5" customHeight="1">
      <c r="A26" s="36" t="s">
        <v>27</v>
      </c>
      <c r="B26" s="73"/>
      <c r="C26" s="5"/>
      <c r="D26" s="9"/>
      <c r="E26" s="5"/>
    </row>
    <row r="27" spans="1:17">
      <c r="A27" s="15" t="s">
        <v>63</v>
      </c>
      <c r="C27" s="5"/>
      <c r="D27" s="9"/>
      <c r="E27" s="5"/>
    </row>
    <row r="28" spans="1:17">
      <c r="A28" s="15" t="s">
        <v>26</v>
      </c>
      <c r="C28" s="5"/>
      <c r="D28" s="9"/>
      <c r="E28" s="5"/>
    </row>
    <row r="29" spans="1:17">
      <c r="A29" s="15"/>
      <c r="C29" s="5"/>
      <c r="D29" s="9"/>
      <c r="E29" s="5"/>
    </row>
    <row r="30" spans="1:17">
      <c r="C30" s="5"/>
      <c r="D30" s="9"/>
      <c r="E30" s="5"/>
    </row>
    <row r="31" spans="1:17">
      <c r="C31" s="5"/>
      <c r="D31" s="9"/>
      <c r="E31" s="5"/>
    </row>
    <row r="32" spans="1:17">
      <c r="C32" s="5"/>
      <c r="D32" s="9"/>
      <c r="E32" s="5"/>
    </row>
    <row r="33" spans="3:5">
      <c r="C33" s="5"/>
      <c r="D33" s="9"/>
      <c r="E33" s="5"/>
    </row>
    <row r="34" spans="3:5">
      <c r="C34" s="6"/>
      <c r="D34" s="10"/>
      <c r="E34" s="6"/>
    </row>
    <row r="36" spans="3:5">
      <c r="C36" s="7"/>
      <c r="D36" s="11"/>
      <c r="E36" s="7"/>
    </row>
    <row r="37" spans="3:5">
      <c r="C37" s="7"/>
      <c r="D37" s="11"/>
      <c r="E37" s="7"/>
    </row>
    <row r="38" spans="3:5">
      <c r="C38" s="7"/>
      <c r="D38" s="11"/>
      <c r="E38" s="7"/>
    </row>
    <row r="39" spans="3:5">
      <c r="C39" s="7"/>
      <c r="D39" s="11"/>
      <c r="E39" s="7"/>
    </row>
    <row r="40" spans="3:5">
      <c r="C40" s="7"/>
      <c r="D40" s="11"/>
      <c r="E40" s="7"/>
    </row>
    <row r="41" spans="3:5">
      <c r="C41" s="7"/>
      <c r="D41" s="11"/>
      <c r="E41" s="7"/>
    </row>
    <row r="42" spans="3:5">
      <c r="C42" s="7"/>
      <c r="D42" s="11"/>
      <c r="E42" s="7"/>
    </row>
    <row r="43" spans="3:5">
      <c r="C43" s="7"/>
      <c r="D43" s="11"/>
      <c r="E43" s="7"/>
    </row>
    <row r="44" spans="3:5">
      <c r="C44" s="7"/>
      <c r="D44" s="11"/>
      <c r="E44" s="7"/>
    </row>
    <row r="45" spans="3:5">
      <c r="C45" s="7"/>
      <c r="D45" s="11"/>
      <c r="E45" s="7"/>
    </row>
    <row r="46" spans="3:5">
      <c r="C46" s="7"/>
      <c r="D46" s="11"/>
      <c r="E46" s="7"/>
    </row>
    <row r="47" spans="3:5">
      <c r="C47" s="7"/>
      <c r="D47" s="11"/>
      <c r="E47" s="7"/>
    </row>
    <row r="48" spans="3:5">
      <c r="C48" s="7"/>
      <c r="D48" s="11"/>
      <c r="E48" s="7"/>
    </row>
    <row r="49" spans="3:5">
      <c r="C49" s="7"/>
      <c r="D49" s="11"/>
      <c r="E49" s="7"/>
    </row>
    <row r="50" spans="3:5">
      <c r="C50" s="7"/>
      <c r="D50" s="11"/>
      <c r="E50" s="7"/>
    </row>
    <row r="51" spans="3:5">
      <c r="C51" s="7"/>
      <c r="D51" s="11"/>
      <c r="E51" s="7"/>
    </row>
    <row r="52" spans="3:5">
      <c r="C52" s="7"/>
      <c r="D52" s="11"/>
      <c r="E52" s="7"/>
    </row>
  </sheetData>
  <mergeCells count="8">
    <mergeCell ref="J3:J4"/>
    <mergeCell ref="A17:A18"/>
    <mergeCell ref="A5:A6"/>
    <mergeCell ref="G1:H1"/>
    <mergeCell ref="A3:A4"/>
    <mergeCell ref="B3:B4"/>
    <mergeCell ref="C3:E4"/>
    <mergeCell ref="F3:I3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75" orientation="portrait" r:id="rId1"/>
  <headerFooter alignWithMargins="0"/>
  <ignoredErrors>
    <ignoredError sqref="I1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view="pageBreakPreview" zoomScaleNormal="100" zoomScaleSheetLayoutView="100" workbookViewId="0">
      <selection activeCell="G28" sqref="G28"/>
    </sheetView>
  </sheetViews>
  <sheetFormatPr defaultRowHeight="14.25"/>
  <cols>
    <col min="1" max="1" width="9.625" style="1" customWidth="1"/>
    <col min="2" max="2" width="19.75" style="1" customWidth="1"/>
    <col min="3" max="3" width="14.125" style="1" customWidth="1"/>
    <col min="4" max="4" width="4.5" style="29" bestFit="1" customWidth="1"/>
    <col min="5" max="5" width="1.875" style="30" customWidth="1"/>
    <col min="6" max="6" width="4.5" style="29" bestFit="1" customWidth="1"/>
    <col min="7" max="8" width="17" style="1" customWidth="1"/>
    <col min="9" max="9" width="11.625" style="2" customWidth="1"/>
    <col min="10" max="10" width="17.125" style="1" customWidth="1"/>
    <col min="11" max="11" width="18.375" style="73" bestFit="1" customWidth="1"/>
    <col min="12" max="12" width="9" style="1"/>
    <col min="13" max="13" width="10.25" style="1" bestFit="1" customWidth="1"/>
    <col min="14" max="16384" width="9" style="1"/>
  </cols>
  <sheetData>
    <row r="1" spans="1:11" ht="39.950000000000003" customHeight="1">
      <c r="A1" s="28" t="s">
        <v>18</v>
      </c>
      <c r="H1" s="106"/>
      <c r="I1" s="106"/>
    </row>
    <row r="2" spans="1:11" ht="24" customHeight="1" thickBot="1">
      <c r="A2" s="1" t="s">
        <v>39</v>
      </c>
      <c r="D2" s="1"/>
      <c r="E2" s="73"/>
      <c r="F2" s="1"/>
    </row>
    <row r="3" spans="1:11" s="73" customFormat="1" ht="33" customHeight="1">
      <c r="A3" s="107" t="s">
        <v>2</v>
      </c>
      <c r="B3" s="109" t="s">
        <v>7</v>
      </c>
      <c r="C3" s="109" t="s">
        <v>8</v>
      </c>
      <c r="D3" s="120" t="s">
        <v>6</v>
      </c>
      <c r="E3" s="120"/>
      <c r="F3" s="120"/>
      <c r="G3" s="122" t="s">
        <v>64</v>
      </c>
      <c r="H3" s="122"/>
      <c r="I3" s="122"/>
      <c r="J3" s="122"/>
      <c r="K3" s="125" t="s">
        <v>0</v>
      </c>
    </row>
    <row r="4" spans="1:11" s="3" customFormat="1" ht="33" customHeight="1" thickBot="1">
      <c r="A4" s="108"/>
      <c r="B4" s="110"/>
      <c r="C4" s="110"/>
      <c r="D4" s="121"/>
      <c r="E4" s="121"/>
      <c r="F4" s="121"/>
      <c r="G4" s="74" t="s">
        <v>21</v>
      </c>
      <c r="H4" s="74" t="s">
        <v>22</v>
      </c>
      <c r="I4" s="12" t="s">
        <v>5</v>
      </c>
      <c r="J4" s="74" t="s">
        <v>14</v>
      </c>
      <c r="K4" s="126"/>
    </row>
    <row r="5" spans="1:11" s="15" customFormat="1" ht="33" customHeight="1">
      <c r="A5" s="123" t="s">
        <v>11</v>
      </c>
      <c r="B5" s="84" t="s">
        <v>81</v>
      </c>
      <c r="C5" s="85" t="s">
        <v>82</v>
      </c>
      <c r="D5" s="86" t="s">
        <v>88</v>
      </c>
      <c r="E5" s="39" t="s">
        <v>13</v>
      </c>
      <c r="F5" s="87" t="s">
        <v>83</v>
      </c>
      <c r="G5" s="93">
        <v>102163120</v>
      </c>
      <c r="H5" s="93">
        <v>99116000</v>
      </c>
      <c r="I5" s="97" t="s">
        <v>103</v>
      </c>
      <c r="J5" s="88">
        <v>86468000</v>
      </c>
      <c r="K5" s="89"/>
    </row>
    <row r="6" spans="1:11" s="15" customFormat="1" ht="33" customHeight="1">
      <c r="A6" s="124"/>
      <c r="B6" s="84" t="s">
        <v>84</v>
      </c>
      <c r="C6" s="85" t="s">
        <v>82</v>
      </c>
      <c r="D6" s="86" t="s">
        <v>88</v>
      </c>
      <c r="E6" s="39" t="s">
        <v>13</v>
      </c>
      <c r="F6" s="87" t="s">
        <v>83</v>
      </c>
      <c r="G6" s="93">
        <v>9768000</v>
      </c>
      <c r="H6" s="93">
        <v>9108000</v>
      </c>
      <c r="I6" s="97" t="s">
        <v>103</v>
      </c>
      <c r="J6" s="88">
        <v>7592000</v>
      </c>
      <c r="K6" s="89"/>
    </row>
    <row r="7" spans="1:11" s="15" customFormat="1" ht="33" customHeight="1">
      <c r="A7" s="124"/>
      <c r="B7" s="84" t="s">
        <v>85</v>
      </c>
      <c r="C7" s="85" t="s">
        <v>82</v>
      </c>
      <c r="D7" s="86" t="s">
        <v>83</v>
      </c>
      <c r="E7" s="39"/>
      <c r="F7" s="87"/>
      <c r="G7" s="93">
        <v>2078860</v>
      </c>
      <c r="H7" s="93">
        <v>1702080</v>
      </c>
      <c r="I7" s="97" t="s">
        <v>102</v>
      </c>
      <c r="J7" s="88">
        <v>1494000</v>
      </c>
      <c r="K7" s="89"/>
    </row>
    <row r="8" spans="1:11" s="15" customFormat="1" ht="33" customHeight="1">
      <c r="A8" s="124"/>
      <c r="B8" s="84" t="s">
        <v>86</v>
      </c>
      <c r="C8" s="85" t="s">
        <v>82</v>
      </c>
      <c r="D8" s="86" t="s">
        <v>83</v>
      </c>
      <c r="E8" s="39"/>
      <c r="F8" s="87"/>
      <c r="G8" s="93">
        <v>2775440</v>
      </c>
      <c r="H8" s="93">
        <v>1462656</v>
      </c>
      <c r="I8" s="97" t="s">
        <v>103</v>
      </c>
      <c r="J8" s="88">
        <v>1266000</v>
      </c>
      <c r="K8" s="89"/>
    </row>
    <row r="9" spans="1:11" s="15" customFormat="1" ht="33" customHeight="1">
      <c r="A9" s="123" t="s">
        <v>15</v>
      </c>
      <c r="B9" s="84" t="s">
        <v>87</v>
      </c>
      <c r="C9" s="90" t="s">
        <v>12</v>
      </c>
      <c r="D9" s="86" t="s">
        <v>37</v>
      </c>
      <c r="E9" s="39" t="s">
        <v>13</v>
      </c>
      <c r="F9" s="87" t="s">
        <v>83</v>
      </c>
      <c r="G9" s="93">
        <v>10571040</v>
      </c>
      <c r="H9" s="93">
        <v>10571040</v>
      </c>
      <c r="I9" s="91" t="s">
        <v>105</v>
      </c>
      <c r="J9" s="88">
        <v>8624000</v>
      </c>
      <c r="K9" s="92"/>
    </row>
    <row r="10" spans="1:11" s="15" customFormat="1" ht="33" customHeight="1">
      <c r="A10" s="124"/>
      <c r="B10" s="84" t="s">
        <v>89</v>
      </c>
      <c r="C10" s="90" t="s">
        <v>12</v>
      </c>
      <c r="D10" s="86" t="s">
        <v>88</v>
      </c>
      <c r="E10" s="39" t="s">
        <v>13</v>
      </c>
      <c r="F10" s="87" t="s">
        <v>83</v>
      </c>
      <c r="G10" s="93">
        <v>255558240</v>
      </c>
      <c r="H10" s="93">
        <v>255558240</v>
      </c>
      <c r="I10" s="91" t="s">
        <v>23</v>
      </c>
      <c r="J10" s="88">
        <v>228469000</v>
      </c>
      <c r="K10" s="26"/>
    </row>
    <row r="11" spans="1:11" s="15" customFormat="1" ht="33" customHeight="1">
      <c r="A11" s="123" t="s">
        <v>28</v>
      </c>
      <c r="B11" s="84" t="s">
        <v>90</v>
      </c>
      <c r="C11" s="85" t="s">
        <v>12</v>
      </c>
      <c r="D11" s="86" t="s">
        <v>37</v>
      </c>
      <c r="E11" s="39" t="s">
        <v>13</v>
      </c>
      <c r="F11" s="87" t="s">
        <v>83</v>
      </c>
      <c r="G11" s="93">
        <v>444680720</v>
      </c>
      <c r="H11" s="93">
        <v>404193126</v>
      </c>
      <c r="I11" s="91" t="s">
        <v>104</v>
      </c>
      <c r="J11" s="93">
        <v>360223000</v>
      </c>
      <c r="K11" s="92"/>
    </row>
    <row r="12" spans="1:11" s="15" customFormat="1" ht="33" customHeight="1">
      <c r="A12" s="124"/>
      <c r="B12" s="84" t="s">
        <v>91</v>
      </c>
      <c r="C12" s="85" t="s">
        <v>12</v>
      </c>
      <c r="D12" s="86" t="s">
        <v>37</v>
      </c>
      <c r="E12" s="39" t="s">
        <v>13</v>
      </c>
      <c r="F12" s="87" t="s">
        <v>83</v>
      </c>
      <c r="G12" s="93">
        <v>300812800</v>
      </c>
      <c r="H12" s="93">
        <v>99900000</v>
      </c>
      <c r="I12" s="91" t="s">
        <v>41</v>
      </c>
      <c r="J12" s="93">
        <v>89210000</v>
      </c>
      <c r="K12" s="92"/>
    </row>
    <row r="13" spans="1:11" s="15" customFormat="1" ht="33" customHeight="1">
      <c r="A13" s="124"/>
      <c r="B13" s="84" t="s">
        <v>40</v>
      </c>
      <c r="C13" s="85" t="s">
        <v>12</v>
      </c>
      <c r="D13" s="86" t="s">
        <v>37</v>
      </c>
      <c r="E13" s="39" t="s">
        <v>13</v>
      </c>
      <c r="F13" s="87" t="s">
        <v>83</v>
      </c>
      <c r="G13" s="93">
        <v>371952460</v>
      </c>
      <c r="H13" s="93">
        <v>348176318</v>
      </c>
      <c r="I13" s="91" t="s">
        <v>104</v>
      </c>
      <c r="J13" s="93">
        <v>309099000</v>
      </c>
      <c r="K13" s="26"/>
    </row>
    <row r="14" spans="1:11" s="15" customFormat="1" ht="33" customHeight="1">
      <c r="A14" s="124"/>
      <c r="B14" s="84" t="s">
        <v>92</v>
      </c>
      <c r="C14" s="85" t="s">
        <v>12</v>
      </c>
      <c r="D14" s="86" t="s">
        <v>37</v>
      </c>
      <c r="E14" s="39" t="s">
        <v>13</v>
      </c>
      <c r="F14" s="87" t="s">
        <v>83</v>
      </c>
      <c r="G14" s="93">
        <v>19946455</v>
      </c>
      <c r="H14" s="93">
        <v>18377281</v>
      </c>
      <c r="I14" s="91" t="s">
        <v>41</v>
      </c>
      <c r="J14" s="93">
        <v>16410000</v>
      </c>
      <c r="K14" s="26"/>
    </row>
    <row r="15" spans="1:11" s="15" customFormat="1" ht="33" customHeight="1">
      <c r="A15" s="124"/>
      <c r="B15" s="84" t="s">
        <v>40</v>
      </c>
      <c r="C15" s="85" t="s">
        <v>12</v>
      </c>
      <c r="D15" s="86" t="s">
        <v>66</v>
      </c>
      <c r="E15" s="39"/>
      <c r="F15" s="87"/>
      <c r="G15" s="93">
        <v>44850300</v>
      </c>
      <c r="H15" s="93">
        <v>42290100</v>
      </c>
      <c r="I15" s="91" t="s">
        <v>104</v>
      </c>
      <c r="J15" s="93">
        <v>37568000</v>
      </c>
      <c r="K15" s="26"/>
    </row>
    <row r="16" spans="1:11" s="15" customFormat="1" ht="33" customHeight="1">
      <c r="A16" s="124"/>
      <c r="B16" s="84" t="s">
        <v>93</v>
      </c>
      <c r="C16" s="85" t="s">
        <v>12</v>
      </c>
      <c r="D16" s="86" t="s">
        <v>66</v>
      </c>
      <c r="E16" s="77"/>
      <c r="F16" s="79"/>
      <c r="G16" s="93">
        <v>2200000</v>
      </c>
      <c r="H16" s="93">
        <v>2200000</v>
      </c>
      <c r="I16" s="91" t="s">
        <v>41</v>
      </c>
      <c r="J16" s="93">
        <v>1964000</v>
      </c>
      <c r="K16" s="26"/>
    </row>
    <row r="17" spans="1:13" s="15" customFormat="1" ht="33" customHeight="1">
      <c r="A17" s="124"/>
      <c r="B17" s="84" t="s">
        <v>51</v>
      </c>
      <c r="C17" s="85" t="s">
        <v>12</v>
      </c>
      <c r="D17" s="86" t="s">
        <v>66</v>
      </c>
      <c r="E17" s="77"/>
      <c r="F17" s="79"/>
      <c r="G17" s="93">
        <v>8041000</v>
      </c>
      <c r="H17" s="93">
        <v>7496500</v>
      </c>
      <c r="I17" s="91" t="s">
        <v>41</v>
      </c>
      <c r="J17" s="93">
        <v>6694000</v>
      </c>
      <c r="K17" s="26"/>
    </row>
    <row r="18" spans="1:13" s="15" customFormat="1" ht="33" customHeight="1">
      <c r="A18" s="127" t="s">
        <v>19</v>
      </c>
      <c r="B18" s="84" t="s">
        <v>94</v>
      </c>
      <c r="C18" s="85" t="s">
        <v>12</v>
      </c>
      <c r="D18" s="86" t="s">
        <v>37</v>
      </c>
      <c r="E18" s="39" t="s">
        <v>13</v>
      </c>
      <c r="F18" s="87" t="s">
        <v>83</v>
      </c>
      <c r="G18" s="93">
        <v>18824400</v>
      </c>
      <c r="H18" s="93">
        <v>17960400</v>
      </c>
      <c r="I18" s="98" t="s">
        <v>25</v>
      </c>
      <c r="J18" s="93">
        <v>15728000</v>
      </c>
      <c r="K18" s="80"/>
    </row>
    <row r="19" spans="1:13" s="15" customFormat="1" ht="33" customHeight="1">
      <c r="A19" s="128"/>
      <c r="B19" s="84" t="s">
        <v>95</v>
      </c>
      <c r="C19" s="85" t="s">
        <v>12</v>
      </c>
      <c r="D19" s="86" t="s">
        <v>37</v>
      </c>
      <c r="E19" s="39" t="s">
        <v>13</v>
      </c>
      <c r="F19" s="87" t="s">
        <v>83</v>
      </c>
      <c r="G19" s="93">
        <v>55760400</v>
      </c>
      <c r="H19" s="93">
        <v>52075440</v>
      </c>
      <c r="I19" s="98" t="s">
        <v>25</v>
      </c>
      <c r="J19" s="93">
        <v>45035000</v>
      </c>
      <c r="K19" s="80"/>
    </row>
    <row r="20" spans="1:13" s="15" customFormat="1" ht="33" customHeight="1">
      <c r="A20" s="128"/>
      <c r="B20" s="84" t="s">
        <v>96</v>
      </c>
      <c r="C20" s="85" t="s">
        <v>12</v>
      </c>
      <c r="D20" s="86" t="s">
        <v>37</v>
      </c>
      <c r="E20" s="39" t="s">
        <v>13</v>
      </c>
      <c r="F20" s="87" t="s">
        <v>83</v>
      </c>
      <c r="G20" s="93">
        <v>47233800</v>
      </c>
      <c r="H20" s="93">
        <v>47233800</v>
      </c>
      <c r="I20" s="98" t="s">
        <v>29</v>
      </c>
      <c r="J20" s="93">
        <v>41707000</v>
      </c>
      <c r="K20" s="80"/>
    </row>
    <row r="21" spans="1:13" s="15" customFormat="1" ht="33" customHeight="1">
      <c r="A21" s="128"/>
      <c r="B21" s="84" t="s">
        <v>24</v>
      </c>
      <c r="C21" s="85" t="s">
        <v>12</v>
      </c>
      <c r="D21" s="86" t="s">
        <v>46</v>
      </c>
      <c r="E21" s="39" t="s">
        <v>13</v>
      </c>
      <c r="F21" s="87" t="s">
        <v>66</v>
      </c>
      <c r="G21" s="93">
        <v>341604000</v>
      </c>
      <c r="H21" s="93">
        <v>341604000</v>
      </c>
      <c r="I21" s="98" t="s">
        <v>25</v>
      </c>
      <c r="J21" s="93">
        <v>289407000</v>
      </c>
      <c r="K21" s="80"/>
    </row>
    <row r="22" spans="1:13" s="15" customFormat="1" ht="33" customHeight="1">
      <c r="A22" s="128"/>
      <c r="B22" s="84" t="s">
        <v>42</v>
      </c>
      <c r="C22" s="85" t="s">
        <v>12</v>
      </c>
      <c r="D22" s="86" t="s">
        <v>46</v>
      </c>
      <c r="E22" s="39" t="s">
        <v>13</v>
      </c>
      <c r="F22" s="87" t="s">
        <v>66</v>
      </c>
      <c r="G22" s="93">
        <v>64267200</v>
      </c>
      <c r="H22" s="93">
        <v>64267200</v>
      </c>
      <c r="I22" s="98" t="s">
        <v>25</v>
      </c>
      <c r="J22" s="93">
        <v>56038000</v>
      </c>
      <c r="K22" s="80"/>
    </row>
    <row r="23" spans="1:13" s="15" customFormat="1" ht="33" customHeight="1">
      <c r="A23" s="128"/>
      <c r="B23" s="84" t="s">
        <v>97</v>
      </c>
      <c r="C23" s="85" t="s">
        <v>12</v>
      </c>
      <c r="D23" s="86" t="s">
        <v>46</v>
      </c>
      <c r="E23" s="39" t="s">
        <v>13</v>
      </c>
      <c r="F23" s="87" t="s">
        <v>66</v>
      </c>
      <c r="G23" s="93">
        <v>44429640</v>
      </c>
      <c r="H23" s="93">
        <v>43697040</v>
      </c>
      <c r="I23" s="98" t="s">
        <v>25</v>
      </c>
      <c r="J23" s="93">
        <v>38183000</v>
      </c>
      <c r="K23" s="80"/>
    </row>
    <row r="24" spans="1:13" s="15" customFormat="1" ht="33" customHeight="1">
      <c r="A24" s="123" t="s">
        <v>17</v>
      </c>
      <c r="B24" s="84" t="s">
        <v>98</v>
      </c>
      <c r="C24" s="85" t="s">
        <v>12</v>
      </c>
      <c r="D24" s="86" t="s">
        <v>37</v>
      </c>
      <c r="E24" s="39" t="s">
        <v>13</v>
      </c>
      <c r="F24" s="87" t="s">
        <v>83</v>
      </c>
      <c r="G24" s="93">
        <v>126696960</v>
      </c>
      <c r="H24" s="93">
        <v>119838960</v>
      </c>
      <c r="I24" s="94" t="s">
        <v>31</v>
      </c>
      <c r="J24" s="93">
        <v>105413000</v>
      </c>
      <c r="K24" s="89"/>
    </row>
    <row r="25" spans="1:13" s="15" customFormat="1" ht="33" customHeight="1">
      <c r="A25" s="124"/>
      <c r="B25" s="84" t="s">
        <v>99</v>
      </c>
      <c r="C25" s="85" t="s">
        <v>12</v>
      </c>
      <c r="D25" s="86" t="s">
        <v>66</v>
      </c>
      <c r="E25" s="39"/>
      <c r="F25" s="87"/>
      <c r="G25" s="93">
        <v>2728000</v>
      </c>
      <c r="H25" s="93">
        <v>2728000</v>
      </c>
      <c r="I25" s="94" t="s">
        <v>43</v>
      </c>
      <c r="J25" s="88">
        <v>2419000</v>
      </c>
      <c r="K25" s="89"/>
      <c r="M25" s="27"/>
    </row>
    <row r="26" spans="1:13" s="15" customFormat="1" ht="33" customHeight="1">
      <c r="A26" s="123" t="s">
        <v>16</v>
      </c>
      <c r="B26" s="84" t="s">
        <v>100</v>
      </c>
      <c r="C26" s="85" t="s">
        <v>12</v>
      </c>
      <c r="D26" s="86" t="s">
        <v>37</v>
      </c>
      <c r="E26" s="39" t="s">
        <v>13</v>
      </c>
      <c r="F26" s="87" t="s">
        <v>83</v>
      </c>
      <c r="G26" s="99">
        <v>182420640</v>
      </c>
      <c r="H26" s="99">
        <v>179659080</v>
      </c>
      <c r="I26" s="100" t="s">
        <v>32</v>
      </c>
      <c r="J26" s="95">
        <v>153813000</v>
      </c>
      <c r="K26" s="96"/>
      <c r="M26" s="27"/>
    </row>
    <row r="27" spans="1:13" s="15" customFormat="1" ht="33" customHeight="1">
      <c r="A27" s="124"/>
      <c r="B27" s="84" t="s">
        <v>101</v>
      </c>
      <c r="C27" s="85" t="s">
        <v>12</v>
      </c>
      <c r="D27" s="86" t="s">
        <v>37</v>
      </c>
      <c r="E27" s="39" t="s">
        <v>13</v>
      </c>
      <c r="F27" s="87" t="s">
        <v>83</v>
      </c>
      <c r="G27" s="99">
        <v>43667640</v>
      </c>
      <c r="H27" s="99">
        <v>41699880</v>
      </c>
      <c r="I27" s="100" t="s">
        <v>32</v>
      </c>
      <c r="J27" s="95">
        <v>36764000</v>
      </c>
      <c r="K27" s="31"/>
      <c r="M27" s="27"/>
    </row>
    <row r="28" spans="1:13" s="15" customFormat="1" ht="33" customHeight="1" thickBot="1">
      <c r="A28" s="124"/>
      <c r="B28" s="84" t="s">
        <v>50</v>
      </c>
      <c r="C28" s="85" t="s">
        <v>12</v>
      </c>
      <c r="D28" s="86" t="s">
        <v>66</v>
      </c>
      <c r="E28" s="39"/>
      <c r="F28" s="87"/>
      <c r="G28" s="93">
        <v>4309200</v>
      </c>
      <c r="H28" s="93">
        <v>3391200</v>
      </c>
      <c r="I28" s="100" t="s">
        <v>33</v>
      </c>
      <c r="J28" s="88">
        <v>3035000</v>
      </c>
      <c r="K28" s="80"/>
      <c r="M28" s="27"/>
    </row>
    <row r="29" spans="1:13" s="15" customFormat="1" ht="33" customHeight="1" thickBot="1">
      <c r="A29" s="25" t="s">
        <v>1</v>
      </c>
      <c r="B29" s="14">
        <f>COUNTA(B5:B28)</f>
        <v>24</v>
      </c>
      <c r="C29" s="18"/>
      <c r="D29" s="22"/>
      <c r="E29" s="24"/>
      <c r="F29" s="23"/>
      <c r="G29" s="21">
        <f>SUM(G5:G28)</f>
        <v>2507340315</v>
      </c>
      <c r="H29" s="21">
        <f>SUM(H5:H28)</f>
        <v>2214306341</v>
      </c>
      <c r="I29" s="19"/>
      <c r="J29" s="21">
        <f>SUM(J5:J28)</f>
        <v>1942623000</v>
      </c>
      <c r="K29" s="20"/>
    </row>
    <row r="30" spans="1:13" s="15" customFormat="1" ht="12">
      <c r="D30" s="32"/>
      <c r="E30" s="33"/>
      <c r="F30" s="32"/>
      <c r="I30" s="17"/>
      <c r="K30" s="16"/>
    </row>
    <row r="31" spans="1:13" s="15" customFormat="1" ht="16.5" customHeight="1">
      <c r="A31" s="41" t="s">
        <v>63</v>
      </c>
      <c r="D31" s="32"/>
      <c r="E31" s="33"/>
      <c r="F31" s="32"/>
      <c r="I31" s="17"/>
      <c r="K31" s="16"/>
    </row>
    <row r="32" spans="1:13" s="15" customFormat="1" ht="13.5">
      <c r="A32" s="41" t="s">
        <v>26</v>
      </c>
      <c r="D32" s="32"/>
      <c r="E32" s="33"/>
      <c r="F32" s="32"/>
      <c r="I32" s="17"/>
      <c r="K32" s="16"/>
    </row>
    <row r="33" spans="1:11" s="15" customFormat="1" ht="13.5">
      <c r="A33" s="41" t="s">
        <v>30</v>
      </c>
      <c r="D33" s="34"/>
      <c r="E33" s="35"/>
      <c r="F33" s="34"/>
      <c r="I33" s="17"/>
      <c r="K33" s="16"/>
    </row>
    <row r="34" spans="1:11" s="15" customFormat="1" ht="12">
      <c r="D34" s="34"/>
      <c r="E34" s="35"/>
      <c r="F34" s="34"/>
      <c r="I34" s="17"/>
      <c r="K34" s="16"/>
    </row>
    <row r="35" spans="1:11" s="15" customFormat="1" ht="12">
      <c r="D35" s="34"/>
      <c r="E35" s="35"/>
      <c r="F35" s="34"/>
      <c r="I35" s="17"/>
      <c r="K35" s="16"/>
    </row>
    <row r="36" spans="1:11" s="15" customFormat="1" ht="12">
      <c r="D36" s="34"/>
      <c r="E36" s="35"/>
      <c r="F36" s="34"/>
      <c r="I36" s="17"/>
      <c r="K36" s="16"/>
    </row>
    <row r="37" spans="1:11" s="15" customFormat="1" ht="12">
      <c r="D37" s="34"/>
      <c r="E37" s="35"/>
      <c r="F37" s="34"/>
      <c r="I37" s="17"/>
      <c r="K37" s="16"/>
    </row>
    <row r="38" spans="1:11" s="15" customFormat="1" ht="12">
      <c r="D38" s="34"/>
      <c r="E38" s="35"/>
      <c r="F38" s="34"/>
      <c r="I38" s="17"/>
      <c r="K38" s="16"/>
    </row>
    <row r="39" spans="1:11" s="15" customFormat="1" ht="12">
      <c r="D39" s="34"/>
      <c r="E39" s="35"/>
      <c r="F39" s="34"/>
      <c r="I39" s="17"/>
      <c r="K39" s="16"/>
    </row>
    <row r="40" spans="1:11" s="15" customFormat="1" ht="12">
      <c r="D40" s="34"/>
      <c r="E40" s="35"/>
      <c r="F40" s="34"/>
      <c r="I40" s="17"/>
      <c r="K40" s="16"/>
    </row>
    <row r="41" spans="1:11" s="15" customFormat="1" ht="12">
      <c r="D41" s="34"/>
      <c r="E41" s="35"/>
      <c r="F41" s="34"/>
      <c r="I41" s="17"/>
      <c r="K41" s="16"/>
    </row>
    <row r="42" spans="1:11" s="15" customFormat="1" ht="12">
      <c r="D42" s="34"/>
      <c r="E42" s="35"/>
      <c r="F42" s="34"/>
      <c r="I42" s="17"/>
      <c r="K42" s="16"/>
    </row>
    <row r="43" spans="1:11" s="15" customFormat="1" ht="12">
      <c r="D43" s="34"/>
      <c r="E43" s="35"/>
      <c r="F43" s="34"/>
      <c r="I43" s="17"/>
      <c r="K43" s="16"/>
    </row>
    <row r="44" spans="1:11" s="15" customFormat="1" ht="12">
      <c r="D44" s="34"/>
      <c r="E44" s="35"/>
      <c r="F44" s="34"/>
      <c r="I44" s="17"/>
      <c r="K44" s="16"/>
    </row>
  </sheetData>
  <mergeCells count="13">
    <mergeCell ref="A26:A28"/>
    <mergeCell ref="K3:K4"/>
    <mergeCell ref="A5:A8"/>
    <mergeCell ref="A9:A10"/>
    <mergeCell ref="A11:A17"/>
    <mergeCell ref="A18:A23"/>
    <mergeCell ref="A24:A25"/>
    <mergeCell ref="H1:I1"/>
    <mergeCell ref="A3:A4"/>
    <mergeCell ref="B3:B4"/>
    <mergeCell ref="C3:C4"/>
    <mergeCell ref="D3:F4"/>
    <mergeCell ref="G3:J3"/>
  </mergeCells>
  <phoneticPr fontId="2"/>
  <printOptions horizontalCentered="1"/>
  <pageMargins left="0.53" right="0.43" top="0.42" bottom="0.38" header="0.31496062992125984" footer="0.31496062992125984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★簡易水道 R1末</vt:lpstr>
      <vt:lpstr>★交付金 R1末</vt:lpstr>
      <vt:lpstr>★水道施設災害 (東日本大震災) R1末</vt:lpstr>
      <vt:lpstr>'★簡易水道 R1末'!Print_Area</vt:lpstr>
      <vt:lpstr>'★交付金 R1末'!Print_Area</vt:lpstr>
      <vt:lpstr>'★水道施設災害 (東日本大震災) R1末'!Print_Area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SS17081227</cp:lastModifiedBy>
  <cp:lastPrinted>2020-05-25T07:30:30Z</cp:lastPrinted>
  <dcterms:created xsi:type="dcterms:W3CDTF">1997-01-08T22:48:59Z</dcterms:created>
  <dcterms:modified xsi:type="dcterms:W3CDTF">2021-05-27T22:58:23Z</dcterms:modified>
</cp:coreProperties>
</file>