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9" sheetId="1" r:id="rId1"/>
  </sheets>
  <definedNames>
    <definedName name="_xlnm.Print_Area" localSheetId="0">'19'!$A$2:$BX$39</definedName>
    <definedName name="_xlnm.Print_Titles" localSheetId="0">'19'!$A:$B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C19" i="1" l="1"/>
  <c r="AF34" i="1" l="1"/>
  <c r="AN37" i="1" l="1"/>
  <c r="AN35" i="1"/>
  <c r="AN34" i="1"/>
  <c r="AN33" i="1"/>
  <c r="AN31" i="1"/>
  <c r="AN19" i="1"/>
  <c r="BX7" i="1" l="1"/>
  <c r="BZ15" i="1" l="1"/>
  <c r="BY15" i="1"/>
  <c r="J19" i="1" l="1"/>
  <c r="D19" i="1" l="1"/>
  <c r="E19" i="1"/>
  <c r="F19" i="1"/>
  <c r="G19" i="1"/>
  <c r="H19" i="1"/>
  <c r="I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G34" i="1" l="1"/>
  <c r="AG34" i="1" l="1"/>
  <c r="T34" i="1"/>
  <c r="BM37" i="1" l="1"/>
  <c r="BG37" i="1"/>
  <c r="BH37" i="1"/>
  <c r="BI37" i="1"/>
  <c r="BJ37" i="1"/>
  <c r="BK37" i="1"/>
  <c r="BL37" i="1"/>
  <c r="BF37" i="1"/>
  <c r="BE37" i="1"/>
  <c r="BD37" i="1"/>
  <c r="AU37" i="1"/>
  <c r="AV37" i="1"/>
  <c r="AW37" i="1"/>
  <c r="AX37" i="1"/>
  <c r="AY37" i="1"/>
  <c r="AZ37" i="1"/>
  <c r="BA37" i="1"/>
  <c r="BB37" i="1"/>
  <c r="BC37" i="1"/>
  <c r="AT37" i="1"/>
  <c r="AS37" i="1"/>
  <c r="AR37" i="1"/>
  <c r="AQ37" i="1"/>
  <c r="AP37" i="1"/>
  <c r="AO37" i="1"/>
  <c r="AL37" i="1"/>
  <c r="AM37" i="1"/>
  <c r="AK37" i="1"/>
  <c r="AJ37" i="1"/>
  <c r="AI37" i="1"/>
  <c r="AH37" i="1"/>
  <c r="AG37" i="1"/>
  <c r="AC37" i="1"/>
  <c r="AD37" i="1"/>
  <c r="AE37" i="1"/>
  <c r="AF37" i="1"/>
  <c r="AB37" i="1"/>
  <c r="AA37" i="1"/>
  <c r="Y37" i="1"/>
  <c r="Z37" i="1"/>
  <c r="X37" i="1"/>
  <c r="W37" i="1"/>
  <c r="V37" i="1"/>
  <c r="Q37" i="1"/>
  <c r="R37" i="1"/>
  <c r="S37" i="1"/>
  <c r="T37" i="1"/>
  <c r="U37" i="1"/>
  <c r="P37" i="1"/>
  <c r="O37" i="1"/>
  <c r="E37" i="1"/>
  <c r="F37" i="1"/>
  <c r="G37" i="1"/>
  <c r="H37" i="1"/>
  <c r="I37" i="1"/>
  <c r="J37" i="1"/>
  <c r="K37" i="1"/>
  <c r="L37" i="1"/>
  <c r="M37" i="1"/>
  <c r="N37" i="1"/>
  <c r="D37" i="1"/>
  <c r="C37" i="1"/>
  <c r="BM33" i="1"/>
  <c r="BG33" i="1"/>
  <c r="BH33" i="1"/>
  <c r="BI33" i="1"/>
  <c r="BJ33" i="1"/>
  <c r="BK33" i="1"/>
  <c r="BL33" i="1"/>
  <c r="BF33" i="1"/>
  <c r="BE33" i="1"/>
  <c r="BD33" i="1"/>
  <c r="AU33" i="1"/>
  <c r="AV33" i="1"/>
  <c r="AW33" i="1"/>
  <c r="AX33" i="1"/>
  <c r="AY33" i="1"/>
  <c r="AZ33" i="1"/>
  <c r="BA33" i="1"/>
  <c r="BB33" i="1"/>
  <c r="BC33" i="1"/>
  <c r="AT33" i="1"/>
  <c r="AS33" i="1"/>
  <c r="AR33" i="1"/>
  <c r="AQ33" i="1"/>
  <c r="AP33" i="1"/>
  <c r="AO33" i="1"/>
  <c r="AL33" i="1"/>
  <c r="AM33" i="1"/>
  <c r="AK33" i="1"/>
  <c r="AJ33" i="1"/>
  <c r="AC33" i="1"/>
  <c r="AD33" i="1"/>
  <c r="AE33" i="1"/>
  <c r="AF33" i="1"/>
  <c r="AG33" i="1"/>
  <c r="AH33" i="1"/>
  <c r="AI33" i="1"/>
  <c r="AB33" i="1"/>
  <c r="AA33" i="1"/>
  <c r="Y33" i="1"/>
  <c r="Z33" i="1"/>
  <c r="X33" i="1"/>
  <c r="W33" i="1"/>
  <c r="V33" i="1"/>
  <c r="Q33" i="1"/>
  <c r="R33" i="1"/>
  <c r="S33" i="1"/>
  <c r="T33" i="1"/>
  <c r="U33" i="1"/>
  <c r="P33" i="1"/>
  <c r="O33" i="1"/>
  <c r="E33" i="1"/>
  <c r="F33" i="1"/>
  <c r="G33" i="1"/>
  <c r="H33" i="1"/>
  <c r="I33" i="1"/>
  <c r="J33" i="1"/>
  <c r="K33" i="1"/>
  <c r="L33" i="1"/>
  <c r="M33" i="1"/>
  <c r="N33" i="1"/>
  <c r="D33" i="1"/>
  <c r="C33" i="1"/>
  <c r="BN31" i="1"/>
  <c r="BO31" i="1"/>
  <c r="BP31" i="1"/>
  <c r="BQ31" i="1"/>
  <c r="BR31" i="1"/>
  <c r="BS31" i="1"/>
  <c r="BT31" i="1"/>
  <c r="BU31" i="1"/>
  <c r="BV31" i="1"/>
  <c r="BW31" i="1"/>
  <c r="BM31" i="1"/>
  <c r="BK31" i="1"/>
  <c r="BL31" i="1"/>
  <c r="BJ31" i="1"/>
  <c r="BI31" i="1"/>
  <c r="BG31" i="1"/>
  <c r="BH31" i="1"/>
  <c r="BF31" i="1"/>
  <c r="BE31" i="1"/>
  <c r="BD31" i="1"/>
  <c r="BA31" i="1"/>
  <c r="BB31" i="1"/>
  <c r="BC31" i="1"/>
  <c r="AZ31" i="1"/>
  <c r="AY31" i="1"/>
  <c r="AU31" i="1"/>
  <c r="AV31" i="1"/>
  <c r="AW31" i="1"/>
  <c r="AX31" i="1"/>
  <c r="AT31" i="1"/>
  <c r="AS31" i="1"/>
  <c r="AR31" i="1"/>
  <c r="AQ31" i="1"/>
  <c r="AP31" i="1"/>
  <c r="AO31" i="1"/>
  <c r="AL31" i="1"/>
  <c r="AM31" i="1"/>
  <c r="AK31" i="1"/>
  <c r="AJ31" i="1"/>
  <c r="AI31" i="1"/>
  <c r="AH31" i="1"/>
  <c r="AG31" i="1"/>
  <c r="AC31" i="1"/>
  <c r="AD31" i="1"/>
  <c r="AE31" i="1"/>
  <c r="AF31" i="1"/>
  <c r="AB31" i="1"/>
  <c r="AA31" i="1"/>
  <c r="Y31" i="1"/>
  <c r="Z31" i="1"/>
  <c r="X31" i="1"/>
  <c r="W31" i="1"/>
  <c r="V31" i="1"/>
  <c r="Q31" i="1"/>
  <c r="R31" i="1"/>
  <c r="S31" i="1"/>
  <c r="T31" i="1"/>
  <c r="U31" i="1"/>
  <c r="P31" i="1"/>
  <c r="O31" i="1"/>
  <c r="E31" i="1"/>
  <c r="F31" i="1"/>
  <c r="G31" i="1"/>
  <c r="H31" i="1"/>
  <c r="I31" i="1"/>
  <c r="J31" i="1"/>
  <c r="K31" i="1"/>
  <c r="L31" i="1"/>
  <c r="M31" i="1"/>
  <c r="N31" i="1"/>
  <c r="D31" i="1"/>
  <c r="C31" i="1"/>
  <c r="AO34" i="1" l="1"/>
  <c r="AO35" i="1" s="1"/>
  <c r="AM34" i="1"/>
  <c r="AM35" i="1" s="1"/>
  <c r="AL34" i="1"/>
  <c r="AL35" i="1" s="1"/>
  <c r="AK34" i="1" l="1"/>
  <c r="AK35" i="1" s="1"/>
  <c r="AJ34" i="1"/>
  <c r="AJ35" i="1" s="1"/>
  <c r="BX38" i="1" l="1"/>
  <c r="BX36" i="1"/>
  <c r="BX32" i="1"/>
  <c r="BX30" i="1"/>
  <c r="BX29" i="1"/>
  <c r="BX27" i="1"/>
  <c r="BX25" i="1"/>
  <c r="BX24" i="1"/>
  <c r="BX23" i="1"/>
  <c r="BX22" i="1"/>
  <c r="BX21" i="1"/>
  <c r="BX18" i="1"/>
  <c r="BX17" i="1"/>
  <c r="BX8" i="1"/>
  <c r="BM34" i="1"/>
  <c r="BM35" i="1" s="1"/>
  <c r="BL34" i="1"/>
  <c r="BL35" i="1" s="1"/>
  <c r="BK34" i="1"/>
  <c r="BK35" i="1" s="1"/>
  <c r="BJ34" i="1"/>
  <c r="BJ35" i="1" s="1"/>
  <c r="BI34" i="1"/>
  <c r="BI35" i="1" s="1"/>
  <c r="BH34" i="1"/>
  <c r="BH35" i="1" s="1"/>
  <c r="BG35" i="1"/>
  <c r="BF34" i="1"/>
  <c r="BF35" i="1" s="1"/>
  <c r="BE34" i="1"/>
  <c r="BE35" i="1" s="1"/>
  <c r="BD34" i="1"/>
  <c r="BD35" i="1" s="1"/>
  <c r="BC34" i="1"/>
  <c r="BC35" i="1" s="1"/>
  <c r="BB34" i="1"/>
  <c r="BB35" i="1" s="1"/>
  <c r="BA34" i="1"/>
  <c r="BA35" i="1" s="1"/>
  <c r="AZ34" i="1"/>
  <c r="AZ35" i="1" s="1"/>
  <c r="AY34" i="1"/>
  <c r="AY35" i="1" s="1"/>
  <c r="AX34" i="1"/>
  <c r="AX35" i="1" s="1"/>
  <c r="AW34" i="1"/>
  <c r="AW35" i="1" s="1"/>
  <c r="AV34" i="1"/>
  <c r="AV35" i="1" s="1"/>
  <c r="AU34" i="1"/>
  <c r="AU35" i="1" s="1"/>
  <c r="AT34" i="1"/>
  <c r="AT35" i="1" s="1"/>
  <c r="AS34" i="1"/>
  <c r="AS35" i="1" s="1"/>
  <c r="AR34" i="1"/>
  <c r="AR35" i="1" s="1"/>
  <c r="AQ34" i="1"/>
  <c r="AQ35" i="1" s="1"/>
  <c r="AP34" i="1"/>
  <c r="AP35" i="1" s="1"/>
  <c r="AI34" i="1"/>
  <c r="AI35" i="1" s="1"/>
  <c r="AH34" i="1"/>
  <c r="AH35" i="1" s="1"/>
  <c r="AG35" i="1"/>
  <c r="AF35" i="1"/>
  <c r="AE34" i="1"/>
  <c r="AE35" i="1" s="1"/>
  <c r="AD34" i="1"/>
  <c r="AD35" i="1" s="1"/>
  <c r="AC34" i="1"/>
  <c r="AC35" i="1" s="1"/>
  <c r="AB34" i="1"/>
  <c r="AB35" i="1" s="1"/>
  <c r="AA34" i="1"/>
  <c r="AA35" i="1" s="1"/>
  <c r="Z34" i="1"/>
  <c r="Z35" i="1" s="1"/>
  <c r="Y34" i="1"/>
  <c r="Y35" i="1" s="1"/>
  <c r="X34" i="1"/>
  <c r="X35" i="1" s="1"/>
  <c r="W34" i="1"/>
  <c r="W35" i="1" s="1"/>
  <c r="V34" i="1"/>
  <c r="V35" i="1" s="1"/>
  <c r="U34" i="1"/>
  <c r="U35" i="1" s="1"/>
  <c r="T35" i="1"/>
  <c r="S34" i="1"/>
  <c r="S35" i="1" s="1"/>
  <c r="R34" i="1"/>
  <c r="R35" i="1" s="1"/>
  <c r="Q34" i="1"/>
  <c r="Q35" i="1" s="1"/>
  <c r="P34" i="1"/>
  <c r="P35" i="1" s="1"/>
  <c r="O34" i="1"/>
  <c r="O35" i="1" s="1"/>
  <c r="N34" i="1"/>
  <c r="N35" i="1" s="1"/>
  <c r="M34" i="1"/>
  <c r="M35" i="1" s="1"/>
  <c r="L34" i="1"/>
  <c r="L35" i="1" s="1"/>
  <c r="K34" i="1"/>
  <c r="K35" i="1" s="1"/>
  <c r="J34" i="1"/>
  <c r="J35" i="1" s="1"/>
  <c r="I34" i="1"/>
  <c r="I35" i="1" s="1"/>
  <c r="H34" i="1"/>
  <c r="H35" i="1" s="1"/>
  <c r="G34" i="1"/>
  <c r="G35" i="1" s="1"/>
  <c r="F34" i="1"/>
  <c r="F35" i="1" s="1"/>
  <c r="E34" i="1"/>
  <c r="E35" i="1" s="1"/>
  <c r="D34" i="1"/>
  <c r="D35" i="1" s="1"/>
  <c r="C34" i="1"/>
  <c r="C35" i="1" s="1"/>
  <c r="BX37" i="1" l="1"/>
  <c r="BX19" i="1"/>
  <c r="BX33" i="1"/>
  <c r="BX31" i="1"/>
  <c r="BX34" i="1"/>
  <c r="BX35" i="1" s="1"/>
</calcChain>
</file>

<file path=xl/sharedStrings.xml><?xml version="1.0" encoding="utf-8"?>
<sst xmlns="http://schemas.openxmlformats.org/spreadsheetml/2006/main" count="607" uniqueCount="221">
  <si>
    <t>19　簡易水道の概況</t>
    <rPh sb="3" eb="5">
      <t>カンイ</t>
    </rPh>
    <rPh sb="5" eb="7">
      <t>スイドウ</t>
    </rPh>
    <rPh sb="8" eb="10">
      <t>ガイキョウ</t>
    </rPh>
    <phoneticPr fontId="4"/>
  </si>
  <si>
    <t>　　　　　団体名
　項目　</t>
    <rPh sb="5" eb="7">
      <t>ダンタイ</t>
    </rPh>
    <rPh sb="7" eb="8">
      <t>メイ</t>
    </rPh>
    <rPh sb="10" eb="12">
      <t>コウモク</t>
    </rPh>
    <phoneticPr fontId="4"/>
  </si>
  <si>
    <t>市町村名</t>
    <rPh sb="0" eb="3">
      <t>シチョウソン</t>
    </rPh>
    <rPh sb="3" eb="4">
      <t>メイ</t>
    </rPh>
    <phoneticPr fontId="4"/>
  </si>
  <si>
    <t>計</t>
    <rPh sb="0" eb="1">
      <t>ケイ</t>
    </rPh>
    <phoneticPr fontId="4"/>
  </si>
  <si>
    <t>地区名</t>
    <rPh sb="0" eb="3">
      <t>チクメイ</t>
    </rPh>
    <phoneticPr fontId="4"/>
  </si>
  <si>
    <t>番号</t>
    <rPh sb="0" eb="2">
      <t>バンゴウ</t>
    </rPh>
    <phoneticPr fontId="4"/>
  </si>
  <si>
    <t>経営の種別</t>
    <rPh sb="0" eb="2">
      <t>ケイエイ</t>
    </rPh>
    <rPh sb="3" eb="5">
      <t>シュベツ</t>
    </rPh>
    <phoneticPr fontId="4"/>
  </si>
  <si>
    <t>認可年月日</t>
    <rPh sb="0" eb="2">
      <t>ニンカ</t>
    </rPh>
    <rPh sb="2" eb="5">
      <t>ネンガッピ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</si>
  <si>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</si>
  <si>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r>
      <t>計画１日最大給水量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0" eb="2">
      <t>ケイカク</t>
    </rPh>
    <rPh sb="3" eb="4">
      <t>ニチ</t>
    </rPh>
    <rPh sb="4" eb="6">
      <t>サイダイ</t>
    </rPh>
    <rPh sb="6" eb="7">
      <t>キュウ</t>
    </rPh>
    <rPh sb="7" eb="9">
      <t>スイリョウ</t>
    </rPh>
    <phoneticPr fontId="4"/>
  </si>
  <si>
    <t>水道料金</t>
    <rPh sb="0" eb="2">
      <t>スイドウ</t>
    </rPh>
    <rPh sb="2" eb="4">
      <t>リョウキン</t>
    </rPh>
    <phoneticPr fontId="4"/>
  </si>
  <si>
    <t>　料金体系</t>
    <rPh sb="1" eb="3">
      <t>リョウキン</t>
    </rPh>
    <rPh sb="3" eb="5">
      <t>タイケイ</t>
    </rPh>
    <phoneticPr fontId="4"/>
  </si>
  <si>
    <r>
      <t>　基本水量　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キホン</t>
    </rPh>
    <rPh sb="3" eb="5">
      <t>スイリョウ</t>
    </rPh>
    <phoneticPr fontId="4"/>
  </si>
  <si>
    <t>　基本料金　(円）</t>
    <rPh sb="1" eb="3">
      <t>キホン</t>
    </rPh>
    <rPh sb="3" eb="5">
      <t>リョウキン</t>
    </rPh>
    <rPh sb="7" eb="8">
      <t>エン</t>
    </rPh>
    <phoneticPr fontId="4"/>
  </si>
  <si>
    <t>　超過料金　(円)</t>
    <rPh sb="1" eb="3">
      <t>チョウカ</t>
    </rPh>
    <rPh sb="3" eb="5">
      <t>リョウキン</t>
    </rPh>
    <rPh sb="7" eb="8">
      <t>エン</t>
    </rPh>
    <phoneticPr fontId="4"/>
  </si>
  <si>
    <t>　メーター使用量　(円)</t>
    <rPh sb="5" eb="8">
      <t>シヨウリョウ</t>
    </rPh>
    <rPh sb="10" eb="11">
      <t>エン</t>
    </rPh>
    <phoneticPr fontId="4"/>
  </si>
  <si>
    <r>
      <t>　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</si>
  <si>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給水区域内人口</t>
    <rPh sb="0" eb="2">
      <t>キュウスイ</t>
    </rPh>
    <rPh sb="2" eb="5">
      <t>クイキナイ</t>
    </rPh>
    <rPh sb="5" eb="7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</si>
  <si>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</si>
  <si>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現在給水普及率 （％）</t>
    <rPh sb="0" eb="2">
      <t>ゲンザイ</t>
    </rPh>
    <rPh sb="2" eb="4">
      <t>キュウスイ</t>
    </rPh>
    <rPh sb="4" eb="6">
      <t>フキュウ</t>
    </rPh>
    <rPh sb="6" eb="7">
      <t>リツ</t>
    </rPh>
    <phoneticPr fontId="4"/>
  </si>
  <si>
    <t>原水の種別</t>
    <rPh sb="0" eb="2">
      <t>ゲンスイ</t>
    </rPh>
    <rPh sb="3" eb="5">
      <t>シュベツ</t>
    </rPh>
    <phoneticPr fontId="4"/>
  </si>
  <si>
    <r>
      <t>年間取水量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ネンカン</t>
    </rPh>
    <rPh sb="2" eb="4">
      <t>シュスイ</t>
    </rPh>
    <rPh sb="4" eb="5">
      <t>リョウ</t>
    </rPh>
    <phoneticPr fontId="4"/>
  </si>
  <si>
    <t>　表流水</t>
    <rPh sb="1" eb="2">
      <t>ヒョウ</t>
    </rPh>
    <rPh sb="2" eb="4">
      <t>リュウスイ</t>
    </rPh>
    <phoneticPr fontId="4"/>
  </si>
  <si>
    <t>　伏流水</t>
    <rPh sb="1" eb="2">
      <t>フク</t>
    </rPh>
    <rPh sb="2" eb="4">
      <t>リュウスイ</t>
    </rPh>
    <phoneticPr fontId="4"/>
  </si>
  <si>
    <t>　浅井戸</t>
    <rPh sb="1" eb="2">
      <t>アサ</t>
    </rPh>
    <rPh sb="2" eb="4">
      <t>イド</t>
    </rPh>
    <phoneticPr fontId="4"/>
  </si>
  <si>
    <t>　深井戸</t>
    <rPh sb="1" eb="2">
      <t>フカ</t>
    </rPh>
    <rPh sb="2" eb="4">
      <t>イド</t>
    </rPh>
    <phoneticPr fontId="4"/>
  </si>
  <si>
    <t>　浄水受水</t>
    <rPh sb="1" eb="3">
      <t>ジョウスイ</t>
    </rPh>
    <rPh sb="3" eb="4">
      <t>ジュ</t>
    </rPh>
    <rPh sb="4" eb="5">
      <t>スイ</t>
    </rPh>
    <phoneticPr fontId="4"/>
  </si>
  <si>
    <t>　その他(湧水等）</t>
    <rPh sb="3" eb="4">
      <t>タ</t>
    </rPh>
    <rPh sb="5" eb="7">
      <t>ユウスイ</t>
    </rPh>
    <rPh sb="7" eb="8">
      <t>トウ</t>
    </rPh>
    <phoneticPr fontId="4"/>
  </si>
  <si>
    <t>浄水方法の種別</t>
    <rPh sb="0" eb="2">
      <t>ジョウスイ</t>
    </rPh>
    <rPh sb="2" eb="4">
      <t>ホウホウ</t>
    </rPh>
    <rPh sb="5" eb="7">
      <t>シュベツ</t>
    </rPh>
    <phoneticPr fontId="4"/>
  </si>
  <si>
    <r>
      <t>実績年間給水量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キュウスイ</t>
    </rPh>
    <rPh sb="6" eb="7">
      <t>リョウ</t>
    </rPh>
    <phoneticPr fontId="4"/>
  </si>
  <si>
    <r>
      <t>実績年間有収水量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ユウ</t>
    </rPh>
    <rPh sb="5" eb="6">
      <t>シュウ</t>
    </rPh>
    <rPh sb="6" eb="8">
      <t>スイリョウ</t>
    </rPh>
    <phoneticPr fontId="4"/>
  </si>
  <si>
    <t>有収率　（％）</t>
    <rPh sb="0" eb="1">
      <t>ユウ</t>
    </rPh>
    <rPh sb="1" eb="2">
      <t>シュウ</t>
    </rPh>
    <rPh sb="2" eb="3">
      <t>リツ</t>
    </rPh>
    <phoneticPr fontId="4"/>
  </si>
  <si>
    <r>
      <t>実績年間無収水量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5">
      <t>ム</t>
    </rPh>
    <rPh sb="5" eb="6">
      <t>オサム</t>
    </rPh>
    <rPh sb="6" eb="7">
      <t>ミズ</t>
    </rPh>
    <rPh sb="7" eb="8">
      <t>リョウ</t>
    </rPh>
    <phoneticPr fontId="4"/>
  </si>
  <si>
    <t>無収率　（％）</t>
    <rPh sb="0" eb="1">
      <t>ム</t>
    </rPh>
    <rPh sb="1" eb="2">
      <t>シュウ</t>
    </rPh>
    <rPh sb="2" eb="3">
      <t>リツ</t>
    </rPh>
    <phoneticPr fontId="4"/>
  </si>
  <si>
    <r>
      <t>実績年間有効水量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ユウコウ</t>
    </rPh>
    <rPh sb="6" eb="7">
      <t>ミズ</t>
    </rPh>
    <rPh sb="7" eb="8">
      <t>リョウ</t>
    </rPh>
    <phoneticPr fontId="4"/>
  </si>
  <si>
    <t>有効率　（％）</t>
    <rPh sb="0" eb="2">
      <t>ユウコウ</t>
    </rPh>
    <rPh sb="2" eb="3">
      <t>リツ</t>
    </rPh>
    <phoneticPr fontId="4"/>
  </si>
  <si>
    <r>
      <t>実績年間無効水量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2" eb="4">
      <t>ネンカン</t>
    </rPh>
    <rPh sb="4" eb="6">
      <t>ムコウ</t>
    </rPh>
    <rPh sb="6" eb="7">
      <t>ミズ</t>
    </rPh>
    <rPh sb="7" eb="8">
      <t>リョウ</t>
    </rPh>
    <phoneticPr fontId="4"/>
  </si>
  <si>
    <t>無効率　（％）</t>
    <rPh sb="0" eb="2">
      <t>ムコウ</t>
    </rPh>
    <rPh sb="2" eb="3">
      <t>リツ</t>
    </rPh>
    <phoneticPr fontId="4"/>
  </si>
  <si>
    <r>
      <t>実績1日最大給水量　(ｍ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)</t>
    </r>
    <rPh sb="0" eb="2">
      <t>ジッセキ</t>
    </rPh>
    <rPh sb="3" eb="4">
      <t>ニチ</t>
    </rPh>
    <rPh sb="4" eb="6">
      <t>サイダイ</t>
    </rPh>
    <rPh sb="6" eb="8">
      <t>キュウスイ</t>
    </rPh>
    <rPh sb="8" eb="9">
      <t>リョウ</t>
    </rPh>
    <phoneticPr fontId="4"/>
  </si>
  <si>
    <t>配水方法</t>
    <rPh sb="0" eb="2">
      <t>ハイスイ</t>
    </rPh>
    <rPh sb="2" eb="4">
      <t>ホウホウ</t>
    </rPh>
    <phoneticPr fontId="4"/>
  </si>
  <si>
    <t>宮古市</t>
  </si>
  <si>
    <t>大船渡市</t>
  </si>
  <si>
    <t>久慈市</t>
  </si>
  <si>
    <t>遠野市</t>
  </si>
  <si>
    <t>陸前高田市</t>
  </si>
  <si>
    <t>二戸市</t>
  </si>
  <si>
    <t>紫波町</t>
  </si>
  <si>
    <t>平泉町</t>
  </si>
  <si>
    <t>住田町</t>
  </si>
  <si>
    <t>岩泉町</t>
  </si>
  <si>
    <t>田野畑村</t>
  </si>
  <si>
    <t>普代村</t>
  </si>
  <si>
    <t>野田村</t>
  </si>
  <si>
    <t>白浜</t>
  </si>
  <si>
    <t>重茂北部</t>
  </si>
  <si>
    <t>重茂南部</t>
  </si>
  <si>
    <t>田代</t>
  </si>
  <si>
    <t>田老</t>
  </si>
  <si>
    <t>新里</t>
  </si>
  <si>
    <t>腹帯</t>
  </si>
  <si>
    <t>川井</t>
  </si>
  <si>
    <t>小国</t>
  </si>
  <si>
    <t>川内</t>
  </si>
  <si>
    <t>去石田代</t>
  </si>
  <si>
    <t>箱石</t>
  </si>
  <si>
    <t>根白</t>
  </si>
  <si>
    <t>越喜来</t>
  </si>
  <si>
    <t>綾里</t>
  </si>
  <si>
    <t>本郷</t>
  </si>
  <si>
    <t>甫嶺</t>
  </si>
  <si>
    <t>小石浜</t>
  </si>
  <si>
    <t>砂子浜</t>
  </si>
  <si>
    <t>滝</t>
  </si>
  <si>
    <t>下戸鎖</t>
  </si>
  <si>
    <t>日野沢・荷軽部</t>
  </si>
  <si>
    <t>戸呂町</t>
  </si>
  <si>
    <t>川井・関・小国統合</t>
  </si>
  <si>
    <t>小友地区</t>
  </si>
  <si>
    <t>上郷東部地区</t>
  </si>
  <si>
    <t>附馬牛地区</t>
  </si>
  <si>
    <t>佐比内地区</t>
  </si>
  <si>
    <t>宮守地区</t>
  </si>
  <si>
    <t>達曽部地区</t>
  </si>
  <si>
    <t>横田地区</t>
  </si>
  <si>
    <t>下矢作地区</t>
  </si>
  <si>
    <t>生出・二又地区</t>
  </si>
  <si>
    <t>御返地地区</t>
  </si>
  <si>
    <t>白鳥・坂本地区</t>
  </si>
  <si>
    <t>斗米地区</t>
  </si>
  <si>
    <t>川又地区</t>
  </si>
  <si>
    <t>船久保</t>
  </si>
  <si>
    <t>長島</t>
  </si>
  <si>
    <t>戸河内</t>
  </si>
  <si>
    <t>岩泉</t>
  </si>
  <si>
    <t>門</t>
  </si>
  <si>
    <t>小本</t>
  </si>
  <si>
    <t>大川</t>
  </si>
  <si>
    <t>安家</t>
  </si>
  <si>
    <t>有芸</t>
  </si>
  <si>
    <t>二升石</t>
  </si>
  <si>
    <t>国境</t>
  </si>
  <si>
    <t>中里</t>
  </si>
  <si>
    <t>猿沢</t>
  </si>
  <si>
    <t>釜津田</t>
  </si>
  <si>
    <t>普代</t>
  </si>
  <si>
    <t>堀内</t>
  </si>
  <si>
    <t>太田名部</t>
  </si>
  <si>
    <t>黒崎</t>
  </si>
  <si>
    <t>白井</t>
  </si>
  <si>
    <t>机</t>
  </si>
  <si>
    <t>茂市</t>
  </si>
  <si>
    <t>萩牛</t>
  </si>
  <si>
    <t>野田</t>
  </si>
  <si>
    <t>公営</t>
  </si>
  <si>
    <t>S32.8.28</t>
  </si>
  <si>
    <t>H10.2.3</t>
  </si>
  <si>
    <t>H10.3.25</t>
  </si>
  <si>
    <t>H19.3.19</t>
  </si>
  <si>
    <t>H20.2.27</t>
  </si>
  <si>
    <t>H8.12.25</t>
  </si>
  <si>
    <t>H25.3.27</t>
  </si>
  <si>
    <t>H27.3.27</t>
  </si>
  <si>
    <t>H26.9.30</t>
  </si>
  <si>
    <t>H14.7.2</t>
  </si>
  <si>
    <t>H19.9.25</t>
  </si>
  <si>
    <t>H9.7.15</t>
  </si>
  <si>
    <t>H3.9.9</t>
  </si>
  <si>
    <t>H9.7.23</t>
  </si>
  <si>
    <t>H10.3.13</t>
  </si>
  <si>
    <t>H13.3.27</t>
  </si>
  <si>
    <t>S49.8.31</t>
  </si>
  <si>
    <t>S54.5.9</t>
  </si>
  <si>
    <t>H20.3.6</t>
  </si>
  <si>
    <t>H15.3.18</t>
  </si>
  <si>
    <t>H24.3.19</t>
  </si>
  <si>
    <t>H26.3.26</t>
  </si>
  <si>
    <t>S54.2.21</t>
  </si>
  <si>
    <t>S53.5.15</t>
  </si>
  <si>
    <t>H29.3.30</t>
  </si>
  <si>
    <t>H18.3.13</t>
  </si>
  <si>
    <t>H16.3.25</t>
  </si>
  <si>
    <t>H21.3.31</t>
  </si>
  <si>
    <t>H26.3.27</t>
  </si>
  <si>
    <t>S57.8.2</t>
  </si>
  <si>
    <t>H17.3.29</t>
  </si>
  <si>
    <t>H5.8.23</t>
  </si>
  <si>
    <t>H7.7.12</t>
  </si>
  <si>
    <t>H13.3.14</t>
  </si>
  <si>
    <t>H9.2.10</t>
  </si>
  <si>
    <t>H4.3.31</t>
  </si>
  <si>
    <t>S58.9.21</t>
  </si>
  <si>
    <t>H16.1.26</t>
  </si>
  <si>
    <t>H13.1.10</t>
  </si>
  <si>
    <t>H6.8.4</t>
  </si>
  <si>
    <t>S58.7.12</t>
  </si>
  <si>
    <t>S50.8.6</t>
  </si>
  <si>
    <t>S58.7.7</t>
  </si>
  <si>
    <t>S52.6.23</t>
  </si>
  <si>
    <t>S53.6.8</t>
  </si>
  <si>
    <t>S62.12.10</t>
  </si>
  <si>
    <t>H1.10.31</t>
  </si>
  <si>
    <t>H3.5.24</t>
  </si>
  <si>
    <t>H5.3.23</t>
  </si>
  <si>
    <t>H28.3.29</t>
  </si>
  <si>
    <t>H27.11.2</t>
  </si>
  <si>
    <t>H6.2.3</t>
  </si>
  <si>
    <t>S55.9.3</t>
  </si>
  <si>
    <t>H2.5.10</t>
  </si>
  <si>
    <t>S52.6.13</t>
  </si>
  <si>
    <t>H..</t>
  </si>
  <si>
    <t>口径別</t>
  </si>
  <si>
    <t>用途別</t>
  </si>
  <si>
    <t>表流水</t>
  </si>
  <si>
    <t>浅井戸</t>
  </si>
  <si>
    <t>表・浅</t>
  </si>
  <si>
    <t>表・伏・浅</t>
  </si>
  <si>
    <t>その他</t>
  </si>
  <si>
    <t>深・他</t>
  </si>
  <si>
    <t>表・他</t>
  </si>
  <si>
    <t>深井戸</t>
  </si>
  <si>
    <t>伏流水</t>
  </si>
  <si>
    <t>表・伏</t>
  </si>
  <si>
    <t>－</t>
  </si>
  <si>
    <t>緩速ろ過</t>
  </si>
  <si>
    <t>膜ろ過</t>
  </si>
  <si>
    <t>消・緩</t>
  </si>
  <si>
    <t>消毒のみ</t>
  </si>
  <si>
    <t>紫外線</t>
  </si>
  <si>
    <t>緩・膜</t>
  </si>
  <si>
    <t>消・急・膜</t>
  </si>
  <si>
    <t>消・急</t>
  </si>
  <si>
    <t>急速ろ過</t>
  </si>
  <si>
    <t>緩・急</t>
  </si>
  <si>
    <t>消・緩・急</t>
  </si>
  <si>
    <t/>
  </si>
  <si>
    <t>自然流下</t>
  </si>
  <si>
    <t>自・加</t>
  </si>
  <si>
    <t>　</t>
  </si>
  <si>
    <t>表流水</t>
    <rPh sb="0" eb="1">
      <t>ヒョウ</t>
    </rPh>
    <rPh sb="1" eb="3">
      <t>リュウスイ</t>
    </rPh>
    <phoneticPr fontId="3"/>
  </si>
  <si>
    <t>緩・急</t>
    <rPh sb="2" eb="3">
      <t>キュウ</t>
    </rPh>
    <phoneticPr fontId="3"/>
  </si>
  <si>
    <r>
      <t>　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当たり　(円）</t>
    </r>
    <rPh sb="5" eb="6">
      <t>ア</t>
    </rPh>
    <rPh sb="10" eb="11">
      <t>エン</t>
    </rPh>
    <phoneticPr fontId="4"/>
  </si>
  <si>
    <t>浅井戸</t>
    <phoneticPr fontId="3"/>
  </si>
  <si>
    <t>公営</t>
    <phoneticPr fontId="3"/>
  </si>
  <si>
    <t>表・伏</t>
    <phoneticPr fontId="3"/>
  </si>
  <si>
    <t>消・緩・急</t>
    <rPh sb="0" eb="1">
      <t>ショウ</t>
    </rPh>
    <rPh sb="2" eb="3">
      <t>カン</t>
    </rPh>
    <rPh sb="4" eb="5">
      <t>キュウ</t>
    </rPh>
    <phoneticPr fontId="3"/>
  </si>
  <si>
    <t>湧水</t>
    <rPh sb="0" eb="2">
      <t>ユウスイ</t>
    </rPh>
    <phoneticPr fontId="3"/>
  </si>
  <si>
    <t>口径別</t>
    <rPh sb="0" eb="3">
      <t>コウケイベツ</t>
    </rPh>
    <phoneticPr fontId="3"/>
  </si>
  <si>
    <t>膜ろ過</t>
    <phoneticPr fontId="3"/>
  </si>
  <si>
    <t>消・
急・膜</t>
    <phoneticPr fontId="3"/>
  </si>
  <si>
    <t>63施設</t>
    <phoneticPr fontId="3"/>
  </si>
  <si>
    <t>雫石町</t>
    <rPh sb="0" eb="3">
      <t>シズクイシマチ</t>
    </rPh>
    <phoneticPr fontId="3"/>
  </si>
  <si>
    <t>大村</t>
    <rPh sb="0" eb="2">
      <t>オオムラ</t>
    </rPh>
    <phoneticPr fontId="3"/>
  </si>
  <si>
    <t>公営</t>
    <rPh sb="0" eb="2">
      <t>コウエイ</t>
    </rPh>
    <phoneticPr fontId="3"/>
  </si>
  <si>
    <t>用途別</t>
    <rPh sb="0" eb="3">
      <t>ヨウトベツ</t>
    </rPh>
    <phoneticPr fontId="3"/>
  </si>
  <si>
    <t>浅井戸</t>
    <rPh sb="0" eb="1">
      <t>アサ</t>
    </rPh>
    <rPh sb="1" eb="3">
      <t>イド</t>
    </rPh>
    <phoneticPr fontId="3"/>
  </si>
  <si>
    <t>表流水</t>
    <rPh sb="0" eb="3">
      <t>ヒョウリュウスイ</t>
    </rPh>
    <phoneticPr fontId="3"/>
  </si>
  <si>
    <t>膜ろ過</t>
    <rPh sb="2" eb="3">
      <t>ス</t>
    </rPh>
    <phoneticPr fontId="3"/>
  </si>
  <si>
    <t>緩・急</t>
    <phoneticPr fontId="3"/>
  </si>
  <si>
    <t>最安</t>
    <rPh sb="0" eb="2">
      <t>サイヤス</t>
    </rPh>
    <phoneticPr fontId="3"/>
  </si>
  <si>
    <t>最高</t>
    <rPh sb="0" eb="2">
      <t>サイコウ</t>
    </rPh>
    <phoneticPr fontId="3"/>
  </si>
  <si>
    <t>表・伏・浅・深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</si>
</sst>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_ "/>
    <numFmt numFmtId="178" formatCode="#,##0.0;[Red]\-#,##0.0"/>
  </numFmts>
  <fonts count="32">
    <font>
      <sz val="11"/>
      <name val="ＭＳ Ｐゴシック"/>
      <family val="3"/>
      <charset val="128"/>
    </font>
    <font>
      <sz val="10"/>
      <name val="Osaka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29" fillId="2" borderId="0" applyNumberFormat="0" applyBorder="0" applyAlignment="0" applyProtection="0">
      <alignment vertical="center"/>
    </xf>
  </cellStyleXfs>
  <cellXfs count="164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shrinkToFit="1"/>
    </xf>
    <xf numFmtId="0" fontId="0" fillId="0" borderId="0" xfId="0" applyFill="1"/>
    <xf numFmtId="0" fontId="7" fillId="0" borderId="11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5" xfId="1" applyFont="1" applyFill="1" applyBorder="1" applyAlignment="1">
      <alignment horizontal="center" vertical="center" shrinkToFit="1"/>
    </xf>
    <xf numFmtId="0" fontId="5" fillId="0" borderId="16" xfId="1" applyFont="1" applyFill="1" applyBorder="1" applyAlignment="1">
      <alignment horizontal="center" vertical="center" shrinkToFit="1"/>
    </xf>
    <xf numFmtId="0" fontId="5" fillId="0" borderId="17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shrinkToFit="1"/>
    </xf>
    <xf numFmtId="0" fontId="5" fillId="0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horizontal="center"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5" fillId="0" borderId="24" xfId="1" applyFont="1" applyFill="1" applyBorder="1" applyAlignment="1">
      <alignment horizontal="center" vertical="center" shrinkToFit="1"/>
    </xf>
    <xf numFmtId="0" fontId="5" fillId="0" borderId="19" xfId="1" applyFont="1" applyFill="1" applyBorder="1" applyAlignment="1">
      <alignment horizontal="center" vertical="center" shrinkToFit="1"/>
    </xf>
    <xf numFmtId="0" fontId="5" fillId="0" borderId="27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57" fontId="5" fillId="0" borderId="0" xfId="1" applyNumberFormat="1" applyFont="1" applyFill="1" applyAlignment="1">
      <alignment vertical="center" shrinkToFit="1"/>
    </xf>
    <xf numFmtId="0" fontId="5" fillId="0" borderId="0" xfId="1" applyFont="1" applyFill="1" applyAlignment="1"/>
    <xf numFmtId="0" fontId="5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0" fillId="0" borderId="0" xfId="0" applyFill="1" applyAlignment="1">
      <alignment shrinkToFit="1"/>
    </xf>
    <xf numFmtId="0" fontId="5" fillId="0" borderId="0" xfId="1" applyFont="1" applyFill="1" applyAlignment="1">
      <alignment horizontal="center"/>
    </xf>
    <xf numFmtId="0" fontId="5" fillId="0" borderId="18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wrapText="1" shrinkToFit="1"/>
    </xf>
    <xf numFmtId="0" fontId="9" fillId="0" borderId="23" xfId="1" applyFont="1" applyFill="1" applyBorder="1" applyAlignment="1">
      <alignment horizontal="center" vertical="center" wrapText="1" shrinkToFit="1"/>
    </xf>
    <xf numFmtId="0" fontId="10" fillId="0" borderId="23" xfId="1" applyFont="1" applyFill="1" applyBorder="1" applyAlignment="1">
      <alignment horizontal="center" vertical="center" wrapText="1" shrinkToFit="1"/>
    </xf>
    <xf numFmtId="0" fontId="10" fillId="0" borderId="21" xfId="1" applyFont="1" applyFill="1" applyBorder="1" applyAlignment="1">
      <alignment horizontal="center" vertical="center" wrapText="1" shrinkToFit="1"/>
    </xf>
    <xf numFmtId="0" fontId="5" fillId="0" borderId="26" xfId="1" applyFont="1" applyFill="1" applyBorder="1" applyAlignment="1">
      <alignment horizontal="center" vertical="center" shrinkToFit="1"/>
    </xf>
    <xf numFmtId="0" fontId="8" fillId="33" borderId="39" xfId="1" applyFont="1" applyFill="1" applyBorder="1" applyAlignment="1">
      <alignment horizontal="center" vertical="center" wrapText="1" shrinkToFit="1"/>
    </xf>
    <xf numFmtId="0" fontId="7" fillId="33" borderId="39" xfId="1" applyFont="1" applyFill="1" applyBorder="1" applyAlignment="1">
      <alignment horizontal="center" vertical="center" shrinkToFit="1"/>
    </xf>
    <xf numFmtId="0" fontId="7" fillId="33" borderId="40" xfId="1" applyFont="1" applyFill="1" applyBorder="1" applyAlignment="1">
      <alignment horizontal="center" vertical="center" shrinkToFit="1"/>
    </xf>
    <xf numFmtId="0" fontId="7" fillId="33" borderId="41" xfId="1" applyFont="1" applyFill="1" applyBorder="1" applyAlignment="1">
      <alignment horizontal="center" vertical="center" shrinkToFit="1"/>
    </xf>
    <xf numFmtId="0" fontId="7" fillId="33" borderId="42" xfId="1" applyFont="1" applyFill="1" applyBorder="1" applyAlignment="1">
      <alignment horizontal="center" vertical="center" shrinkToFit="1"/>
    </xf>
    <xf numFmtId="0" fontId="7" fillId="33" borderId="38" xfId="1" applyFont="1" applyFill="1" applyBorder="1" applyAlignment="1">
      <alignment horizontal="center" vertical="center" shrinkToFit="1"/>
    </xf>
    <xf numFmtId="0" fontId="7" fillId="33" borderId="43" xfId="1" applyFont="1" applyFill="1" applyBorder="1" applyAlignment="1">
      <alignment horizontal="center" vertical="center" shrinkToFit="1"/>
    </xf>
    <xf numFmtId="0" fontId="7" fillId="33" borderId="36" xfId="1" applyFont="1" applyFill="1" applyBorder="1" applyAlignment="1">
      <alignment horizontal="center" vertical="center" shrinkToFit="1"/>
    </xf>
    <xf numFmtId="0" fontId="5" fillId="33" borderId="43" xfId="1" applyFont="1" applyFill="1" applyBorder="1" applyAlignment="1">
      <alignment horizontal="center" vertical="center" shrinkToFit="1"/>
    </xf>
    <xf numFmtId="3" fontId="5" fillId="33" borderId="38" xfId="1" applyNumberFormat="1" applyFont="1" applyFill="1" applyBorder="1" applyAlignment="1">
      <alignment vertical="center" shrinkToFit="1"/>
    </xf>
    <xf numFmtId="3" fontId="5" fillId="33" borderId="39" xfId="1" applyNumberFormat="1" applyFont="1" applyFill="1" applyBorder="1" applyAlignment="1">
      <alignment vertical="center" shrinkToFit="1"/>
    </xf>
    <xf numFmtId="3" fontId="5" fillId="33" borderId="40" xfId="1" applyNumberFormat="1" applyFont="1" applyFill="1" applyBorder="1" applyAlignment="1">
      <alignment vertical="center" shrinkToFit="1"/>
    </xf>
    <xf numFmtId="3" fontId="5" fillId="33" borderId="41" xfId="1" applyNumberFormat="1" applyFont="1" applyFill="1" applyBorder="1" applyAlignment="1">
      <alignment vertical="center" shrinkToFit="1"/>
    </xf>
    <xf numFmtId="3" fontId="5" fillId="33" borderId="42" xfId="1" applyNumberFormat="1" applyFont="1" applyFill="1" applyBorder="1" applyAlignment="1">
      <alignment vertical="center" shrinkToFit="1"/>
    </xf>
    <xf numFmtId="3" fontId="5" fillId="33" borderId="43" xfId="1" applyNumberFormat="1" applyFont="1" applyFill="1" applyBorder="1" applyAlignment="1">
      <alignment vertical="center" shrinkToFit="1"/>
    </xf>
    <xf numFmtId="3" fontId="5" fillId="33" borderId="36" xfId="1" applyNumberFormat="1" applyFont="1" applyFill="1" applyBorder="1" applyAlignment="1">
      <alignment vertical="center" shrinkToFit="1"/>
    </xf>
    <xf numFmtId="38" fontId="5" fillId="33" borderId="43" xfId="1" applyNumberFormat="1" applyFont="1" applyFill="1" applyBorder="1" applyAlignment="1">
      <alignment horizontal="right" vertical="center" shrinkToFit="1"/>
    </xf>
    <xf numFmtId="176" fontId="5" fillId="33" borderId="38" xfId="1" applyNumberFormat="1" applyFont="1" applyFill="1" applyBorder="1" applyAlignment="1">
      <alignment vertical="center" shrinkToFit="1"/>
    </xf>
    <xf numFmtId="176" fontId="5" fillId="33" borderId="39" xfId="1" applyNumberFormat="1" applyFont="1" applyFill="1" applyBorder="1" applyAlignment="1">
      <alignment vertical="center" shrinkToFit="1"/>
    </xf>
    <xf numFmtId="176" fontId="5" fillId="33" borderId="41" xfId="1" applyNumberFormat="1" applyFont="1" applyFill="1" applyBorder="1" applyAlignment="1">
      <alignment vertical="center" shrinkToFit="1"/>
    </xf>
    <xf numFmtId="176" fontId="5" fillId="33" borderId="42" xfId="1" applyNumberFormat="1" applyFont="1" applyFill="1" applyBorder="1" applyAlignment="1">
      <alignment vertical="center" shrinkToFit="1"/>
    </xf>
    <xf numFmtId="176" fontId="5" fillId="33" borderId="43" xfId="1" applyNumberFormat="1" applyFont="1" applyFill="1" applyBorder="1" applyAlignment="1">
      <alignment vertical="center" shrinkToFit="1"/>
    </xf>
    <xf numFmtId="176" fontId="5" fillId="33" borderId="36" xfId="1" applyNumberFormat="1" applyFont="1" applyFill="1" applyBorder="1" applyAlignment="1">
      <alignment vertical="center" shrinkToFit="1"/>
    </xf>
    <xf numFmtId="178" fontId="5" fillId="33" borderId="43" xfId="1" applyNumberFormat="1" applyFont="1" applyFill="1" applyBorder="1" applyAlignment="1">
      <alignment horizontal="right" vertical="center" shrinkToFit="1"/>
    </xf>
    <xf numFmtId="0" fontId="7" fillId="33" borderId="20" xfId="1" applyFont="1" applyFill="1" applyBorder="1" applyAlignment="1">
      <alignment horizontal="center" vertical="center" shrinkToFit="1"/>
    </xf>
    <xf numFmtId="0" fontId="7" fillId="33" borderId="21" xfId="1" applyFont="1" applyFill="1" applyBorder="1" applyAlignment="1">
      <alignment horizontal="center" vertical="center" shrinkToFit="1"/>
    </xf>
    <xf numFmtId="0" fontId="7" fillId="33" borderId="22" xfId="1" applyFont="1" applyFill="1" applyBorder="1" applyAlignment="1">
      <alignment horizontal="center" vertical="center" shrinkToFit="1"/>
    </xf>
    <xf numFmtId="0" fontId="7" fillId="33" borderId="23" xfId="1" applyFont="1" applyFill="1" applyBorder="1" applyAlignment="1">
      <alignment horizontal="center" vertical="center" shrinkToFit="1"/>
    </xf>
    <xf numFmtId="0" fontId="7" fillId="33" borderId="24" xfId="1" applyFont="1" applyFill="1" applyBorder="1" applyAlignment="1">
      <alignment horizontal="center" vertical="center" shrinkToFit="1"/>
    </xf>
    <xf numFmtId="0" fontId="7" fillId="33" borderId="19" xfId="1" applyFont="1" applyFill="1" applyBorder="1" applyAlignment="1">
      <alignment horizontal="center" vertical="center" shrinkToFit="1"/>
    </xf>
    <xf numFmtId="0" fontId="7" fillId="33" borderId="26" xfId="1" applyFont="1" applyFill="1" applyBorder="1" applyAlignment="1">
      <alignment horizontal="center" vertical="center" shrinkToFit="1"/>
    </xf>
    <xf numFmtId="0" fontId="5" fillId="33" borderId="19" xfId="1" applyFont="1" applyFill="1" applyBorder="1" applyAlignment="1">
      <alignment horizontal="center" vertical="center" shrinkToFit="1"/>
    </xf>
    <xf numFmtId="0" fontId="5" fillId="33" borderId="43" xfId="1" applyFont="1" applyFill="1" applyBorder="1" applyAlignment="1">
      <alignment horizontal="right" vertical="center" shrinkToFit="1"/>
    </xf>
    <xf numFmtId="3" fontId="5" fillId="33" borderId="43" xfId="1" applyNumberFormat="1" applyFont="1" applyFill="1" applyBorder="1" applyAlignment="1">
      <alignment horizontal="right" vertical="center" shrinkToFit="1"/>
    </xf>
    <xf numFmtId="0" fontId="5" fillId="33" borderId="38" xfId="1" applyFont="1" applyFill="1" applyBorder="1" applyAlignment="1">
      <alignment horizontal="center" vertical="center" shrinkToFit="1"/>
    </xf>
    <xf numFmtId="0" fontId="5" fillId="33" borderId="39" xfId="1" applyFont="1" applyFill="1" applyBorder="1" applyAlignment="1">
      <alignment horizontal="center" vertical="center" shrinkToFit="1"/>
    </xf>
    <xf numFmtId="0" fontId="5" fillId="33" borderId="40" xfId="1" applyFont="1" applyFill="1" applyBorder="1" applyAlignment="1">
      <alignment horizontal="center" vertical="center" shrinkToFit="1"/>
    </xf>
    <xf numFmtId="0" fontId="5" fillId="33" borderId="41" xfId="1" applyFont="1" applyFill="1" applyBorder="1" applyAlignment="1">
      <alignment horizontal="center" vertical="center" shrinkToFit="1"/>
    </xf>
    <xf numFmtId="0" fontId="5" fillId="33" borderId="42" xfId="1" applyFont="1" applyFill="1" applyBorder="1" applyAlignment="1">
      <alignment horizontal="center" vertical="center" shrinkToFit="1"/>
    </xf>
    <xf numFmtId="0" fontId="5" fillId="33" borderId="36" xfId="1" applyFont="1" applyFill="1" applyBorder="1" applyAlignment="1">
      <alignment horizontal="center" vertical="center" shrinkToFit="1"/>
    </xf>
    <xf numFmtId="0" fontId="8" fillId="33" borderId="43" xfId="1" applyFont="1" applyFill="1" applyBorder="1" applyAlignment="1">
      <alignment horizontal="center" vertical="center" wrapText="1" shrinkToFit="1"/>
    </xf>
    <xf numFmtId="0" fontId="5" fillId="33" borderId="42" xfId="1" applyFont="1" applyFill="1" applyBorder="1" applyAlignment="1">
      <alignment horizontal="center" vertical="center" wrapText="1" shrinkToFit="1"/>
    </xf>
    <xf numFmtId="0" fontId="5" fillId="33" borderId="31" xfId="1" applyFont="1" applyFill="1" applyBorder="1" applyAlignment="1">
      <alignment horizontal="center" vertical="center" shrinkToFit="1"/>
    </xf>
    <xf numFmtId="0" fontId="5" fillId="33" borderId="32" xfId="1" applyFont="1" applyFill="1" applyBorder="1" applyAlignment="1">
      <alignment horizontal="center" vertical="center" shrinkToFit="1"/>
    </xf>
    <xf numFmtId="0" fontId="5" fillId="33" borderId="33" xfId="1" applyFont="1" applyFill="1" applyBorder="1" applyAlignment="1">
      <alignment horizontal="center" vertical="center" shrinkToFit="1"/>
    </xf>
    <xf numFmtId="0" fontId="5" fillId="33" borderId="34" xfId="1" applyFont="1" applyFill="1" applyBorder="1" applyAlignment="1">
      <alignment horizontal="center" vertical="center" shrinkToFit="1"/>
    </xf>
    <xf numFmtId="0" fontId="5" fillId="33" borderId="35" xfId="1" applyFont="1" applyFill="1" applyBorder="1" applyAlignment="1">
      <alignment horizontal="center" vertical="center" shrinkToFit="1"/>
    </xf>
    <xf numFmtId="0" fontId="5" fillId="33" borderId="28" xfId="1" applyFont="1" applyFill="1" applyBorder="1" applyAlignment="1">
      <alignment horizontal="center" vertical="center" shrinkToFit="1"/>
    </xf>
    <xf numFmtId="0" fontId="5" fillId="33" borderId="29" xfId="1" applyFont="1" applyFill="1" applyBorder="1" applyAlignment="1">
      <alignment horizontal="center" vertical="center" shrinkToFit="1"/>
    </xf>
    <xf numFmtId="57" fontId="5" fillId="33" borderId="38" xfId="1" applyNumberFormat="1" applyFont="1" applyFill="1" applyBorder="1" applyAlignment="1">
      <alignment horizontal="center" vertical="center" shrinkToFit="1"/>
    </xf>
    <xf numFmtId="57" fontId="5" fillId="33" borderId="39" xfId="1" applyNumberFormat="1" applyFont="1" applyFill="1" applyBorder="1" applyAlignment="1">
      <alignment horizontal="center" vertical="center" shrinkToFit="1"/>
    </xf>
    <xf numFmtId="57" fontId="5" fillId="33" borderId="40" xfId="1" applyNumberFormat="1" applyFont="1" applyFill="1" applyBorder="1" applyAlignment="1">
      <alignment horizontal="center" vertical="center" shrinkToFit="1"/>
    </xf>
    <xf numFmtId="57" fontId="5" fillId="33" borderId="41" xfId="1" applyNumberFormat="1" applyFont="1" applyFill="1" applyBorder="1" applyAlignment="1">
      <alignment horizontal="center" vertical="center" shrinkToFit="1"/>
    </xf>
    <xf numFmtId="57" fontId="5" fillId="33" borderId="42" xfId="1" applyNumberFormat="1" applyFont="1" applyFill="1" applyBorder="1" applyAlignment="1">
      <alignment horizontal="center" vertical="center" shrinkToFit="1"/>
    </xf>
    <xf numFmtId="57" fontId="5" fillId="33" borderId="43" xfId="1" applyNumberFormat="1" applyFont="1" applyFill="1" applyBorder="1" applyAlignment="1">
      <alignment horizontal="center" vertical="center" shrinkToFit="1"/>
    </xf>
    <xf numFmtId="57" fontId="5" fillId="33" borderId="36" xfId="1" applyNumberFormat="1" applyFont="1" applyFill="1" applyBorder="1" applyAlignment="1">
      <alignment horizontal="center" vertical="center" shrinkToFit="1"/>
    </xf>
    <xf numFmtId="3" fontId="5" fillId="33" borderId="38" xfId="1" applyNumberFormat="1" applyFont="1" applyFill="1" applyBorder="1" applyAlignment="1">
      <alignment shrinkToFit="1"/>
    </xf>
    <xf numFmtId="3" fontId="5" fillId="33" borderId="39" xfId="1" applyNumberFormat="1" applyFont="1" applyFill="1" applyBorder="1" applyAlignment="1">
      <alignment shrinkToFit="1"/>
    </xf>
    <xf numFmtId="3" fontId="5" fillId="33" borderId="40" xfId="1" applyNumberFormat="1" applyFont="1" applyFill="1" applyBorder="1" applyAlignment="1">
      <alignment shrinkToFit="1"/>
    </xf>
    <xf numFmtId="3" fontId="5" fillId="33" borderId="41" xfId="1" applyNumberFormat="1" applyFont="1" applyFill="1" applyBorder="1" applyAlignment="1">
      <alignment shrinkToFit="1"/>
    </xf>
    <xf numFmtId="3" fontId="5" fillId="33" borderId="42" xfId="1" applyNumberFormat="1" applyFont="1" applyFill="1" applyBorder="1" applyAlignment="1">
      <alignment shrinkToFit="1"/>
    </xf>
    <xf numFmtId="3" fontId="5" fillId="33" borderId="43" xfId="1" applyNumberFormat="1" applyFont="1" applyFill="1" applyBorder="1" applyAlignment="1">
      <alignment shrinkToFit="1"/>
    </xf>
    <xf numFmtId="3" fontId="5" fillId="33" borderId="36" xfId="1" applyNumberFormat="1" applyFont="1" applyFill="1" applyBorder="1" applyAlignment="1">
      <alignment shrinkToFit="1"/>
    </xf>
    <xf numFmtId="0" fontId="5" fillId="33" borderId="43" xfId="1" applyFont="1" applyFill="1" applyBorder="1" applyAlignment="1">
      <alignment horizontal="right" shrinkToFit="1"/>
    </xf>
    <xf numFmtId="0" fontId="5" fillId="33" borderId="0" xfId="1" applyFont="1" applyFill="1" applyAlignment="1"/>
    <xf numFmtId="0" fontId="5" fillId="0" borderId="44" xfId="1" applyFont="1" applyFill="1" applyBorder="1" applyAlignment="1">
      <alignment horizontal="center" vertical="center" shrinkToFit="1"/>
    </xf>
    <xf numFmtId="0" fontId="5" fillId="0" borderId="10" xfId="1" applyFont="1" applyFill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/>
    </xf>
    <xf numFmtId="0" fontId="5" fillId="33" borderId="45" xfId="1" applyFont="1" applyFill="1" applyBorder="1" applyAlignment="1">
      <alignment horizontal="center" vertical="center" shrinkToFit="1"/>
    </xf>
    <xf numFmtId="57" fontId="5" fillId="33" borderId="0" xfId="1" applyNumberFormat="1" applyFont="1" applyFill="1" applyBorder="1" applyAlignment="1">
      <alignment horizontal="center" vertical="center" shrinkToFit="1"/>
    </xf>
    <xf numFmtId="3" fontId="5" fillId="33" borderId="0" xfId="1" applyNumberFormat="1" applyFont="1" applyFill="1" applyBorder="1" applyAlignment="1">
      <alignment vertical="center" shrinkToFit="1"/>
    </xf>
    <xf numFmtId="3" fontId="5" fillId="33" borderId="0" xfId="1" applyNumberFormat="1" applyFont="1" applyFill="1" applyBorder="1" applyAlignment="1">
      <alignment shrinkToFit="1"/>
    </xf>
    <xf numFmtId="0" fontId="5" fillId="33" borderId="0" xfId="1" applyFont="1" applyFill="1" applyBorder="1" applyAlignment="1">
      <alignment horizontal="center" vertical="center" shrinkToFit="1"/>
    </xf>
    <xf numFmtId="176" fontId="5" fillId="33" borderId="0" xfId="1" applyNumberFormat="1" applyFont="1" applyFill="1" applyBorder="1" applyAlignment="1">
      <alignment vertical="center" shrinkToFit="1"/>
    </xf>
    <xf numFmtId="0" fontId="7" fillId="33" borderId="10" xfId="1" applyFont="1" applyFill="1" applyBorder="1" applyAlignment="1">
      <alignment horizontal="center" vertical="center" shrinkToFit="1"/>
    </xf>
    <xf numFmtId="0" fontId="0" fillId="0" borderId="0" xfId="0" applyFill="1" applyBorder="1"/>
    <xf numFmtId="0" fontId="5" fillId="0" borderId="0" xfId="1" applyFont="1" applyFill="1" applyBorder="1" applyAlignment="1">
      <alignment horizontal="center" vertical="center"/>
    </xf>
    <xf numFmtId="0" fontId="5" fillId="33" borderId="0" xfId="1" applyFont="1" applyFill="1" applyBorder="1" applyAlignment="1">
      <alignment horizontal="center" vertical="center" wrapText="1" shrinkToFit="1"/>
    </xf>
    <xf numFmtId="0" fontId="5" fillId="0" borderId="46" xfId="1" applyFont="1" applyFill="1" applyBorder="1" applyAlignment="1">
      <alignment horizontal="center" vertical="center" shrinkToFit="1"/>
    </xf>
    <xf numFmtId="0" fontId="5" fillId="0" borderId="25" xfId="1" applyFont="1" applyFill="1" applyBorder="1" applyAlignment="1">
      <alignment horizontal="center" vertical="center" shrinkToFit="1"/>
    </xf>
    <xf numFmtId="0" fontId="5" fillId="0" borderId="46" xfId="1" applyFont="1" applyFill="1" applyBorder="1" applyAlignment="1">
      <alignment horizontal="center" vertical="center"/>
    </xf>
    <xf numFmtId="3" fontId="5" fillId="33" borderId="37" xfId="1" applyNumberFormat="1" applyFont="1" applyFill="1" applyBorder="1" applyAlignment="1">
      <alignment vertical="center" shrinkToFit="1"/>
    </xf>
    <xf numFmtId="0" fontId="5" fillId="33" borderId="37" xfId="1" applyFont="1" applyFill="1" applyBorder="1" applyAlignment="1">
      <alignment horizontal="center" vertical="center" shrinkToFit="1"/>
    </xf>
    <xf numFmtId="0" fontId="7" fillId="33" borderId="37" xfId="1" applyFont="1" applyFill="1" applyBorder="1" applyAlignment="1">
      <alignment horizontal="center" vertical="center" shrinkToFit="1"/>
    </xf>
    <xf numFmtId="0" fontId="7" fillId="33" borderId="0" xfId="1" applyFont="1" applyFill="1" applyBorder="1" applyAlignment="1">
      <alignment horizontal="center" vertical="center" shrinkToFit="1"/>
    </xf>
    <xf numFmtId="176" fontId="5" fillId="33" borderId="40" xfId="1" applyNumberFormat="1" applyFont="1" applyFill="1" applyBorder="1" applyAlignment="1">
      <alignment vertical="center" shrinkToFit="1"/>
    </xf>
    <xf numFmtId="3" fontId="30" fillId="33" borderId="40" xfId="1" applyNumberFormat="1" applyFont="1" applyFill="1" applyBorder="1" applyAlignment="1">
      <alignment vertical="center" shrinkToFit="1"/>
    </xf>
    <xf numFmtId="3" fontId="30" fillId="33" borderId="38" xfId="1" applyNumberFormat="1" applyFont="1" applyFill="1" applyBorder="1" applyAlignment="1">
      <alignment vertical="center" shrinkToFit="1"/>
    </xf>
    <xf numFmtId="3" fontId="30" fillId="33" borderId="41" xfId="1" applyNumberFormat="1" applyFont="1" applyFill="1" applyBorder="1" applyAlignment="1">
      <alignment vertical="center" shrinkToFit="1"/>
    </xf>
    <xf numFmtId="0" fontId="30" fillId="0" borderId="44" xfId="1" applyFont="1" applyFill="1" applyBorder="1" applyAlignment="1">
      <alignment horizontal="center" vertical="center"/>
    </xf>
    <xf numFmtId="3" fontId="30" fillId="33" borderId="39" xfId="1" applyNumberFormat="1" applyFont="1" applyFill="1" applyBorder="1" applyAlignment="1">
      <alignment vertical="center" shrinkToFit="1"/>
    </xf>
    <xf numFmtId="3" fontId="30" fillId="33" borderId="0" xfId="1" applyNumberFormat="1" applyFont="1" applyFill="1" applyBorder="1" applyAlignment="1">
      <alignment vertical="center" shrinkToFit="1"/>
    </xf>
    <xf numFmtId="3" fontId="5" fillId="0" borderId="0" xfId="1" applyNumberFormat="1" applyFont="1" applyFill="1" applyAlignment="1">
      <alignment vertical="center"/>
    </xf>
    <xf numFmtId="3" fontId="30" fillId="33" borderId="42" xfId="1" applyNumberFormat="1" applyFont="1" applyFill="1" applyBorder="1" applyAlignment="1">
      <alignment vertical="center" shrinkToFit="1"/>
    </xf>
    <xf numFmtId="3" fontId="30" fillId="33" borderId="43" xfId="1" applyNumberFormat="1" applyFont="1" applyFill="1" applyBorder="1" applyAlignment="1">
      <alignment vertical="center" shrinkToFit="1"/>
    </xf>
    <xf numFmtId="0" fontId="5" fillId="33" borderId="0" xfId="1" applyFont="1" applyFill="1" applyAlignment="1">
      <alignment vertical="center"/>
    </xf>
    <xf numFmtId="3" fontId="30" fillId="33" borderId="36" xfId="1" applyNumberFormat="1" applyFont="1" applyFill="1" applyBorder="1" applyAlignment="1">
      <alignment vertical="center" shrinkToFit="1"/>
    </xf>
    <xf numFmtId="38" fontId="30" fillId="33" borderId="43" xfId="1" applyNumberFormat="1" applyFont="1" applyFill="1" applyBorder="1" applyAlignment="1">
      <alignment horizontal="right" vertical="center" shrinkToFit="1"/>
    </xf>
    <xf numFmtId="178" fontId="30" fillId="33" borderId="43" xfId="1" applyNumberFormat="1" applyFont="1" applyFill="1" applyBorder="1" applyAlignment="1">
      <alignment horizontal="right" vertical="center" shrinkToFit="1"/>
    </xf>
    <xf numFmtId="176" fontId="30" fillId="33" borderId="38" xfId="1" applyNumberFormat="1" applyFont="1" applyFill="1" applyBorder="1" applyAlignment="1">
      <alignment vertical="center" shrinkToFit="1"/>
    </xf>
    <xf numFmtId="176" fontId="30" fillId="33" borderId="41" xfId="1" applyNumberFormat="1" applyFont="1" applyFill="1" applyBorder="1" applyAlignment="1">
      <alignment vertical="center" shrinkToFit="1"/>
    </xf>
    <xf numFmtId="176" fontId="30" fillId="33" borderId="42" xfId="1" applyNumberFormat="1" applyFont="1" applyFill="1" applyBorder="1" applyAlignment="1">
      <alignment vertical="center" shrinkToFit="1"/>
    </xf>
    <xf numFmtId="176" fontId="30" fillId="33" borderId="40" xfId="1" applyNumberFormat="1" applyFont="1" applyFill="1" applyBorder="1" applyAlignment="1">
      <alignment vertical="center" shrinkToFit="1"/>
    </xf>
    <xf numFmtId="176" fontId="30" fillId="33" borderId="39" xfId="1" applyNumberFormat="1" applyFont="1" applyFill="1" applyBorder="1" applyAlignment="1">
      <alignment vertical="center" shrinkToFit="1"/>
    </xf>
    <xf numFmtId="176" fontId="30" fillId="33" borderId="43" xfId="1" applyNumberFormat="1" applyFont="1" applyFill="1" applyBorder="1" applyAlignment="1">
      <alignment vertical="center" shrinkToFit="1"/>
    </xf>
    <xf numFmtId="176" fontId="30" fillId="33" borderId="0" xfId="1" applyNumberFormat="1" applyFont="1" applyFill="1" applyBorder="1" applyAlignment="1">
      <alignment vertical="center" shrinkToFit="1"/>
    </xf>
    <xf numFmtId="176" fontId="30" fillId="33" borderId="36" xfId="1" applyNumberFormat="1" applyFont="1" applyFill="1" applyBorder="1" applyAlignment="1">
      <alignment vertical="center" shrinkToFit="1"/>
    </xf>
    <xf numFmtId="177" fontId="30" fillId="33" borderId="43" xfId="1" applyNumberFormat="1" applyFont="1" applyFill="1" applyBorder="1" applyAlignment="1">
      <alignment horizontal="right" vertical="center" shrinkToFit="1"/>
    </xf>
    <xf numFmtId="176" fontId="31" fillId="33" borderId="42" xfId="1" applyNumberFormat="1" applyFont="1" applyFill="1" applyBorder="1" applyAlignment="1">
      <alignment vertical="center" shrinkToFit="1"/>
    </xf>
    <xf numFmtId="0" fontId="5" fillId="0" borderId="36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vertical="top"/>
    </xf>
    <xf numFmtId="0" fontId="5" fillId="0" borderId="29" xfId="1" applyFont="1" applyFill="1" applyBorder="1" applyAlignment="1">
      <alignment horizontal="left" vertical="center"/>
    </xf>
    <xf numFmtId="0" fontId="5" fillId="0" borderId="30" xfId="1" applyFont="1" applyFill="1" applyBorder="1" applyAlignment="1">
      <alignment horizontal="left" vertical="center"/>
    </xf>
    <xf numFmtId="57" fontId="5" fillId="0" borderId="36" xfId="1" applyNumberFormat="1" applyFont="1" applyFill="1" applyBorder="1" applyAlignment="1">
      <alignment horizontal="left" vertical="center" shrinkToFit="1"/>
    </xf>
    <xf numFmtId="57" fontId="5" fillId="0" borderId="37" xfId="1" applyNumberFormat="1" applyFont="1" applyFill="1" applyBorder="1" applyAlignment="1">
      <alignment horizontal="left" vertical="center" shrinkToFit="1"/>
    </xf>
    <xf numFmtId="0" fontId="5" fillId="33" borderId="36" xfId="1" applyFont="1" applyFill="1" applyBorder="1" applyAlignment="1">
      <alignment horizontal="left" vertical="center"/>
    </xf>
    <xf numFmtId="0" fontId="5" fillId="33" borderId="37" xfId="1" applyFont="1" applyFill="1" applyBorder="1" applyAlignment="1">
      <alignment horizontal="left" vertical="center"/>
    </xf>
    <xf numFmtId="0" fontId="5" fillId="0" borderId="36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/>
    </xf>
    <xf numFmtId="0" fontId="5" fillId="0" borderId="25" xfId="1" applyFont="1" applyFill="1" applyBorder="1" applyAlignment="1">
      <alignment horizontal="left"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_18" xfId="1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47"/>
  <sheetViews>
    <sheetView tabSelected="1" view="pageBreakPreview" zoomScaleNormal="100" zoomScaleSheetLayoutView="100" workbookViewId="0">
      <pane xSplit="2" ySplit="4" topLeftCell="AW17" activePane="bottomRight" state="frozen"/>
      <selection pane="topRight" activeCell="C1" sqref="C1"/>
      <selection pane="bottomLeft" activeCell="A5" sqref="A5"/>
      <selection pane="bottomRight" activeCell="BD20" sqref="BD20"/>
    </sheetView>
  </sheetViews>
  <sheetFormatPr defaultColWidth="8" defaultRowHeight="14.4"/>
  <cols>
    <col min="1" max="1" width="18" style="1" customWidth="1"/>
    <col min="2" max="2" width="10.21875" style="35" customWidth="1"/>
    <col min="3" max="3" width="8.6640625" style="35" customWidth="1"/>
    <col min="4" max="65" width="8.6640625" style="1" customWidth="1"/>
    <col min="66" max="75" width="8.6640625" style="1" hidden="1" customWidth="1"/>
    <col min="76" max="76" width="10" style="2" customWidth="1"/>
    <col min="77" max="77" width="9" style="3" customWidth="1"/>
    <col min="78" max="16384" width="8" style="1"/>
  </cols>
  <sheetData>
    <row r="1" spans="1:78" ht="30" customHeight="1">
      <c r="A1" s="153" t="s">
        <v>0</v>
      </c>
      <c r="B1" s="153"/>
      <c r="C1" s="153"/>
      <c r="D1" s="153"/>
      <c r="E1" s="153"/>
    </row>
    <row r="2" spans="1:78" s="12" customFormat="1" ht="32.1" customHeight="1">
      <c r="A2" s="4" t="s">
        <v>1</v>
      </c>
      <c r="B2" s="5" t="s">
        <v>2</v>
      </c>
      <c r="C2" s="6" t="s">
        <v>40</v>
      </c>
      <c r="D2" s="7" t="s">
        <v>40</v>
      </c>
      <c r="E2" s="7" t="s">
        <v>40</v>
      </c>
      <c r="F2" s="7" t="s">
        <v>40</v>
      </c>
      <c r="G2" s="7" t="s">
        <v>40</v>
      </c>
      <c r="H2" s="7" t="s">
        <v>40</v>
      </c>
      <c r="I2" s="7" t="s">
        <v>40</v>
      </c>
      <c r="J2" s="8" t="s">
        <v>40</v>
      </c>
      <c r="K2" s="7" t="s">
        <v>40</v>
      </c>
      <c r="L2" s="9" t="s">
        <v>40</v>
      </c>
      <c r="M2" s="10" t="s">
        <v>40</v>
      </c>
      <c r="N2" s="8" t="s">
        <v>40</v>
      </c>
      <c r="O2" s="6" t="s">
        <v>41</v>
      </c>
      <c r="P2" s="10" t="s">
        <v>41</v>
      </c>
      <c r="Q2" s="7" t="s">
        <v>41</v>
      </c>
      <c r="R2" s="7" t="s">
        <v>41</v>
      </c>
      <c r="S2" s="7" t="s">
        <v>41</v>
      </c>
      <c r="T2" s="7" t="s">
        <v>41</v>
      </c>
      <c r="U2" s="8" t="s">
        <v>41</v>
      </c>
      <c r="V2" s="11" t="s">
        <v>42</v>
      </c>
      <c r="W2" s="6" t="s">
        <v>42</v>
      </c>
      <c r="X2" s="7" t="s">
        <v>42</v>
      </c>
      <c r="Y2" s="7" t="s">
        <v>42</v>
      </c>
      <c r="Z2" s="9" t="s">
        <v>42</v>
      </c>
      <c r="AA2" s="6" t="s">
        <v>43</v>
      </c>
      <c r="AB2" s="10" t="s">
        <v>43</v>
      </c>
      <c r="AC2" s="7" t="s">
        <v>43</v>
      </c>
      <c r="AD2" s="7" t="s">
        <v>43</v>
      </c>
      <c r="AE2" s="7" t="s">
        <v>43</v>
      </c>
      <c r="AF2" s="9" t="s">
        <v>43</v>
      </c>
      <c r="AG2" s="10" t="s">
        <v>44</v>
      </c>
      <c r="AH2" s="7" t="s">
        <v>44</v>
      </c>
      <c r="AI2" s="9" t="s">
        <v>44</v>
      </c>
      <c r="AJ2" s="10" t="s">
        <v>45</v>
      </c>
      <c r="AK2" s="7" t="s">
        <v>45</v>
      </c>
      <c r="AL2" s="10" t="s">
        <v>45</v>
      </c>
      <c r="AM2" s="9" t="s">
        <v>45</v>
      </c>
      <c r="AN2" s="107" t="s">
        <v>210</v>
      </c>
      <c r="AO2" s="36" t="s">
        <v>46</v>
      </c>
      <c r="AP2" s="11" t="s">
        <v>47</v>
      </c>
      <c r="AQ2" s="11" t="s">
        <v>47</v>
      </c>
      <c r="AR2" s="36" t="s">
        <v>48</v>
      </c>
      <c r="AS2" s="6" t="s">
        <v>49</v>
      </c>
      <c r="AT2" s="7" t="s">
        <v>49</v>
      </c>
      <c r="AU2" s="7" t="s">
        <v>49</v>
      </c>
      <c r="AV2" s="10" t="s">
        <v>49</v>
      </c>
      <c r="AW2" s="7" t="s">
        <v>49</v>
      </c>
      <c r="AX2" s="9" t="s">
        <v>49</v>
      </c>
      <c r="AY2" s="10" t="s">
        <v>49</v>
      </c>
      <c r="AZ2" s="9" t="s">
        <v>49</v>
      </c>
      <c r="BA2" s="6" t="s">
        <v>49</v>
      </c>
      <c r="BB2" s="7" t="s">
        <v>49</v>
      </c>
      <c r="BC2" s="120" t="s">
        <v>49</v>
      </c>
      <c r="BD2" s="11" t="s">
        <v>50</v>
      </c>
      <c r="BE2" s="6" t="s">
        <v>51</v>
      </c>
      <c r="BF2" s="10" t="s">
        <v>51</v>
      </c>
      <c r="BG2" s="10" t="s">
        <v>51</v>
      </c>
      <c r="BH2" s="7" t="s">
        <v>51</v>
      </c>
      <c r="BI2" s="10" t="s">
        <v>51</v>
      </c>
      <c r="BJ2" s="9" t="s">
        <v>51</v>
      </c>
      <c r="BK2" s="10" t="s">
        <v>51</v>
      </c>
      <c r="BL2" s="9" t="s">
        <v>51</v>
      </c>
      <c r="BM2" s="6" t="s">
        <v>52</v>
      </c>
      <c r="BN2" s="7">
        <v>0</v>
      </c>
      <c r="BO2" s="7">
        <v>0</v>
      </c>
      <c r="BP2" s="7">
        <v>0</v>
      </c>
      <c r="BQ2" s="9">
        <v>0</v>
      </c>
      <c r="BR2" s="6">
        <v>0</v>
      </c>
      <c r="BS2" s="7">
        <v>0</v>
      </c>
      <c r="BT2" s="7">
        <v>0</v>
      </c>
      <c r="BU2" s="7">
        <v>0</v>
      </c>
      <c r="BV2" s="7">
        <v>0</v>
      </c>
      <c r="BW2" s="9">
        <v>0</v>
      </c>
      <c r="BX2" s="11" t="s">
        <v>3</v>
      </c>
    </row>
    <row r="3" spans="1:78" s="12" customFormat="1" ht="32.1" customHeight="1">
      <c r="A3" s="13"/>
      <c r="B3" s="14" t="s">
        <v>4</v>
      </c>
      <c r="C3" s="15" t="s">
        <v>53</v>
      </c>
      <c r="D3" s="16" t="s">
        <v>54</v>
      </c>
      <c r="E3" s="16" t="s">
        <v>55</v>
      </c>
      <c r="F3" s="16" t="s">
        <v>56</v>
      </c>
      <c r="G3" s="16" t="s">
        <v>57</v>
      </c>
      <c r="H3" s="16" t="s">
        <v>58</v>
      </c>
      <c r="I3" s="16" t="s">
        <v>59</v>
      </c>
      <c r="J3" s="17" t="s">
        <v>60</v>
      </c>
      <c r="K3" s="16" t="s">
        <v>61</v>
      </c>
      <c r="L3" s="18" t="s">
        <v>62</v>
      </c>
      <c r="M3" s="19" t="s">
        <v>63</v>
      </c>
      <c r="N3" s="17" t="s">
        <v>64</v>
      </c>
      <c r="O3" s="15" t="s">
        <v>65</v>
      </c>
      <c r="P3" s="19" t="s">
        <v>66</v>
      </c>
      <c r="Q3" s="16" t="s">
        <v>67</v>
      </c>
      <c r="R3" s="16" t="s">
        <v>68</v>
      </c>
      <c r="S3" s="16" t="s">
        <v>69</v>
      </c>
      <c r="T3" s="16" t="s">
        <v>70</v>
      </c>
      <c r="U3" s="17" t="s">
        <v>71</v>
      </c>
      <c r="V3" s="20" t="s">
        <v>72</v>
      </c>
      <c r="W3" s="15" t="s">
        <v>73</v>
      </c>
      <c r="X3" s="37" t="s">
        <v>74</v>
      </c>
      <c r="Y3" s="37" t="s">
        <v>75</v>
      </c>
      <c r="Z3" s="38" t="s">
        <v>76</v>
      </c>
      <c r="AA3" s="15" t="s">
        <v>77</v>
      </c>
      <c r="AB3" s="19" t="s">
        <v>78</v>
      </c>
      <c r="AC3" s="16" t="s">
        <v>79</v>
      </c>
      <c r="AD3" s="16" t="s">
        <v>80</v>
      </c>
      <c r="AE3" s="16" t="s">
        <v>81</v>
      </c>
      <c r="AF3" s="18" t="s">
        <v>82</v>
      </c>
      <c r="AG3" s="19" t="s">
        <v>83</v>
      </c>
      <c r="AH3" s="16" t="s">
        <v>84</v>
      </c>
      <c r="AI3" s="39" t="s">
        <v>85</v>
      </c>
      <c r="AJ3" s="19" t="s">
        <v>86</v>
      </c>
      <c r="AK3" s="40" t="s">
        <v>87</v>
      </c>
      <c r="AL3" s="19" t="s">
        <v>88</v>
      </c>
      <c r="AM3" s="18" t="s">
        <v>89</v>
      </c>
      <c r="AN3" s="108" t="s">
        <v>211</v>
      </c>
      <c r="AO3" s="41" t="s">
        <v>90</v>
      </c>
      <c r="AP3" s="11" t="s">
        <v>91</v>
      </c>
      <c r="AQ3" s="11" t="s">
        <v>92</v>
      </c>
      <c r="AR3" s="11" t="s">
        <v>48</v>
      </c>
      <c r="AS3" s="15" t="s">
        <v>93</v>
      </c>
      <c r="AT3" s="16" t="s">
        <v>94</v>
      </c>
      <c r="AU3" s="16" t="s">
        <v>95</v>
      </c>
      <c r="AV3" s="19" t="s">
        <v>96</v>
      </c>
      <c r="AW3" s="16" t="s">
        <v>97</v>
      </c>
      <c r="AX3" s="18" t="s">
        <v>98</v>
      </c>
      <c r="AY3" s="19" t="s">
        <v>99</v>
      </c>
      <c r="AZ3" s="9" t="s">
        <v>100</v>
      </c>
      <c r="BA3" s="107" t="s">
        <v>101</v>
      </c>
      <c r="BB3" s="7" t="s">
        <v>102</v>
      </c>
      <c r="BC3" s="121" t="s">
        <v>103</v>
      </c>
      <c r="BD3" s="20" t="s">
        <v>50</v>
      </c>
      <c r="BE3" s="15" t="s">
        <v>104</v>
      </c>
      <c r="BF3" s="19" t="s">
        <v>105</v>
      </c>
      <c r="BG3" s="19" t="s">
        <v>106</v>
      </c>
      <c r="BH3" s="7" t="s">
        <v>107</v>
      </c>
      <c r="BI3" s="19" t="s">
        <v>108</v>
      </c>
      <c r="BJ3" s="9" t="s">
        <v>109</v>
      </c>
      <c r="BK3" s="19" t="s">
        <v>110</v>
      </c>
      <c r="BL3" s="18" t="s">
        <v>111</v>
      </c>
      <c r="BM3" s="15" t="s">
        <v>112</v>
      </c>
      <c r="BN3" s="16">
        <v>0</v>
      </c>
      <c r="BO3" s="16">
        <v>0</v>
      </c>
      <c r="BP3" s="16">
        <v>0</v>
      </c>
      <c r="BQ3" s="18">
        <v>0</v>
      </c>
      <c r="BR3" s="15">
        <v>0</v>
      </c>
      <c r="BS3" s="16">
        <v>0</v>
      </c>
      <c r="BT3" s="16">
        <v>0</v>
      </c>
      <c r="BU3" s="16">
        <v>0</v>
      </c>
      <c r="BV3" s="16">
        <v>0</v>
      </c>
      <c r="BW3" s="18">
        <v>0</v>
      </c>
      <c r="BX3" s="11" t="s">
        <v>209</v>
      </c>
      <c r="BZ3" s="118"/>
    </row>
    <row r="4" spans="1:78" s="12" customFormat="1" ht="27" customHeight="1">
      <c r="A4" s="21"/>
      <c r="B4" s="5" t="s">
        <v>5</v>
      </c>
      <c r="C4" s="22">
        <v>202001</v>
      </c>
      <c r="D4" s="23">
        <v>202002</v>
      </c>
      <c r="E4" s="23">
        <v>202003</v>
      </c>
      <c r="F4" s="23">
        <v>202006</v>
      </c>
      <c r="G4" s="23">
        <v>202007</v>
      </c>
      <c r="H4" s="23">
        <v>202014</v>
      </c>
      <c r="I4" s="23">
        <v>202016</v>
      </c>
      <c r="J4" s="24">
        <v>202017</v>
      </c>
      <c r="K4" s="23">
        <v>202018</v>
      </c>
      <c r="L4" s="25">
        <v>202019</v>
      </c>
      <c r="M4" s="26">
        <v>202020</v>
      </c>
      <c r="N4" s="24">
        <v>202021</v>
      </c>
      <c r="O4" s="22">
        <v>203002</v>
      </c>
      <c r="P4" s="26">
        <v>203003</v>
      </c>
      <c r="Q4" s="23">
        <v>203004</v>
      </c>
      <c r="R4" s="23">
        <v>203005</v>
      </c>
      <c r="S4" s="23">
        <v>203006</v>
      </c>
      <c r="T4" s="23">
        <v>203007</v>
      </c>
      <c r="U4" s="24">
        <v>203008</v>
      </c>
      <c r="V4" s="5">
        <v>207001</v>
      </c>
      <c r="W4" s="22">
        <v>207002</v>
      </c>
      <c r="X4" s="23">
        <v>207006</v>
      </c>
      <c r="Y4" s="23">
        <v>207007</v>
      </c>
      <c r="Z4" s="25">
        <v>207008</v>
      </c>
      <c r="AA4" s="22">
        <v>208001</v>
      </c>
      <c r="AB4" s="26">
        <v>208002</v>
      </c>
      <c r="AC4" s="23">
        <v>208003</v>
      </c>
      <c r="AD4" s="23">
        <v>208004</v>
      </c>
      <c r="AE4" s="23">
        <v>208005</v>
      </c>
      <c r="AF4" s="25">
        <v>208006</v>
      </c>
      <c r="AG4" s="26">
        <v>210001</v>
      </c>
      <c r="AH4" s="23">
        <v>210002</v>
      </c>
      <c r="AI4" s="25">
        <v>210004</v>
      </c>
      <c r="AJ4" s="26">
        <v>213001</v>
      </c>
      <c r="AK4" s="23">
        <v>213002</v>
      </c>
      <c r="AL4" s="26">
        <v>213003</v>
      </c>
      <c r="AM4" s="25">
        <v>213004</v>
      </c>
      <c r="AN4" s="131">
        <v>301001</v>
      </c>
      <c r="AO4" s="27">
        <v>321001</v>
      </c>
      <c r="AP4" s="5">
        <v>402001</v>
      </c>
      <c r="AQ4" s="5">
        <v>402002</v>
      </c>
      <c r="AR4" s="27">
        <v>441006</v>
      </c>
      <c r="AS4" s="22">
        <v>483001</v>
      </c>
      <c r="AT4" s="23">
        <v>483002</v>
      </c>
      <c r="AU4" s="23">
        <v>483003</v>
      </c>
      <c r="AV4" s="26">
        <v>483004</v>
      </c>
      <c r="AW4" s="23">
        <v>483005</v>
      </c>
      <c r="AX4" s="25">
        <v>483006</v>
      </c>
      <c r="AY4" s="26">
        <v>483007</v>
      </c>
      <c r="AZ4" s="25">
        <v>483008</v>
      </c>
      <c r="BA4" s="109">
        <v>483009</v>
      </c>
      <c r="BB4" s="23">
        <v>483010</v>
      </c>
      <c r="BC4" s="122">
        <v>483011</v>
      </c>
      <c r="BD4" s="5">
        <v>484007</v>
      </c>
      <c r="BE4" s="22">
        <v>485001</v>
      </c>
      <c r="BF4" s="26">
        <v>485002</v>
      </c>
      <c r="BG4" s="26">
        <v>485003</v>
      </c>
      <c r="BH4" s="24">
        <v>485004</v>
      </c>
      <c r="BI4" s="23">
        <v>485005</v>
      </c>
      <c r="BJ4" s="25">
        <v>485006</v>
      </c>
      <c r="BK4" s="26">
        <v>486007</v>
      </c>
      <c r="BL4" s="25">
        <v>485008</v>
      </c>
      <c r="BM4" s="22">
        <v>503001</v>
      </c>
      <c r="BN4" s="23">
        <v>0</v>
      </c>
      <c r="BO4" s="23">
        <v>0</v>
      </c>
      <c r="BP4" s="23">
        <v>0</v>
      </c>
      <c r="BQ4" s="25">
        <v>0</v>
      </c>
      <c r="BR4" s="22">
        <v>0</v>
      </c>
      <c r="BS4" s="23">
        <v>0</v>
      </c>
      <c r="BT4" s="23">
        <v>0</v>
      </c>
      <c r="BU4" s="23">
        <v>0</v>
      </c>
      <c r="BV4" s="23">
        <v>0</v>
      </c>
      <c r="BW4" s="25">
        <v>0</v>
      </c>
      <c r="BX4" s="28"/>
    </row>
    <row r="5" spans="1:78" s="29" customFormat="1" ht="27" customHeight="1">
      <c r="A5" s="154" t="s">
        <v>6</v>
      </c>
      <c r="B5" s="155"/>
      <c r="C5" s="84" t="s">
        <v>202</v>
      </c>
      <c r="D5" s="85" t="s">
        <v>113</v>
      </c>
      <c r="E5" s="85" t="s">
        <v>113</v>
      </c>
      <c r="F5" s="85" t="s">
        <v>113</v>
      </c>
      <c r="G5" s="85" t="s">
        <v>113</v>
      </c>
      <c r="H5" s="85" t="s">
        <v>113</v>
      </c>
      <c r="I5" s="85" t="s">
        <v>113</v>
      </c>
      <c r="J5" s="86" t="s">
        <v>113</v>
      </c>
      <c r="K5" s="85" t="s">
        <v>113</v>
      </c>
      <c r="L5" s="87" t="s">
        <v>113</v>
      </c>
      <c r="M5" s="88" t="s">
        <v>113</v>
      </c>
      <c r="N5" s="86" t="s">
        <v>113</v>
      </c>
      <c r="O5" s="84" t="s">
        <v>113</v>
      </c>
      <c r="P5" s="88" t="s">
        <v>113</v>
      </c>
      <c r="Q5" s="85" t="s">
        <v>113</v>
      </c>
      <c r="R5" s="85" t="s">
        <v>113</v>
      </c>
      <c r="S5" s="85" t="s">
        <v>113</v>
      </c>
      <c r="T5" s="85" t="s">
        <v>113</v>
      </c>
      <c r="U5" s="86" t="s">
        <v>113</v>
      </c>
      <c r="V5" s="89" t="s">
        <v>113</v>
      </c>
      <c r="W5" s="84" t="s">
        <v>113</v>
      </c>
      <c r="X5" s="85" t="s">
        <v>113</v>
      </c>
      <c r="Y5" s="85" t="s">
        <v>113</v>
      </c>
      <c r="Z5" s="87" t="s">
        <v>113</v>
      </c>
      <c r="AA5" s="84" t="s">
        <v>113</v>
      </c>
      <c r="AB5" s="88" t="s">
        <v>113</v>
      </c>
      <c r="AC5" s="85" t="s">
        <v>113</v>
      </c>
      <c r="AD5" s="85" t="s">
        <v>113</v>
      </c>
      <c r="AE5" s="85" t="s">
        <v>113</v>
      </c>
      <c r="AF5" s="87" t="s">
        <v>113</v>
      </c>
      <c r="AG5" s="88" t="s">
        <v>113</v>
      </c>
      <c r="AH5" s="85" t="s">
        <v>113</v>
      </c>
      <c r="AI5" s="87" t="s">
        <v>113</v>
      </c>
      <c r="AJ5" s="88" t="s">
        <v>113</v>
      </c>
      <c r="AK5" s="85" t="s">
        <v>113</v>
      </c>
      <c r="AL5" s="88" t="s">
        <v>113</v>
      </c>
      <c r="AM5" s="87" t="s">
        <v>113</v>
      </c>
      <c r="AN5" s="110" t="s">
        <v>212</v>
      </c>
      <c r="AO5" s="90" t="s">
        <v>113</v>
      </c>
      <c r="AP5" s="89" t="s">
        <v>113</v>
      </c>
      <c r="AQ5" s="110" t="s">
        <v>113</v>
      </c>
      <c r="AR5" s="89" t="s">
        <v>113</v>
      </c>
      <c r="AS5" s="84" t="s">
        <v>113</v>
      </c>
      <c r="AT5" s="85" t="s">
        <v>113</v>
      </c>
      <c r="AU5" s="85" t="s">
        <v>113</v>
      </c>
      <c r="AV5" s="88" t="s">
        <v>113</v>
      </c>
      <c r="AW5" s="85" t="s">
        <v>113</v>
      </c>
      <c r="AX5" s="87" t="s">
        <v>113</v>
      </c>
      <c r="AY5" s="88" t="s">
        <v>113</v>
      </c>
      <c r="AZ5" s="87" t="s">
        <v>113</v>
      </c>
      <c r="BA5" s="84" t="s">
        <v>113</v>
      </c>
      <c r="BB5" s="110" t="s">
        <v>113</v>
      </c>
      <c r="BC5" s="87" t="s">
        <v>113</v>
      </c>
      <c r="BD5" s="89" t="s">
        <v>113</v>
      </c>
      <c r="BE5" s="84" t="s">
        <v>113</v>
      </c>
      <c r="BF5" s="88" t="s">
        <v>113</v>
      </c>
      <c r="BG5" s="88" t="s">
        <v>113</v>
      </c>
      <c r="BH5" s="85" t="s">
        <v>113</v>
      </c>
      <c r="BI5" s="85" t="s">
        <v>113</v>
      </c>
      <c r="BJ5" s="87" t="s">
        <v>113</v>
      </c>
      <c r="BK5" s="88" t="s">
        <v>113</v>
      </c>
      <c r="BL5" s="87" t="s">
        <v>113</v>
      </c>
      <c r="BM5" s="84" t="s">
        <v>113</v>
      </c>
      <c r="BN5" s="85" t="s">
        <v>113</v>
      </c>
      <c r="BO5" s="85" t="s">
        <v>113</v>
      </c>
      <c r="BP5" s="85">
        <v>0</v>
      </c>
      <c r="BQ5" s="87">
        <v>0</v>
      </c>
      <c r="BR5" s="84">
        <v>0</v>
      </c>
      <c r="BS5" s="85">
        <v>0</v>
      </c>
      <c r="BT5" s="85">
        <v>0</v>
      </c>
      <c r="BU5" s="87">
        <v>0</v>
      </c>
      <c r="BV5" s="88">
        <v>0</v>
      </c>
      <c r="BW5" s="87">
        <v>0</v>
      </c>
      <c r="BX5" s="89"/>
    </row>
    <row r="6" spans="1:78" s="30" customFormat="1" ht="27" customHeight="1">
      <c r="A6" s="156" t="s">
        <v>7</v>
      </c>
      <c r="B6" s="157"/>
      <c r="C6" s="91" t="s">
        <v>114</v>
      </c>
      <c r="D6" s="92" t="s">
        <v>115</v>
      </c>
      <c r="E6" s="92" t="s">
        <v>116</v>
      </c>
      <c r="F6" s="92" t="s">
        <v>117</v>
      </c>
      <c r="G6" s="92" t="s">
        <v>118</v>
      </c>
      <c r="H6" s="92" t="s">
        <v>119</v>
      </c>
      <c r="I6" s="92" t="s">
        <v>120</v>
      </c>
      <c r="J6" s="93">
        <v>43551</v>
      </c>
      <c r="K6" s="92" t="s">
        <v>120</v>
      </c>
      <c r="L6" s="94" t="s">
        <v>121</v>
      </c>
      <c r="M6" s="95" t="s">
        <v>121</v>
      </c>
      <c r="N6" s="93" t="s">
        <v>122</v>
      </c>
      <c r="O6" s="91" t="s">
        <v>123</v>
      </c>
      <c r="P6" s="95" t="s">
        <v>124</v>
      </c>
      <c r="Q6" s="92" t="s">
        <v>125</v>
      </c>
      <c r="R6" s="92" t="s">
        <v>126</v>
      </c>
      <c r="S6" s="92" t="s">
        <v>127</v>
      </c>
      <c r="T6" s="92" t="s">
        <v>128</v>
      </c>
      <c r="U6" s="93" t="s">
        <v>129</v>
      </c>
      <c r="V6" s="96" t="s">
        <v>130</v>
      </c>
      <c r="W6" s="91" t="s">
        <v>131</v>
      </c>
      <c r="X6" s="92" t="s">
        <v>132</v>
      </c>
      <c r="Y6" s="92" t="s">
        <v>133</v>
      </c>
      <c r="Z6" s="94" t="s">
        <v>134</v>
      </c>
      <c r="AA6" s="91" t="s">
        <v>135</v>
      </c>
      <c r="AB6" s="95" t="s">
        <v>136</v>
      </c>
      <c r="AC6" s="92" t="s">
        <v>137</v>
      </c>
      <c r="AD6" s="92" t="s">
        <v>138</v>
      </c>
      <c r="AE6" s="92" t="s">
        <v>139</v>
      </c>
      <c r="AF6" s="94" t="s">
        <v>140</v>
      </c>
      <c r="AG6" s="95" t="s">
        <v>142</v>
      </c>
      <c r="AH6" s="92" t="s">
        <v>143</v>
      </c>
      <c r="AI6" s="94" t="s">
        <v>144</v>
      </c>
      <c r="AJ6" s="95" t="s">
        <v>145</v>
      </c>
      <c r="AK6" s="92" t="s">
        <v>146</v>
      </c>
      <c r="AL6" s="95" t="s">
        <v>147</v>
      </c>
      <c r="AM6" s="94" t="s">
        <v>148</v>
      </c>
      <c r="AN6" s="111">
        <v>43739</v>
      </c>
      <c r="AO6" s="97" t="s">
        <v>150</v>
      </c>
      <c r="AP6" s="96" t="s">
        <v>151</v>
      </c>
      <c r="AQ6" s="111" t="s">
        <v>152</v>
      </c>
      <c r="AR6" s="96" t="s">
        <v>141</v>
      </c>
      <c r="AS6" s="91" t="s">
        <v>153</v>
      </c>
      <c r="AT6" s="92" t="s">
        <v>154</v>
      </c>
      <c r="AU6" s="92" t="s">
        <v>129</v>
      </c>
      <c r="AV6" s="95" t="s">
        <v>155</v>
      </c>
      <c r="AW6" s="92" t="s">
        <v>156</v>
      </c>
      <c r="AX6" s="94" t="s">
        <v>157</v>
      </c>
      <c r="AY6" s="95" t="s">
        <v>158</v>
      </c>
      <c r="AZ6" s="94" t="s">
        <v>159</v>
      </c>
      <c r="BA6" s="111" t="s">
        <v>160</v>
      </c>
      <c r="BB6" s="92" t="s">
        <v>161</v>
      </c>
      <c r="BC6" s="94" t="s">
        <v>162</v>
      </c>
      <c r="BD6" s="96" t="s">
        <v>163</v>
      </c>
      <c r="BE6" s="91" t="s">
        <v>164</v>
      </c>
      <c r="BF6" s="95" t="s">
        <v>149</v>
      </c>
      <c r="BG6" s="95" t="s">
        <v>165</v>
      </c>
      <c r="BH6" s="93" t="s">
        <v>166</v>
      </c>
      <c r="BI6" s="92" t="s">
        <v>144</v>
      </c>
      <c r="BJ6" s="93" t="s">
        <v>167</v>
      </c>
      <c r="BK6" s="91" t="s">
        <v>161</v>
      </c>
      <c r="BL6" s="94" t="s">
        <v>168</v>
      </c>
      <c r="BM6" s="91">
        <v>43188</v>
      </c>
      <c r="BN6" s="92" t="s">
        <v>169</v>
      </c>
      <c r="BO6" s="92" t="s">
        <v>169</v>
      </c>
      <c r="BP6" s="92" t="s">
        <v>169</v>
      </c>
      <c r="BQ6" s="94" t="s">
        <v>169</v>
      </c>
      <c r="BR6" s="91" t="s">
        <v>169</v>
      </c>
      <c r="BS6" s="92" t="s">
        <v>169</v>
      </c>
      <c r="BT6" s="92" t="s">
        <v>169</v>
      </c>
      <c r="BU6" s="94" t="s">
        <v>169</v>
      </c>
      <c r="BV6" s="95" t="s">
        <v>169</v>
      </c>
      <c r="BW6" s="94" t="s">
        <v>169</v>
      </c>
      <c r="BX6" s="50"/>
    </row>
    <row r="7" spans="1:78" s="137" customFormat="1" ht="27" customHeight="1">
      <c r="A7" s="158" t="s">
        <v>8</v>
      </c>
      <c r="B7" s="159"/>
      <c r="C7" s="51">
        <v>500</v>
      </c>
      <c r="D7" s="52">
        <v>1420</v>
      </c>
      <c r="E7" s="52">
        <v>430</v>
      </c>
      <c r="F7" s="52">
        <v>290</v>
      </c>
      <c r="G7" s="52">
        <v>4260</v>
      </c>
      <c r="H7" s="52">
        <v>2640</v>
      </c>
      <c r="I7" s="52">
        <v>144</v>
      </c>
      <c r="J7" s="53">
        <v>574</v>
      </c>
      <c r="K7" s="52">
        <v>777</v>
      </c>
      <c r="L7" s="54">
        <v>250</v>
      </c>
      <c r="M7" s="55">
        <v>281</v>
      </c>
      <c r="N7" s="53">
        <v>297</v>
      </c>
      <c r="O7" s="51">
        <v>440</v>
      </c>
      <c r="P7" s="55">
        <v>2430</v>
      </c>
      <c r="Q7" s="52">
        <v>3150</v>
      </c>
      <c r="R7" s="52">
        <v>1050</v>
      </c>
      <c r="S7" s="52">
        <v>600</v>
      </c>
      <c r="T7" s="52">
        <v>138</v>
      </c>
      <c r="U7" s="53">
        <v>110</v>
      </c>
      <c r="V7" s="56">
        <v>95</v>
      </c>
      <c r="W7" s="51">
        <v>210</v>
      </c>
      <c r="X7" s="52">
        <v>510</v>
      </c>
      <c r="Y7" s="52">
        <v>138</v>
      </c>
      <c r="Z7" s="54">
        <v>1450</v>
      </c>
      <c r="AA7" s="51">
        <v>1160</v>
      </c>
      <c r="AB7" s="55">
        <v>800</v>
      </c>
      <c r="AC7" s="52">
        <v>1800</v>
      </c>
      <c r="AD7" s="52">
        <v>207</v>
      </c>
      <c r="AE7" s="52">
        <v>3552</v>
      </c>
      <c r="AF7" s="54">
        <v>1190</v>
      </c>
      <c r="AG7" s="55">
        <v>966</v>
      </c>
      <c r="AH7" s="52">
        <v>1000</v>
      </c>
      <c r="AI7" s="54">
        <v>640</v>
      </c>
      <c r="AJ7" s="55">
        <v>1540</v>
      </c>
      <c r="AK7" s="52">
        <v>410</v>
      </c>
      <c r="AL7" s="55">
        <v>670</v>
      </c>
      <c r="AM7" s="54">
        <v>280</v>
      </c>
      <c r="AN7" s="112">
        <v>296</v>
      </c>
      <c r="AO7" s="57">
        <v>204</v>
      </c>
      <c r="AP7" s="56">
        <v>4200</v>
      </c>
      <c r="AQ7" s="112">
        <v>280</v>
      </c>
      <c r="AR7" s="56">
        <v>3878</v>
      </c>
      <c r="AS7" s="51">
        <v>4000</v>
      </c>
      <c r="AT7" s="52">
        <v>4200</v>
      </c>
      <c r="AU7" s="52">
        <v>1380</v>
      </c>
      <c r="AV7" s="55">
        <v>800</v>
      </c>
      <c r="AW7" s="52">
        <v>740</v>
      </c>
      <c r="AX7" s="54">
        <v>120</v>
      </c>
      <c r="AY7" s="55">
        <v>1600</v>
      </c>
      <c r="AZ7" s="54">
        <v>130</v>
      </c>
      <c r="BA7" s="51">
        <v>214</v>
      </c>
      <c r="BB7" s="55">
        <v>155</v>
      </c>
      <c r="BC7" s="54">
        <v>425</v>
      </c>
      <c r="BD7" s="56">
        <v>2836</v>
      </c>
      <c r="BE7" s="51">
        <v>1020</v>
      </c>
      <c r="BF7" s="55">
        <v>565</v>
      </c>
      <c r="BG7" s="55">
        <v>400</v>
      </c>
      <c r="BH7" s="53">
        <v>560</v>
      </c>
      <c r="BI7" s="52">
        <v>610</v>
      </c>
      <c r="BJ7" s="54">
        <v>123</v>
      </c>
      <c r="BK7" s="55">
        <v>257</v>
      </c>
      <c r="BL7" s="54">
        <v>130</v>
      </c>
      <c r="BM7" s="51">
        <v>4054</v>
      </c>
      <c r="BN7" s="52">
        <v>0</v>
      </c>
      <c r="BO7" s="52">
        <v>0</v>
      </c>
      <c r="BP7" s="52">
        <v>0</v>
      </c>
      <c r="BQ7" s="54">
        <v>0</v>
      </c>
      <c r="BR7" s="51">
        <v>0</v>
      </c>
      <c r="BS7" s="52">
        <v>0</v>
      </c>
      <c r="BT7" s="52">
        <v>0</v>
      </c>
      <c r="BU7" s="54">
        <v>0</v>
      </c>
      <c r="BV7" s="55">
        <v>0</v>
      </c>
      <c r="BW7" s="54">
        <v>0</v>
      </c>
      <c r="BX7" s="58">
        <f>SUM(C7:BM7)</f>
        <v>69576</v>
      </c>
    </row>
    <row r="8" spans="1:78" s="29" customFormat="1" ht="27" customHeight="1">
      <c r="A8" s="160" t="s">
        <v>9</v>
      </c>
      <c r="B8" s="161"/>
      <c r="C8" s="51">
        <v>75</v>
      </c>
      <c r="D8" s="52">
        <v>540</v>
      </c>
      <c r="E8" s="52">
        <v>150</v>
      </c>
      <c r="F8" s="52">
        <v>110</v>
      </c>
      <c r="G8" s="52">
        <v>2430</v>
      </c>
      <c r="H8" s="52">
        <v>875</v>
      </c>
      <c r="I8" s="52">
        <v>47</v>
      </c>
      <c r="J8" s="53">
        <v>284</v>
      </c>
      <c r="K8" s="52">
        <v>321</v>
      </c>
      <c r="L8" s="54">
        <v>103</v>
      </c>
      <c r="M8" s="55">
        <v>124</v>
      </c>
      <c r="N8" s="53">
        <v>145</v>
      </c>
      <c r="O8" s="51">
        <v>279</v>
      </c>
      <c r="P8" s="55">
        <v>1200</v>
      </c>
      <c r="Q8" s="52">
        <v>1050</v>
      </c>
      <c r="R8" s="52">
        <v>560</v>
      </c>
      <c r="S8" s="52">
        <v>274</v>
      </c>
      <c r="T8" s="52">
        <v>60</v>
      </c>
      <c r="U8" s="53">
        <v>56</v>
      </c>
      <c r="V8" s="56">
        <v>27</v>
      </c>
      <c r="W8" s="51">
        <v>64</v>
      </c>
      <c r="X8" s="52">
        <v>202</v>
      </c>
      <c r="Y8" s="52">
        <v>36</v>
      </c>
      <c r="Z8" s="54">
        <v>688</v>
      </c>
      <c r="AA8" s="51">
        <v>464</v>
      </c>
      <c r="AB8" s="55">
        <v>280</v>
      </c>
      <c r="AC8" s="52">
        <v>631</v>
      </c>
      <c r="AD8" s="52">
        <v>125</v>
      </c>
      <c r="AE8" s="52">
        <v>1621</v>
      </c>
      <c r="AF8" s="54">
        <v>500</v>
      </c>
      <c r="AG8" s="55">
        <v>446</v>
      </c>
      <c r="AH8" s="52">
        <v>225</v>
      </c>
      <c r="AI8" s="54">
        <v>280</v>
      </c>
      <c r="AJ8" s="55">
        <v>780</v>
      </c>
      <c r="AK8" s="52">
        <v>200</v>
      </c>
      <c r="AL8" s="55">
        <v>370</v>
      </c>
      <c r="AM8" s="54">
        <v>74</v>
      </c>
      <c r="AN8" s="112">
        <v>167</v>
      </c>
      <c r="AO8" s="57">
        <v>92</v>
      </c>
      <c r="AP8" s="56">
        <v>1161</v>
      </c>
      <c r="AQ8" s="112">
        <v>118</v>
      </c>
      <c r="AR8" s="56">
        <v>2056</v>
      </c>
      <c r="AS8" s="51">
        <v>1930</v>
      </c>
      <c r="AT8" s="52">
        <v>898</v>
      </c>
      <c r="AU8" s="52">
        <v>557</v>
      </c>
      <c r="AV8" s="55">
        <v>140</v>
      </c>
      <c r="AW8" s="52">
        <v>145</v>
      </c>
      <c r="AX8" s="54">
        <v>32</v>
      </c>
      <c r="AY8" s="55">
        <v>344</v>
      </c>
      <c r="AZ8" s="54">
        <v>67</v>
      </c>
      <c r="BA8" s="112">
        <v>91</v>
      </c>
      <c r="BB8" s="52">
        <v>41</v>
      </c>
      <c r="BC8" s="54">
        <v>115</v>
      </c>
      <c r="BD8" s="56">
        <v>1461</v>
      </c>
      <c r="BE8" s="51">
        <v>370</v>
      </c>
      <c r="BF8" s="55">
        <v>191</v>
      </c>
      <c r="BG8" s="55">
        <v>418</v>
      </c>
      <c r="BH8" s="53">
        <v>154</v>
      </c>
      <c r="BI8" s="52">
        <v>243</v>
      </c>
      <c r="BJ8" s="53">
        <v>31</v>
      </c>
      <c r="BK8" s="51">
        <v>70</v>
      </c>
      <c r="BL8" s="54">
        <v>29</v>
      </c>
      <c r="BM8" s="51">
        <v>2430</v>
      </c>
      <c r="BN8" s="52">
        <v>0</v>
      </c>
      <c r="BO8" s="52">
        <v>0</v>
      </c>
      <c r="BP8" s="52">
        <v>0</v>
      </c>
      <c r="BQ8" s="54">
        <v>0</v>
      </c>
      <c r="BR8" s="51">
        <v>0</v>
      </c>
      <c r="BS8" s="52">
        <v>0</v>
      </c>
      <c r="BT8" s="52">
        <v>0</v>
      </c>
      <c r="BU8" s="54">
        <v>0</v>
      </c>
      <c r="BV8" s="55">
        <v>0</v>
      </c>
      <c r="BW8" s="54">
        <v>0</v>
      </c>
      <c r="BX8" s="58">
        <f>SUM(C8:BM8)</f>
        <v>29047</v>
      </c>
    </row>
    <row r="9" spans="1:78" s="31" customFormat="1" ht="27" customHeight="1">
      <c r="A9" s="151" t="s">
        <v>10</v>
      </c>
      <c r="B9" s="152"/>
      <c r="C9" s="98"/>
      <c r="D9" s="99"/>
      <c r="E9" s="99"/>
      <c r="F9" s="99"/>
      <c r="G9" s="99"/>
      <c r="H9" s="99"/>
      <c r="I9" s="99"/>
      <c r="J9" s="100"/>
      <c r="K9" s="99"/>
      <c r="L9" s="101"/>
      <c r="M9" s="102"/>
      <c r="N9" s="100"/>
      <c r="O9" s="98"/>
      <c r="P9" s="102"/>
      <c r="Q9" s="99"/>
      <c r="R9" s="99"/>
      <c r="S9" s="99"/>
      <c r="T9" s="99"/>
      <c r="U9" s="100"/>
      <c r="V9" s="103"/>
      <c r="W9" s="98"/>
      <c r="X9" s="99"/>
      <c r="Y9" s="99"/>
      <c r="Z9" s="101"/>
      <c r="AA9" s="98"/>
      <c r="AB9" s="102"/>
      <c r="AC9" s="99"/>
      <c r="AD9" s="99"/>
      <c r="AE9" s="99"/>
      <c r="AF9" s="101"/>
      <c r="AG9" s="102"/>
      <c r="AH9" s="99"/>
      <c r="AI9" s="101"/>
      <c r="AJ9" s="102"/>
      <c r="AK9" s="99"/>
      <c r="AL9" s="102"/>
      <c r="AM9" s="101"/>
      <c r="AN9" s="113"/>
      <c r="AO9" s="104"/>
      <c r="AP9" s="103"/>
      <c r="AQ9" s="113"/>
      <c r="AR9" s="103"/>
      <c r="AS9" s="98"/>
      <c r="AT9" s="99"/>
      <c r="AU9" s="99"/>
      <c r="AV9" s="102"/>
      <c r="AW9" s="99"/>
      <c r="AX9" s="101"/>
      <c r="AY9" s="102"/>
      <c r="AZ9" s="101"/>
      <c r="BA9" s="98"/>
      <c r="BB9" s="102"/>
      <c r="BC9" s="101"/>
      <c r="BD9" s="103"/>
      <c r="BE9" s="98"/>
      <c r="BF9" s="102"/>
      <c r="BG9" s="102"/>
      <c r="BH9" s="99"/>
      <c r="BI9" s="102"/>
      <c r="BJ9" s="100"/>
      <c r="BK9" s="98"/>
      <c r="BL9" s="101"/>
      <c r="BM9" s="98"/>
      <c r="BN9" s="99"/>
      <c r="BO9" s="99"/>
      <c r="BP9" s="99"/>
      <c r="BQ9" s="101"/>
      <c r="BR9" s="98"/>
      <c r="BS9" s="99"/>
      <c r="BT9" s="99"/>
      <c r="BU9" s="101"/>
      <c r="BV9" s="102"/>
      <c r="BW9" s="101"/>
      <c r="BX9" s="105"/>
      <c r="BZ9" s="106"/>
    </row>
    <row r="10" spans="1:78" s="29" customFormat="1" ht="27" customHeight="1">
      <c r="A10" s="151" t="s">
        <v>11</v>
      </c>
      <c r="B10" s="152"/>
      <c r="C10" s="76" t="s">
        <v>170</v>
      </c>
      <c r="D10" s="77" t="s">
        <v>170</v>
      </c>
      <c r="E10" s="77" t="s">
        <v>170</v>
      </c>
      <c r="F10" s="77" t="s">
        <v>170</v>
      </c>
      <c r="G10" s="77" t="s">
        <v>170</v>
      </c>
      <c r="H10" s="77" t="s">
        <v>170</v>
      </c>
      <c r="I10" s="77" t="s">
        <v>170</v>
      </c>
      <c r="J10" s="78" t="s">
        <v>170</v>
      </c>
      <c r="K10" s="77" t="s">
        <v>170</v>
      </c>
      <c r="L10" s="79" t="s">
        <v>170</v>
      </c>
      <c r="M10" s="80" t="s">
        <v>170</v>
      </c>
      <c r="N10" s="78" t="s">
        <v>170</v>
      </c>
      <c r="O10" s="76" t="s">
        <v>171</v>
      </c>
      <c r="P10" s="80" t="s">
        <v>171</v>
      </c>
      <c r="Q10" s="77" t="s">
        <v>171</v>
      </c>
      <c r="R10" s="77" t="s">
        <v>171</v>
      </c>
      <c r="S10" s="77" t="s">
        <v>171</v>
      </c>
      <c r="T10" s="77" t="s">
        <v>171</v>
      </c>
      <c r="U10" s="78" t="s">
        <v>171</v>
      </c>
      <c r="V10" s="50" t="s">
        <v>206</v>
      </c>
      <c r="W10" s="81" t="s">
        <v>206</v>
      </c>
      <c r="X10" s="78" t="s">
        <v>206</v>
      </c>
      <c r="Y10" s="78" t="s">
        <v>206</v>
      </c>
      <c r="Z10" s="79" t="s">
        <v>206</v>
      </c>
      <c r="AA10" s="76" t="s">
        <v>171</v>
      </c>
      <c r="AB10" s="80" t="s">
        <v>171</v>
      </c>
      <c r="AC10" s="77" t="s">
        <v>171</v>
      </c>
      <c r="AD10" s="77" t="s">
        <v>171</v>
      </c>
      <c r="AE10" s="77" t="s">
        <v>171</v>
      </c>
      <c r="AF10" s="79" t="s">
        <v>171</v>
      </c>
      <c r="AG10" s="80" t="s">
        <v>171</v>
      </c>
      <c r="AH10" s="77" t="s">
        <v>171</v>
      </c>
      <c r="AI10" s="79" t="s">
        <v>171</v>
      </c>
      <c r="AJ10" s="80" t="s">
        <v>171</v>
      </c>
      <c r="AK10" s="77" t="s">
        <v>171</v>
      </c>
      <c r="AL10" s="80" t="s">
        <v>171</v>
      </c>
      <c r="AM10" s="79" t="s">
        <v>171</v>
      </c>
      <c r="AN10" s="114" t="s">
        <v>213</v>
      </c>
      <c r="AO10" s="81" t="s">
        <v>170</v>
      </c>
      <c r="AP10" s="50" t="s">
        <v>171</v>
      </c>
      <c r="AQ10" s="114" t="s">
        <v>171</v>
      </c>
      <c r="AR10" s="50" t="s">
        <v>170</v>
      </c>
      <c r="AS10" s="76" t="s">
        <v>171</v>
      </c>
      <c r="AT10" s="77" t="s">
        <v>171</v>
      </c>
      <c r="AU10" s="77" t="s">
        <v>171</v>
      </c>
      <c r="AV10" s="80" t="s">
        <v>171</v>
      </c>
      <c r="AW10" s="77" t="s">
        <v>171</v>
      </c>
      <c r="AX10" s="79" t="s">
        <v>171</v>
      </c>
      <c r="AY10" s="80" t="s">
        <v>171</v>
      </c>
      <c r="AZ10" s="79" t="s">
        <v>171</v>
      </c>
      <c r="BA10" s="114" t="s">
        <v>171</v>
      </c>
      <c r="BB10" s="77" t="s">
        <v>171</v>
      </c>
      <c r="BC10" s="79" t="s">
        <v>171</v>
      </c>
      <c r="BD10" s="50" t="s">
        <v>171</v>
      </c>
      <c r="BE10" s="76" t="s">
        <v>171</v>
      </c>
      <c r="BF10" s="80" t="s">
        <v>171</v>
      </c>
      <c r="BG10" s="80" t="s">
        <v>171</v>
      </c>
      <c r="BH10" s="77" t="s">
        <v>171</v>
      </c>
      <c r="BI10" s="80" t="s">
        <v>171</v>
      </c>
      <c r="BJ10" s="78" t="s">
        <v>171</v>
      </c>
      <c r="BK10" s="76" t="s">
        <v>171</v>
      </c>
      <c r="BL10" s="79" t="s">
        <v>171</v>
      </c>
      <c r="BM10" s="76" t="s">
        <v>171</v>
      </c>
      <c r="BN10" s="77">
        <v>0</v>
      </c>
      <c r="BO10" s="77">
        <v>0</v>
      </c>
      <c r="BP10" s="77">
        <v>0</v>
      </c>
      <c r="BQ10" s="79">
        <v>0</v>
      </c>
      <c r="BR10" s="76">
        <v>0</v>
      </c>
      <c r="BS10" s="77">
        <v>0</v>
      </c>
      <c r="BT10" s="77">
        <v>0</v>
      </c>
      <c r="BU10" s="79">
        <v>0</v>
      </c>
      <c r="BV10" s="80">
        <v>0</v>
      </c>
      <c r="BW10" s="79">
        <v>0</v>
      </c>
      <c r="BX10" s="74"/>
    </row>
    <row r="11" spans="1:78" s="29" customFormat="1" ht="27" customHeight="1">
      <c r="A11" s="151" t="s">
        <v>12</v>
      </c>
      <c r="B11" s="152"/>
      <c r="C11" s="51">
        <v>10</v>
      </c>
      <c r="D11" s="52">
        <v>10</v>
      </c>
      <c r="E11" s="52">
        <v>10</v>
      </c>
      <c r="F11" s="52">
        <v>10</v>
      </c>
      <c r="G11" s="52">
        <v>10</v>
      </c>
      <c r="H11" s="52">
        <v>10</v>
      </c>
      <c r="I11" s="52">
        <v>10</v>
      </c>
      <c r="J11" s="53">
        <v>10</v>
      </c>
      <c r="K11" s="52">
        <v>10</v>
      </c>
      <c r="L11" s="54">
        <v>10</v>
      </c>
      <c r="M11" s="55">
        <v>10</v>
      </c>
      <c r="N11" s="53">
        <v>10</v>
      </c>
      <c r="O11" s="51">
        <v>10</v>
      </c>
      <c r="P11" s="55">
        <v>10</v>
      </c>
      <c r="Q11" s="52">
        <v>10</v>
      </c>
      <c r="R11" s="52">
        <v>10</v>
      </c>
      <c r="S11" s="52">
        <v>10</v>
      </c>
      <c r="T11" s="52">
        <v>10</v>
      </c>
      <c r="U11" s="53">
        <v>10</v>
      </c>
      <c r="V11" s="56">
        <v>10</v>
      </c>
      <c r="W11" s="51">
        <v>10</v>
      </c>
      <c r="X11" s="52">
        <v>10</v>
      </c>
      <c r="Y11" s="52">
        <v>10</v>
      </c>
      <c r="Z11" s="54">
        <v>10</v>
      </c>
      <c r="AA11" s="51">
        <v>10</v>
      </c>
      <c r="AB11" s="55">
        <v>10</v>
      </c>
      <c r="AC11" s="52">
        <v>10</v>
      </c>
      <c r="AD11" s="52">
        <v>10</v>
      </c>
      <c r="AE11" s="52">
        <v>10</v>
      </c>
      <c r="AF11" s="54">
        <v>10</v>
      </c>
      <c r="AG11" s="55">
        <v>5</v>
      </c>
      <c r="AH11" s="52">
        <v>5</v>
      </c>
      <c r="AI11" s="54">
        <v>5</v>
      </c>
      <c r="AJ11" s="55">
        <v>5</v>
      </c>
      <c r="AK11" s="52">
        <v>5</v>
      </c>
      <c r="AL11" s="55">
        <v>5</v>
      </c>
      <c r="AM11" s="54">
        <v>5</v>
      </c>
      <c r="AN11" s="112">
        <v>10</v>
      </c>
      <c r="AO11" s="57">
        <v>0</v>
      </c>
      <c r="AP11" s="56">
        <v>10</v>
      </c>
      <c r="AQ11" s="112">
        <v>10</v>
      </c>
      <c r="AR11" s="56">
        <v>0</v>
      </c>
      <c r="AS11" s="51">
        <v>10</v>
      </c>
      <c r="AT11" s="52">
        <v>10</v>
      </c>
      <c r="AU11" s="52">
        <v>10</v>
      </c>
      <c r="AV11" s="55">
        <v>10</v>
      </c>
      <c r="AW11" s="52">
        <v>10</v>
      </c>
      <c r="AX11" s="54">
        <v>10</v>
      </c>
      <c r="AY11" s="55">
        <v>10</v>
      </c>
      <c r="AZ11" s="54">
        <v>10</v>
      </c>
      <c r="BA11" s="112">
        <v>10</v>
      </c>
      <c r="BB11" s="53">
        <v>10</v>
      </c>
      <c r="BC11" s="54">
        <v>10</v>
      </c>
      <c r="BD11" s="56">
        <v>10</v>
      </c>
      <c r="BE11" s="51">
        <v>10</v>
      </c>
      <c r="BF11" s="55">
        <v>10</v>
      </c>
      <c r="BG11" s="55">
        <v>10</v>
      </c>
      <c r="BH11" s="52">
        <v>10</v>
      </c>
      <c r="BI11" s="55">
        <v>10</v>
      </c>
      <c r="BJ11" s="53">
        <v>10</v>
      </c>
      <c r="BK11" s="51">
        <v>10</v>
      </c>
      <c r="BL11" s="54">
        <v>10</v>
      </c>
      <c r="BM11" s="51">
        <v>10</v>
      </c>
      <c r="BN11" s="52">
        <v>0</v>
      </c>
      <c r="BO11" s="52">
        <v>0</v>
      </c>
      <c r="BP11" s="52">
        <v>0</v>
      </c>
      <c r="BQ11" s="54">
        <v>0</v>
      </c>
      <c r="BR11" s="51">
        <v>0</v>
      </c>
      <c r="BS11" s="52">
        <v>0</v>
      </c>
      <c r="BT11" s="52">
        <v>0</v>
      </c>
      <c r="BU11" s="54">
        <v>0</v>
      </c>
      <c r="BV11" s="55">
        <v>0</v>
      </c>
      <c r="BW11" s="54">
        <v>0</v>
      </c>
      <c r="BX11" s="74"/>
    </row>
    <row r="12" spans="1:78" s="29" customFormat="1" ht="27" customHeight="1">
      <c r="A12" s="151" t="s">
        <v>13</v>
      </c>
      <c r="B12" s="152"/>
      <c r="C12" s="51">
        <v>935</v>
      </c>
      <c r="D12" s="52">
        <v>935</v>
      </c>
      <c r="E12" s="52">
        <v>935</v>
      </c>
      <c r="F12" s="52">
        <v>935</v>
      </c>
      <c r="G12" s="52">
        <v>935</v>
      </c>
      <c r="H12" s="52">
        <v>935</v>
      </c>
      <c r="I12" s="52">
        <v>935</v>
      </c>
      <c r="J12" s="53">
        <v>935</v>
      </c>
      <c r="K12" s="52">
        <v>935</v>
      </c>
      <c r="L12" s="54">
        <v>935</v>
      </c>
      <c r="M12" s="55">
        <v>935</v>
      </c>
      <c r="N12" s="53">
        <v>935</v>
      </c>
      <c r="O12" s="51">
        <v>1509</v>
      </c>
      <c r="P12" s="55">
        <v>1509</v>
      </c>
      <c r="Q12" s="52">
        <v>1509</v>
      </c>
      <c r="R12" s="52">
        <v>1509</v>
      </c>
      <c r="S12" s="52">
        <v>1509</v>
      </c>
      <c r="T12" s="52">
        <v>1509</v>
      </c>
      <c r="U12" s="53">
        <v>1509</v>
      </c>
      <c r="V12" s="56">
        <v>1810</v>
      </c>
      <c r="W12" s="51">
        <v>1810</v>
      </c>
      <c r="X12" s="52">
        <v>1810</v>
      </c>
      <c r="Y12" s="52">
        <v>1810</v>
      </c>
      <c r="Z12" s="54">
        <v>1810</v>
      </c>
      <c r="AA12" s="51">
        <v>2400</v>
      </c>
      <c r="AB12" s="55">
        <v>2400</v>
      </c>
      <c r="AC12" s="52">
        <v>2400</v>
      </c>
      <c r="AD12" s="52">
        <v>2400</v>
      </c>
      <c r="AE12" s="52">
        <v>2400</v>
      </c>
      <c r="AF12" s="54">
        <v>2400</v>
      </c>
      <c r="AG12" s="55">
        <v>1430</v>
      </c>
      <c r="AH12" s="52">
        <v>1430</v>
      </c>
      <c r="AI12" s="54">
        <v>1430</v>
      </c>
      <c r="AJ12" s="55">
        <v>1276</v>
      </c>
      <c r="AK12" s="52">
        <v>1276</v>
      </c>
      <c r="AL12" s="55">
        <v>1276</v>
      </c>
      <c r="AM12" s="54">
        <v>1276</v>
      </c>
      <c r="AN12" s="112">
        <v>1441</v>
      </c>
      <c r="AO12" s="57">
        <v>1280</v>
      </c>
      <c r="AP12" s="56">
        <v>2123</v>
      </c>
      <c r="AQ12" s="112">
        <v>2123</v>
      </c>
      <c r="AR12" s="56">
        <v>550</v>
      </c>
      <c r="AS12" s="51">
        <v>1950</v>
      </c>
      <c r="AT12" s="52">
        <v>1950</v>
      </c>
      <c r="AU12" s="52">
        <v>1950</v>
      </c>
      <c r="AV12" s="55">
        <v>1950</v>
      </c>
      <c r="AW12" s="52">
        <v>1950</v>
      </c>
      <c r="AX12" s="54">
        <v>1950</v>
      </c>
      <c r="AY12" s="55">
        <v>1950</v>
      </c>
      <c r="AZ12" s="54">
        <v>1950</v>
      </c>
      <c r="BA12" s="112">
        <v>1950</v>
      </c>
      <c r="BB12" s="53">
        <v>1950</v>
      </c>
      <c r="BC12" s="54">
        <v>1950</v>
      </c>
      <c r="BD12" s="56">
        <v>1650</v>
      </c>
      <c r="BE12" s="51">
        <v>1680</v>
      </c>
      <c r="BF12" s="55">
        <v>1680</v>
      </c>
      <c r="BG12" s="55">
        <v>1680</v>
      </c>
      <c r="BH12" s="52">
        <v>1680</v>
      </c>
      <c r="BI12" s="55">
        <v>1680</v>
      </c>
      <c r="BJ12" s="54">
        <v>1680</v>
      </c>
      <c r="BK12" s="55">
        <v>1680</v>
      </c>
      <c r="BL12" s="54">
        <v>1680</v>
      </c>
      <c r="BM12" s="51">
        <v>1375</v>
      </c>
      <c r="BN12" s="52">
        <v>0</v>
      </c>
      <c r="BO12" s="52">
        <v>0</v>
      </c>
      <c r="BP12" s="52">
        <v>0</v>
      </c>
      <c r="BQ12" s="54">
        <v>0</v>
      </c>
      <c r="BR12" s="51">
        <v>0</v>
      </c>
      <c r="BS12" s="52">
        <v>0</v>
      </c>
      <c r="BT12" s="52">
        <v>0</v>
      </c>
      <c r="BU12" s="54">
        <v>0</v>
      </c>
      <c r="BV12" s="55">
        <v>0</v>
      </c>
      <c r="BW12" s="54">
        <v>0</v>
      </c>
      <c r="BX12" s="74"/>
    </row>
    <row r="13" spans="1:78" s="29" customFormat="1" ht="27" customHeight="1">
      <c r="A13" s="151" t="s">
        <v>14</v>
      </c>
      <c r="B13" s="152"/>
      <c r="C13" s="129">
        <v>154</v>
      </c>
      <c r="D13" s="52">
        <v>154</v>
      </c>
      <c r="E13" s="52">
        <v>154</v>
      </c>
      <c r="F13" s="52">
        <v>154</v>
      </c>
      <c r="G13" s="52">
        <v>154</v>
      </c>
      <c r="H13" s="52">
        <v>154</v>
      </c>
      <c r="I13" s="52">
        <v>154</v>
      </c>
      <c r="J13" s="53">
        <v>154</v>
      </c>
      <c r="K13" s="52">
        <v>154</v>
      </c>
      <c r="L13" s="54">
        <v>154</v>
      </c>
      <c r="M13" s="55">
        <v>154</v>
      </c>
      <c r="N13" s="53">
        <v>154</v>
      </c>
      <c r="O13" s="51">
        <v>183</v>
      </c>
      <c r="P13" s="55">
        <v>183</v>
      </c>
      <c r="Q13" s="52">
        <v>183</v>
      </c>
      <c r="R13" s="52">
        <v>183</v>
      </c>
      <c r="S13" s="52">
        <v>183</v>
      </c>
      <c r="T13" s="52">
        <v>183</v>
      </c>
      <c r="U13" s="53">
        <v>183</v>
      </c>
      <c r="V13" s="56">
        <v>236</v>
      </c>
      <c r="W13" s="51">
        <v>236</v>
      </c>
      <c r="X13" s="52">
        <v>236</v>
      </c>
      <c r="Y13" s="52">
        <v>236</v>
      </c>
      <c r="Z13" s="54">
        <v>236</v>
      </c>
      <c r="AA13" s="51">
        <v>220</v>
      </c>
      <c r="AB13" s="55">
        <v>220</v>
      </c>
      <c r="AC13" s="52">
        <v>220</v>
      </c>
      <c r="AD13" s="52">
        <v>220</v>
      </c>
      <c r="AE13" s="52">
        <v>220</v>
      </c>
      <c r="AF13" s="54">
        <v>220</v>
      </c>
      <c r="AG13" s="55">
        <v>165</v>
      </c>
      <c r="AH13" s="52">
        <v>165</v>
      </c>
      <c r="AI13" s="54">
        <v>165</v>
      </c>
      <c r="AJ13" s="55">
        <v>236</v>
      </c>
      <c r="AK13" s="52">
        <v>236</v>
      </c>
      <c r="AL13" s="55">
        <v>236</v>
      </c>
      <c r="AM13" s="54">
        <v>236</v>
      </c>
      <c r="AN13" s="112">
        <v>160</v>
      </c>
      <c r="AO13" s="57">
        <v>51</v>
      </c>
      <c r="AP13" s="56">
        <v>265</v>
      </c>
      <c r="AQ13" s="112">
        <v>265</v>
      </c>
      <c r="AR13" s="56">
        <v>110</v>
      </c>
      <c r="AS13" s="51">
        <v>198</v>
      </c>
      <c r="AT13" s="52">
        <v>198</v>
      </c>
      <c r="AU13" s="52">
        <v>198</v>
      </c>
      <c r="AV13" s="55">
        <v>198</v>
      </c>
      <c r="AW13" s="52">
        <v>198</v>
      </c>
      <c r="AX13" s="54">
        <v>198</v>
      </c>
      <c r="AY13" s="55">
        <v>198</v>
      </c>
      <c r="AZ13" s="54">
        <v>198</v>
      </c>
      <c r="BA13" s="112">
        <v>198</v>
      </c>
      <c r="BB13" s="53">
        <v>198</v>
      </c>
      <c r="BC13" s="54">
        <v>198</v>
      </c>
      <c r="BD13" s="56">
        <v>198</v>
      </c>
      <c r="BE13" s="51">
        <v>170</v>
      </c>
      <c r="BF13" s="55">
        <v>170</v>
      </c>
      <c r="BG13" s="55">
        <v>170</v>
      </c>
      <c r="BH13" s="52">
        <v>170</v>
      </c>
      <c r="BI13" s="55">
        <v>170</v>
      </c>
      <c r="BJ13" s="54">
        <v>170</v>
      </c>
      <c r="BK13" s="55">
        <v>170</v>
      </c>
      <c r="BL13" s="54">
        <v>170</v>
      </c>
      <c r="BM13" s="51">
        <v>137.5</v>
      </c>
      <c r="BN13" s="52">
        <v>0</v>
      </c>
      <c r="BO13" s="52">
        <v>0</v>
      </c>
      <c r="BP13" s="52">
        <v>0</v>
      </c>
      <c r="BQ13" s="54">
        <v>0</v>
      </c>
      <c r="BR13" s="51">
        <v>0</v>
      </c>
      <c r="BS13" s="52">
        <v>0</v>
      </c>
      <c r="BT13" s="52">
        <v>0</v>
      </c>
      <c r="BU13" s="54">
        <v>0</v>
      </c>
      <c r="BV13" s="55">
        <v>0</v>
      </c>
      <c r="BW13" s="54">
        <v>0</v>
      </c>
      <c r="BX13" s="74"/>
    </row>
    <row r="14" spans="1:78" s="29" customFormat="1" ht="27" customHeight="1">
      <c r="A14" s="151" t="s">
        <v>15</v>
      </c>
      <c r="B14" s="152"/>
      <c r="C14" s="51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3">
        <v>0</v>
      </c>
      <c r="K14" s="52">
        <v>0</v>
      </c>
      <c r="L14" s="54">
        <v>0</v>
      </c>
      <c r="M14" s="55">
        <v>0</v>
      </c>
      <c r="N14" s="53">
        <v>0</v>
      </c>
      <c r="O14" s="51">
        <v>144</v>
      </c>
      <c r="P14" s="55">
        <v>144</v>
      </c>
      <c r="Q14" s="52">
        <v>144</v>
      </c>
      <c r="R14" s="52">
        <v>144</v>
      </c>
      <c r="S14" s="52">
        <v>144</v>
      </c>
      <c r="T14" s="52">
        <v>144</v>
      </c>
      <c r="U14" s="53">
        <v>144</v>
      </c>
      <c r="V14" s="56">
        <v>0</v>
      </c>
      <c r="W14" s="51">
        <v>0</v>
      </c>
      <c r="X14" s="52">
        <v>0</v>
      </c>
      <c r="Y14" s="52">
        <v>0</v>
      </c>
      <c r="Z14" s="54">
        <v>0</v>
      </c>
      <c r="AA14" s="51">
        <v>0</v>
      </c>
      <c r="AB14" s="55">
        <v>0</v>
      </c>
      <c r="AC14" s="52">
        <v>0</v>
      </c>
      <c r="AD14" s="52">
        <v>0</v>
      </c>
      <c r="AE14" s="52">
        <v>0</v>
      </c>
      <c r="AF14" s="54">
        <v>0</v>
      </c>
      <c r="AG14" s="55">
        <v>165</v>
      </c>
      <c r="AH14" s="52">
        <v>165</v>
      </c>
      <c r="AI14" s="54">
        <v>165</v>
      </c>
      <c r="AJ14" s="55">
        <v>209</v>
      </c>
      <c r="AK14" s="52">
        <v>209</v>
      </c>
      <c r="AL14" s="55">
        <v>209</v>
      </c>
      <c r="AM14" s="54">
        <v>209</v>
      </c>
      <c r="AN14" s="112">
        <v>186</v>
      </c>
      <c r="AO14" s="57">
        <v>0</v>
      </c>
      <c r="AP14" s="56">
        <v>110</v>
      </c>
      <c r="AQ14" s="112">
        <v>110</v>
      </c>
      <c r="AR14" s="56">
        <v>110</v>
      </c>
      <c r="AS14" s="51">
        <v>0</v>
      </c>
      <c r="AT14" s="52">
        <v>0</v>
      </c>
      <c r="AU14" s="52">
        <v>0</v>
      </c>
      <c r="AV14" s="55">
        <v>0</v>
      </c>
      <c r="AW14" s="52">
        <v>0</v>
      </c>
      <c r="AX14" s="54">
        <v>0</v>
      </c>
      <c r="AY14" s="55">
        <v>0</v>
      </c>
      <c r="AZ14" s="54">
        <v>0</v>
      </c>
      <c r="BA14" s="112">
        <v>0</v>
      </c>
      <c r="BB14" s="53">
        <v>0</v>
      </c>
      <c r="BC14" s="54">
        <v>0</v>
      </c>
      <c r="BD14" s="56">
        <v>154</v>
      </c>
      <c r="BE14" s="51">
        <v>160</v>
      </c>
      <c r="BF14" s="55">
        <v>160</v>
      </c>
      <c r="BG14" s="55">
        <v>160</v>
      </c>
      <c r="BH14" s="52">
        <v>160</v>
      </c>
      <c r="BI14" s="55">
        <v>160</v>
      </c>
      <c r="BJ14" s="54">
        <v>160</v>
      </c>
      <c r="BK14" s="55">
        <v>160</v>
      </c>
      <c r="BL14" s="54">
        <v>160</v>
      </c>
      <c r="BM14" s="51">
        <v>110</v>
      </c>
      <c r="BN14" s="52">
        <v>0</v>
      </c>
      <c r="BO14" s="52">
        <v>0</v>
      </c>
      <c r="BP14" s="52">
        <v>0</v>
      </c>
      <c r="BQ14" s="54">
        <v>0</v>
      </c>
      <c r="BR14" s="51">
        <v>0</v>
      </c>
      <c r="BS14" s="52">
        <v>0</v>
      </c>
      <c r="BT14" s="52">
        <v>0</v>
      </c>
      <c r="BU14" s="54">
        <v>0</v>
      </c>
      <c r="BV14" s="55">
        <v>0</v>
      </c>
      <c r="BW14" s="54">
        <v>0</v>
      </c>
      <c r="BX14" s="74"/>
      <c r="BY14" s="29" t="s">
        <v>218</v>
      </c>
      <c r="BZ14" s="29" t="s">
        <v>219</v>
      </c>
    </row>
    <row r="15" spans="1:78" s="29" customFormat="1" ht="27" customHeight="1">
      <c r="A15" s="151" t="s">
        <v>16</v>
      </c>
      <c r="B15" s="152"/>
      <c r="C15" s="51">
        <v>935</v>
      </c>
      <c r="D15" s="52">
        <v>935</v>
      </c>
      <c r="E15" s="52">
        <v>935</v>
      </c>
      <c r="F15" s="52">
        <v>935</v>
      </c>
      <c r="G15" s="52">
        <v>935</v>
      </c>
      <c r="H15" s="52">
        <v>935</v>
      </c>
      <c r="I15" s="52">
        <v>935</v>
      </c>
      <c r="J15" s="53">
        <v>935</v>
      </c>
      <c r="K15" s="52">
        <v>935</v>
      </c>
      <c r="L15" s="54">
        <v>935</v>
      </c>
      <c r="M15" s="55">
        <v>935</v>
      </c>
      <c r="N15" s="53">
        <v>935</v>
      </c>
      <c r="O15" s="51">
        <v>1653</v>
      </c>
      <c r="P15" s="55">
        <v>1653</v>
      </c>
      <c r="Q15" s="52">
        <v>1653</v>
      </c>
      <c r="R15" s="52">
        <v>1653</v>
      </c>
      <c r="S15" s="52">
        <v>1653</v>
      </c>
      <c r="T15" s="52">
        <v>1653</v>
      </c>
      <c r="U15" s="53">
        <v>1653</v>
      </c>
      <c r="V15" s="56">
        <v>1810</v>
      </c>
      <c r="W15" s="51">
        <v>1810</v>
      </c>
      <c r="X15" s="52">
        <v>1810</v>
      </c>
      <c r="Y15" s="52">
        <v>1810</v>
      </c>
      <c r="Z15" s="54">
        <v>1810</v>
      </c>
      <c r="AA15" s="51">
        <v>2400</v>
      </c>
      <c r="AB15" s="55">
        <v>2400</v>
      </c>
      <c r="AC15" s="52">
        <v>2400</v>
      </c>
      <c r="AD15" s="52">
        <v>2400</v>
      </c>
      <c r="AE15" s="52">
        <v>2400</v>
      </c>
      <c r="AF15" s="54">
        <v>2400</v>
      </c>
      <c r="AG15" s="55">
        <v>2420</v>
      </c>
      <c r="AH15" s="52">
        <v>2420</v>
      </c>
      <c r="AI15" s="54">
        <v>2420</v>
      </c>
      <c r="AJ15" s="55">
        <v>2667</v>
      </c>
      <c r="AK15" s="52">
        <v>2667</v>
      </c>
      <c r="AL15" s="55">
        <v>2667</v>
      </c>
      <c r="AM15" s="54">
        <v>2667</v>
      </c>
      <c r="AN15" s="112">
        <v>1628</v>
      </c>
      <c r="AO15" s="57">
        <v>2052</v>
      </c>
      <c r="AP15" s="56">
        <v>2233</v>
      </c>
      <c r="AQ15" s="112">
        <v>2233</v>
      </c>
      <c r="AR15" s="56">
        <v>1760</v>
      </c>
      <c r="AS15" s="51">
        <v>1950</v>
      </c>
      <c r="AT15" s="52">
        <v>1950</v>
      </c>
      <c r="AU15" s="52">
        <v>1950</v>
      </c>
      <c r="AV15" s="55">
        <v>1950</v>
      </c>
      <c r="AW15" s="52">
        <v>1950</v>
      </c>
      <c r="AX15" s="54">
        <v>1950</v>
      </c>
      <c r="AY15" s="55">
        <v>1950</v>
      </c>
      <c r="AZ15" s="54">
        <v>1950</v>
      </c>
      <c r="BA15" s="112">
        <v>1950</v>
      </c>
      <c r="BB15" s="52">
        <v>1950</v>
      </c>
      <c r="BC15" s="123">
        <v>1950</v>
      </c>
      <c r="BD15" s="56">
        <v>1804</v>
      </c>
      <c r="BE15" s="51">
        <v>1840</v>
      </c>
      <c r="BF15" s="55">
        <v>1840</v>
      </c>
      <c r="BG15" s="55">
        <v>1840</v>
      </c>
      <c r="BH15" s="52">
        <v>1840</v>
      </c>
      <c r="BI15" s="55">
        <v>1840</v>
      </c>
      <c r="BJ15" s="53">
        <v>1840</v>
      </c>
      <c r="BK15" s="51">
        <v>1840</v>
      </c>
      <c r="BL15" s="54">
        <v>1840</v>
      </c>
      <c r="BM15" s="51">
        <v>1480</v>
      </c>
      <c r="BN15" s="52">
        <v>0</v>
      </c>
      <c r="BO15" s="52">
        <v>0</v>
      </c>
      <c r="BP15" s="52">
        <v>0</v>
      </c>
      <c r="BQ15" s="54">
        <v>0</v>
      </c>
      <c r="BR15" s="51">
        <v>0</v>
      </c>
      <c r="BS15" s="52">
        <v>0</v>
      </c>
      <c r="BT15" s="52">
        <v>0</v>
      </c>
      <c r="BU15" s="54">
        <v>0</v>
      </c>
      <c r="BV15" s="55">
        <v>0</v>
      </c>
      <c r="BW15" s="54">
        <v>0</v>
      </c>
      <c r="BX15" s="74"/>
      <c r="BY15" s="134">
        <f>MIN(C15:BM15)</f>
        <v>935</v>
      </c>
      <c r="BZ15" s="134">
        <f>MAX(C15:BM15)</f>
        <v>2667</v>
      </c>
    </row>
    <row r="16" spans="1:78" s="29" customFormat="1" ht="27" customHeight="1">
      <c r="A16" s="151" t="s">
        <v>200</v>
      </c>
      <c r="B16" s="152"/>
      <c r="C16" s="51">
        <v>2475</v>
      </c>
      <c r="D16" s="52">
        <v>2475</v>
      </c>
      <c r="E16" s="52">
        <v>2475</v>
      </c>
      <c r="F16" s="52">
        <v>2475</v>
      </c>
      <c r="G16" s="52">
        <v>2475</v>
      </c>
      <c r="H16" s="52">
        <v>2475</v>
      </c>
      <c r="I16" s="52">
        <v>2475</v>
      </c>
      <c r="J16" s="53">
        <v>2475</v>
      </c>
      <c r="K16" s="52">
        <v>2475</v>
      </c>
      <c r="L16" s="54">
        <v>2475</v>
      </c>
      <c r="M16" s="55">
        <v>2475</v>
      </c>
      <c r="N16" s="53">
        <v>2475</v>
      </c>
      <c r="O16" s="51">
        <v>3490</v>
      </c>
      <c r="P16" s="55">
        <v>3490</v>
      </c>
      <c r="Q16" s="52">
        <v>3490</v>
      </c>
      <c r="R16" s="52">
        <v>3490</v>
      </c>
      <c r="S16" s="52">
        <v>3490</v>
      </c>
      <c r="T16" s="52">
        <v>3490</v>
      </c>
      <c r="U16" s="53">
        <v>3490</v>
      </c>
      <c r="V16" s="56">
        <v>4170</v>
      </c>
      <c r="W16" s="51">
        <v>4170</v>
      </c>
      <c r="X16" s="52">
        <v>4170</v>
      </c>
      <c r="Y16" s="52">
        <v>4170</v>
      </c>
      <c r="Z16" s="54">
        <v>4170</v>
      </c>
      <c r="AA16" s="51">
        <v>4600</v>
      </c>
      <c r="AB16" s="55">
        <v>4600</v>
      </c>
      <c r="AC16" s="52">
        <v>4600</v>
      </c>
      <c r="AD16" s="52">
        <v>4600</v>
      </c>
      <c r="AE16" s="52">
        <v>4600</v>
      </c>
      <c r="AF16" s="54">
        <v>4600</v>
      </c>
      <c r="AG16" s="55">
        <v>4070</v>
      </c>
      <c r="AH16" s="52">
        <v>4070</v>
      </c>
      <c r="AI16" s="54">
        <v>4070</v>
      </c>
      <c r="AJ16" s="55">
        <v>5032</v>
      </c>
      <c r="AK16" s="52">
        <v>5032</v>
      </c>
      <c r="AL16" s="55">
        <v>5032</v>
      </c>
      <c r="AM16" s="54">
        <v>5032</v>
      </c>
      <c r="AN16" s="112">
        <v>3223</v>
      </c>
      <c r="AO16" s="57">
        <v>3186</v>
      </c>
      <c r="AP16" s="56">
        <v>4884</v>
      </c>
      <c r="AQ16" s="112">
        <v>4884</v>
      </c>
      <c r="AR16" s="56">
        <v>3960</v>
      </c>
      <c r="AS16" s="51">
        <v>3930</v>
      </c>
      <c r="AT16" s="52">
        <v>3930</v>
      </c>
      <c r="AU16" s="52">
        <v>3930</v>
      </c>
      <c r="AV16" s="55">
        <v>3930</v>
      </c>
      <c r="AW16" s="52">
        <v>3930</v>
      </c>
      <c r="AX16" s="54">
        <v>3930</v>
      </c>
      <c r="AY16" s="55">
        <v>3930</v>
      </c>
      <c r="AZ16" s="54">
        <v>3930</v>
      </c>
      <c r="BA16" s="112">
        <v>3930</v>
      </c>
      <c r="BB16" s="53">
        <v>3930</v>
      </c>
      <c r="BC16" s="54">
        <v>3930</v>
      </c>
      <c r="BD16" s="56">
        <v>3784</v>
      </c>
      <c r="BE16" s="51">
        <v>3540</v>
      </c>
      <c r="BF16" s="55">
        <v>3540</v>
      </c>
      <c r="BG16" s="55">
        <v>3540</v>
      </c>
      <c r="BH16" s="132">
        <v>3510</v>
      </c>
      <c r="BI16" s="55">
        <v>3540</v>
      </c>
      <c r="BJ16" s="53">
        <v>3540</v>
      </c>
      <c r="BK16" s="51">
        <v>3540</v>
      </c>
      <c r="BL16" s="54">
        <v>3540</v>
      </c>
      <c r="BM16" s="51">
        <v>2960</v>
      </c>
      <c r="BN16" s="52"/>
      <c r="BO16" s="52"/>
      <c r="BP16" s="52"/>
      <c r="BQ16" s="54"/>
      <c r="BR16" s="51"/>
      <c r="BS16" s="52"/>
      <c r="BT16" s="52"/>
      <c r="BU16" s="54"/>
      <c r="BV16" s="55"/>
      <c r="BW16" s="54"/>
      <c r="BX16" s="75"/>
    </row>
    <row r="17" spans="1:77" s="29" customFormat="1" ht="27" customHeight="1">
      <c r="A17" s="151" t="s">
        <v>17</v>
      </c>
      <c r="B17" s="152"/>
      <c r="C17" s="51">
        <v>131</v>
      </c>
      <c r="D17" s="52">
        <v>1036</v>
      </c>
      <c r="E17" s="52">
        <v>294</v>
      </c>
      <c r="F17" s="52">
        <v>298</v>
      </c>
      <c r="G17" s="52">
        <v>2564</v>
      </c>
      <c r="H17" s="52">
        <v>1730</v>
      </c>
      <c r="I17" s="52">
        <v>120</v>
      </c>
      <c r="J17" s="53">
        <v>655</v>
      </c>
      <c r="K17" s="52">
        <v>652</v>
      </c>
      <c r="L17" s="54">
        <v>216</v>
      </c>
      <c r="M17" s="55">
        <v>234</v>
      </c>
      <c r="N17" s="53">
        <v>299</v>
      </c>
      <c r="O17" s="51">
        <v>358</v>
      </c>
      <c r="P17" s="55">
        <v>1763</v>
      </c>
      <c r="Q17" s="52">
        <v>2278</v>
      </c>
      <c r="R17" s="52">
        <v>802</v>
      </c>
      <c r="S17" s="52">
        <v>394</v>
      </c>
      <c r="T17" s="52">
        <v>89</v>
      </c>
      <c r="U17" s="53">
        <v>69</v>
      </c>
      <c r="V17" s="56">
        <v>86</v>
      </c>
      <c r="W17" s="51">
        <v>70</v>
      </c>
      <c r="X17" s="52">
        <v>387</v>
      </c>
      <c r="Y17" s="132">
        <v>114</v>
      </c>
      <c r="Z17" s="54">
        <v>1375</v>
      </c>
      <c r="AA17" s="51">
        <v>1063</v>
      </c>
      <c r="AB17" s="55">
        <v>343</v>
      </c>
      <c r="AC17" s="52">
        <v>1003</v>
      </c>
      <c r="AD17" s="52">
        <v>216</v>
      </c>
      <c r="AE17" s="52">
        <v>2933</v>
      </c>
      <c r="AF17" s="54">
        <v>898</v>
      </c>
      <c r="AG17" s="55">
        <v>952</v>
      </c>
      <c r="AH17" s="52">
        <v>579</v>
      </c>
      <c r="AI17" s="54">
        <v>456</v>
      </c>
      <c r="AJ17" s="55">
        <v>1161</v>
      </c>
      <c r="AK17" s="52">
        <v>300</v>
      </c>
      <c r="AL17" s="55">
        <v>432</v>
      </c>
      <c r="AM17" s="54">
        <v>219</v>
      </c>
      <c r="AN17" s="112">
        <v>286</v>
      </c>
      <c r="AO17" s="57">
        <v>127</v>
      </c>
      <c r="AP17" s="56">
        <v>2986</v>
      </c>
      <c r="AQ17" s="112">
        <v>218</v>
      </c>
      <c r="AR17" s="56">
        <v>3758</v>
      </c>
      <c r="AS17" s="51">
        <v>3104</v>
      </c>
      <c r="AT17" s="52">
        <v>1574</v>
      </c>
      <c r="AU17" s="52">
        <v>1155</v>
      </c>
      <c r="AV17" s="55">
        <v>253</v>
      </c>
      <c r="AW17" s="52">
        <v>221</v>
      </c>
      <c r="AX17" s="54">
        <v>34</v>
      </c>
      <c r="AY17" s="55">
        <v>758</v>
      </c>
      <c r="AZ17" s="54">
        <v>94</v>
      </c>
      <c r="BA17" s="51">
        <v>178</v>
      </c>
      <c r="BB17" s="112">
        <v>74</v>
      </c>
      <c r="BC17" s="54">
        <v>152</v>
      </c>
      <c r="BD17" s="56">
        <v>2513</v>
      </c>
      <c r="BE17" s="51">
        <v>966</v>
      </c>
      <c r="BF17" s="55">
        <v>382</v>
      </c>
      <c r="BG17" s="55">
        <v>284</v>
      </c>
      <c r="BH17" s="52">
        <v>250</v>
      </c>
      <c r="BI17" s="55">
        <v>550</v>
      </c>
      <c r="BJ17" s="54">
        <v>45</v>
      </c>
      <c r="BK17" s="55">
        <v>134</v>
      </c>
      <c r="BL17" s="54">
        <v>45</v>
      </c>
      <c r="BM17" s="51">
        <v>3958</v>
      </c>
      <c r="BN17" s="52">
        <v>0</v>
      </c>
      <c r="BO17" s="52">
        <v>0</v>
      </c>
      <c r="BP17" s="52">
        <v>0</v>
      </c>
      <c r="BQ17" s="54">
        <v>0</v>
      </c>
      <c r="BR17" s="51">
        <v>0</v>
      </c>
      <c r="BS17" s="52">
        <v>0</v>
      </c>
      <c r="BT17" s="52">
        <v>0</v>
      </c>
      <c r="BU17" s="54">
        <v>0</v>
      </c>
      <c r="BV17" s="55">
        <v>0</v>
      </c>
      <c r="BW17" s="54">
        <v>0</v>
      </c>
      <c r="BX17" s="139">
        <f>SUM(C17:BM17)</f>
        <v>50668</v>
      </c>
    </row>
    <row r="18" spans="1:77" s="29" customFormat="1" ht="27" customHeight="1">
      <c r="A18" s="158" t="s">
        <v>18</v>
      </c>
      <c r="B18" s="159"/>
      <c r="C18" s="51">
        <v>111</v>
      </c>
      <c r="D18" s="52">
        <v>1036</v>
      </c>
      <c r="E18" s="52">
        <v>294</v>
      </c>
      <c r="F18" s="52">
        <v>259</v>
      </c>
      <c r="G18" s="52">
        <v>2556</v>
      </c>
      <c r="H18" s="52">
        <v>1687</v>
      </c>
      <c r="I18" s="52">
        <v>108</v>
      </c>
      <c r="J18" s="53">
        <v>533</v>
      </c>
      <c r="K18" s="52">
        <v>578</v>
      </c>
      <c r="L18" s="54">
        <v>207</v>
      </c>
      <c r="M18" s="55">
        <v>214</v>
      </c>
      <c r="N18" s="53">
        <v>276</v>
      </c>
      <c r="O18" s="51">
        <v>358</v>
      </c>
      <c r="P18" s="55">
        <v>1747</v>
      </c>
      <c r="Q18" s="52">
        <v>2164</v>
      </c>
      <c r="R18" s="52">
        <v>787</v>
      </c>
      <c r="S18" s="52">
        <v>375</v>
      </c>
      <c r="T18" s="52">
        <v>89</v>
      </c>
      <c r="U18" s="53">
        <v>69</v>
      </c>
      <c r="V18" s="56">
        <v>83</v>
      </c>
      <c r="W18" s="51">
        <v>68</v>
      </c>
      <c r="X18" s="52">
        <v>300</v>
      </c>
      <c r="Y18" s="52">
        <v>112</v>
      </c>
      <c r="Z18" s="54">
        <v>1214</v>
      </c>
      <c r="AA18" s="51">
        <v>982</v>
      </c>
      <c r="AB18" s="55">
        <v>332</v>
      </c>
      <c r="AC18" s="52">
        <v>805</v>
      </c>
      <c r="AD18" s="52">
        <v>216</v>
      </c>
      <c r="AE18" s="52">
        <v>2762</v>
      </c>
      <c r="AF18" s="54">
        <v>858</v>
      </c>
      <c r="AG18" s="55">
        <v>804</v>
      </c>
      <c r="AH18" s="52">
        <v>571</v>
      </c>
      <c r="AI18" s="54">
        <v>433</v>
      </c>
      <c r="AJ18" s="55">
        <v>1153</v>
      </c>
      <c r="AK18" s="52">
        <v>297</v>
      </c>
      <c r="AL18" s="55">
        <v>195</v>
      </c>
      <c r="AM18" s="54">
        <v>179</v>
      </c>
      <c r="AN18" s="133">
        <v>286</v>
      </c>
      <c r="AO18" s="57">
        <v>127</v>
      </c>
      <c r="AP18" s="56">
        <v>2774</v>
      </c>
      <c r="AQ18" s="112">
        <v>217</v>
      </c>
      <c r="AR18" s="56">
        <v>3376</v>
      </c>
      <c r="AS18" s="51">
        <v>2692</v>
      </c>
      <c r="AT18" s="52">
        <v>1221</v>
      </c>
      <c r="AU18" s="52">
        <v>934</v>
      </c>
      <c r="AV18" s="55">
        <v>207</v>
      </c>
      <c r="AW18" s="52">
        <v>198</v>
      </c>
      <c r="AX18" s="54">
        <v>30</v>
      </c>
      <c r="AY18" s="55">
        <v>485</v>
      </c>
      <c r="AZ18" s="54">
        <v>60</v>
      </c>
      <c r="BA18" s="112">
        <v>138</v>
      </c>
      <c r="BB18" s="52">
        <v>57</v>
      </c>
      <c r="BC18" s="123">
        <v>139</v>
      </c>
      <c r="BD18" s="56">
        <v>2513</v>
      </c>
      <c r="BE18" s="51">
        <v>956</v>
      </c>
      <c r="BF18" s="55">
        <v>376</v>
      </c>
      <c r="BG18" s="55">
        <v>284</v>
      </c>
      <c r="BH18" s="52">
        <v>242</v>
      </c>
      <c r="BI18" s="55">
        <v>541</v>
      </c>
      <c r="BJ18" s="128">
        <v>41</v>
      </c>
      <c r="BK18" s="51">
        <v>113</v>
      </c>
      <c r="BL18" s="54">
        <v>45</v>
      </c>
      <c r="BM18" s="51">
        <v>3922</v>
      </c>
      <c r="BN18" s="52">
        <v>0</v>
      </c>
      <c r="BO18" s="52">
        <v>0</v>
      </c>
      <c r="BP18" s="52">
        <v>0</v>
      </c>
      <c r="BQ18" s="54">
        <v>0</v>
      </c>
      <c r="BR18" s="51">
        <v>0</v>
      </c>
      <c r="BS18" s="52">
        <v>0</v>
      </c>
      <c r="BT18" s="52">
        <v>0</v>
      </c>
      <c r="BU18" s="54">
        <v>0</v>
      </c>
      <c r="BV18" s="55">
        <v>0</v>
      </c>
      <c r="BW18" s="54">
        <v>0</v>
      </c>
      <c r="BX18" s="139">
        <f>SUM(C18:BM18)</f>
        <v>46786</v>
      </c>
    </row>
    <row r="19" spans="1:77" s="32" customFormat="1" ht="27" customHeight="1">
      <c r="A19" s="160" t="s">
        <v>19</v>
      </c>
      <c r="B19" s="161"/>
      <c r="C19" s="59">
        <f>ROUND(C18/C17,3)*100</f>
        <v>84.7</v>
      </c>
      <c r="D19" s="60">
        <f>ROUND(D18/D17,3)*100</f>
        <v>100</v>
      </c>
      <c r="E19" s="60">
        <f>ROUND(E18/E17,3)*100</f>
        <v>100</v>
      </c>
      <c r="F19" s="60">
        <f t="shared" ref="F19:L19" si="0">ROUND(F18/F17,3)*100</f>
        <v>86.9</v>
      </c>
      <c r="G19" s="60">
        <f t="shared" si="0"/>
        <v>99.7</v>
      </c>
      <c r="H19" s="60">
        <f t="shared" si="0"/>
        <v>97.5</v>
      </c>
      <c r="I19" s="60">
        <f t="shared" si="0"/>
        <v>90</v>
      </c>
      <c r="J19" s="60">
        <f>ROUND(J18/J17,3)*100</f>
        <v>81.399999999999991</v>
      </c>
      <c r="K19" s="60">
        <f t="shared" si="0"/>
        <v>88.7</v>
      </c>
      <c r="L19" s="61">
        <f t="shared" si="0"/>
        <v>95.8</v>
      </c>
      <c r="M19" s="62">
        <f>ROUND(M18/M17,3)*100</f>
        <v>91.5</v>
      </c>
      <c r="N19" s="60">
        <f>ROUND(N18/N17,3)*100</f>
        <v>92.300000000000011</v>
      </c>
      <c r="O19" s="59">
        <f>ROUND(O18/O17,3)*100</f>
        <v>100</v>
      </c>
      <c r="P19" s="62">
        <f>ROUND(P18/P17,3)*100</f>
        <v>99.1</v>
      </c>
      <c r="Q19" s="62">
        <f t="shared" ref="Q19:T19" si="1">ROUND(Q18/Q17,3)*100</f>
        <v>95</v>
      </c>
      <c r="R19" s="62">
        <f t="shared" si="1"/>
        <v>98.1</v>
      </c>
      <c r="S19" s="62">
        <f t="shared" si="1"/>
        <v>95.199999999999989</v>
      </c>
      <c r="T19" s="62">
        <f t="shared" si="1"/>
        <v>100</v>
      </c>
      <c r="U19" s="62">
        <f>ROUND(U18/U17,3)*100</f>
        <v>100</v>
      </c>
      <c r="V19" s="63">
        <f>ROUND(V18/V17,3)*100</f>
        <v>96.5</v>
      </c>
      <c r="W19" s="59">
        <f>ROUND(W18/W17,3)*100</f>
        <v>97.1</v>
      </c>
      <c r="X19" s="60">
        <f>ROUND(X18/X17,3)*100</f>
        <v>77.5</v>
      </c>
      <c r="Y19" s="145">
        <f t="shared" ref="Y19:Z19" si="2">ROUND(Y18/Y17,3)*100</f>
        <v>98.2</v>
      </c>
      <c r="Z19" s="60">
        <f t="shared" si="2"/>
        <v>88.3</v>
      </c>
      <c r="AA19" s="59">
        <f>ROUND(AA18/AA17,3)*100</f>
        <v>92.4</v>
      </c>
      <c r="AB19" s="62">
        <f>ROUND(AB18/AB17,3)*100</f>
        <v>96.8</v>
      </c>
      <c r="AC19" s="62">
        <f t="shared" ref="AC19:AF19" si="3">ROUND(AC18/AC17,3)*100</f>
        <v>80.300000000000011</v>
      </c>
      <c r="AD19" s="62">
        <f t="shared" si="3"/>
        <v>100</v>
      </c>
      <c r="AE19" s="62">
        <f t="shared" si="3"/>
        <v>94.199999999999989</v>
      </c>
      <c r="AF19" s="61">
        <f t="shared" si="3"/>
        <v>95.5</v>
      </c>
      <c r="AG19" s="62">
        <f>ROUND(AG18/AG17,3)*100</f>
        <v>84.5</v>
      </c>
      <c r="AH19" s="60">
        <f>ROUND(AH18/AH17,3)*100</f>
        <v>98.6</v>
      </c>
      <c r="AI19" s="61">
        <f t="shared" ref="AI19:AO19" si="4">ROUND(AI18/AI17,3)*100</f>
        <v>95</v>
      </c>
      <c r="AJ19" s="62">
        <f t="shared" si="4"/>
        <v>99.3</v>
      </c>
      <c r="AK19" s="60">
        <f t="shared" si="4"/>
        <v>99</v>
      </c>
      <c r="AL19" s="60">
        <f t="shared" si="4"/>
        <v>45.1</v>
      </c>
      <c r="AM19" s="61">
        <f t="shared" si="4"/>
        <v>81.699999999999989</v>
      </c>
      <c r="AN19" s="150">
        <f t="shared" si="4"/>
        <v>100</v>
      </c>
      <c r="AO19" s="62">
        <f t="shared" si="4"/>
        <v>100</v>
      </c>
      <c r="AP19" s="63">
        <f t="shared" ref="AP19:AT19" si="5">ROUND(AP18/AP17,3)*100</f>
        <v>92.9</v>
      </c>
      <c r="AQ19" s="115">
        <f t="shared" si="5"/>
        <v>99.5</v>
      </c>
      <c r="AR19" s="63">
        <f t="shared" si="5"/>
        <v>89.8</v>
      </c>
      <c r="AS19" s="59">
        <f t="shared" si="5"/>
        <v>86.7</v>
      </c>
      <c r="AT19" s="60">
        <f t="shared" si="5"/>
        <v>77.600000000000009</v>
      </c>
      <c r="AU19" s="60">
        <f t="shared" ref="AU19:AW19" si="6">ROUND(AU18/AU17,3)*100</f>
        <v>80.900000000000006</v>
      </c>
      <c r="AV19" s="60">
        <f t="shared" si="6"/>
        <v>81.8</v>
      </c>
      <c r="AW19" s="60">
        <f t="shared" si="6"/>
        <v>89.600000000000009</v>
      </c>
      <c r="AX19" s="61">
        <f>ROUND(AX18/AX17,3)*100</f>
        <v>88.2</v>
      </c>
      <c r="AY19" s="62">
        <f>ROUND(AY18/AY17,3)*100</f>
        <v>64</v>
      </c>
      <c r="AZ19" s="61">
        <f>ROUND(AZ18/AZ17,3)*100</f>
        <v>63.800000000000004</v>
      </c>
      <c r="BA19" s="115">
        <f t="shared" ref="BA19:BB19" si="7">ROUND(BA18/BA17,3)*100</f>
        <v>77.5</v>
      </c>
      <c r="BB19" s="127">
        <f t="shared" si="7"/>
        <v>77</v>
      </c>
      <c r="BC19" s="61">
        <f>ROUND(BC18/BC17,3)*100</f>
        <v>91.4</v>
      </c>
      <c r="BD19" s="63">
        <f>ROUND(BD18/BD17,3)*100</f>
        <v>100</v>
      </c>
      <c r="BE19" s="59">
        <f>ROUND(BE18/BE17,3)*100</f>
        <v>99</v>
      </c>
      <c r="BF19" s="62">
        <f>ROUND(BF18/BF17,3)*100</f>
        <v>98.4</v>
      </c>
      <c r="BG19" s="62">
        <f t="shared" ref="BG19:BL19" si="8">ROUND(BG18/BG17,3)*100</f>
        <v>100</v>
      </c>
      <c r="BH19" s="60">
        <f t="shared" si="8"/>
        <v>96.8</v>
      </c>
      <c r="BI19" s="62">
        <f t="shared" si="8"/>
        <v>98.4</v>
      </c>
      <c r="BJ19" s="144">
        <f t="shared" si="8"/>
        <v>91.100000000000009</v>
      </c>
      <c r="BK19" s="59">
        <f t="shared" si="8"/>
        <v>84.3</v>
      </c>
      <c r="BL19" s="62">
        <f t="shared" si="8"/>
        <v>100</v>
      </c>
      <c r="BM19" s="59">
        <f>ROUND(BM18/BM17,3)*100</f>
        <v>99.1</v>
      </c>
      <c r="BN19" s="60" t="e">
        <v>#DIV/0!</v>
      </c>
      <c r="BO19" s="60" t="e">
        <v>#DIV/0!</v>
      </c>
      <c r="BP19" s="60" t="e">
        <v>#DIV/0!</v>
      </c>
      <c r="BQ19" s="61" t="e">
        <v>#DIV/0!</v>
      </c>
      <c r="BR19" s="59" t="e">
        <v>#DIV/0!</v>
      </c>
      <c r="BS19" s="60" t="e">
        <v>#DIV/0!</v>
      </c>
      <c r="BT19" s="60" t="e">
        <v>#DIV/0!</v>
      </c>
      <c r="BU19" s="61" t="e">
        <v>#DIV/0!</v>
      </c>
      <c r="BV19" s="62" t="e">
        <v>#DIV/0!</v>
      </c>
      <c r="BW19" s="61" t="e">
        <v>#DIV/0!</v>
      </c>
      <c r="BX19" s="149">
        <f>ROUND(BX18/BX17,3)*100</f>
        <v>92.300000000000011</v>
      </c>
    </row>
    <row r="20" spans="1:77" s="29" customFormat="1" ht="27" customHeight="1">
      <c r="A20" s="151" t="s">
        <v>20</v>
      </c>
      <c r="B20" s="152"/>
      <c r="C20" s="76" t="s">
        <v>172</v>
      </c>
      <c r="D20" s="77" t="s">
        <v>172</v>
      </c>
      <c r="E20" s="77" t="s">
        <v>172</v>
      </c>
      <c r="F20" s="77" t="s">
        <v>173</v>
      </c>
      <c r="G20" s="77" t="s">
        <v>174</v>
      </c>
      <c r="H20" s="77" t="s">
        <v>175</v>
      </c>
      <c r="I20" s="77" t="s">
        <v>172</v>
      </c>
      <c r="J20" s="78" t="s">
        <v>172</v>
      </c>
      <c r="K20" s="77" t="s">
        <v>172</v>
      </c>
      <c r="L20" s="79" t="s">
        <v>173</v>
      </c>
      <c r="M20" s="80" t="s">
        <v>173</v>
      </c>
      <c r="N20" s="78" t="s">
        <v>201</v>
      </c>
      <c r="O20" s="76" t="s">
        <v>172</v>
      </c>
      <c r="P20" s="80" t="s">
        <v>172</v>
      </c>
      <c r="Q20" s="77" t="s">
        <v>172</v>
      </c>
      <c r="R20" s="77" t="s">
        <v>172</v>
      </c>
      <c r="S20" s="77" t="s">
        <v>172</v>
      </c>
      <c r="T20" s="77" t="s">
        <v>172</v>
      </c>
      <c r="U20" s="78" t="s">
        <v>172</v>
      </c>
      <c r="V20" s="50" t="s">
        <v>176</v>
      </c>
      <c r="W20" s="76" t="s">
        <v>176</v>
      </c>
      <c r="X20" s="77" t="s">
        <v>177</v>
      </c>
      <c r="Y20" s="77" t="s">
        <v>173</v>
      </c>
      <c r="Z20" s="79" t="s">
        <v>215</v>
      </c>
      <c r="AA20" s="76" t="s">
        <v>198</v>
      </c>
      <c r="AB20" s="80" t="s">
        <v>172</v>
      </c>
      <c r="AC20" s="77" t="s">
        <v>173</v>
      </c>
      <c r="AD20" s="77" t="s">
        <v>173</v>
      </c>
      <c r="AE20" s="77" t="s">
        <v>178</v>
      </c>
      <c r="AF20" s="79" t="s">
        <v>176</v>
      </c>
      <c r="AG20" s="80" t="s">
        <v>173</v>
      </c>
      <c r="AH20" s="77" t="s">
        <v>173</v>
      </c>
      <c r="AI20" s="79" t="s">
        <v>173</v>
      </c>
      <c r="AJ20" s="80" t="s">
        <v>172</v>
      </c>
      <c r="AK20" s="77" t="s">
        <v>172</v>
      </c>
      <c r="AL20" s="80" t="s">
        <v>172</v>
      </c>
      <c r="AM20" s="79" t="s">
        <v>205</v>
      </c>
      <c r="AN20" s="114" t="s">
        <v>214</v>
      </c>
      <c r="AO20" s="81" t="s">
        <v>172</v>
      </c>
      <c r="AP20" s="50" t="s">
        <v>173</v>
      </c>
      <c r="AQ20" s="119" t="s">
        <v>179</v>
      </c>
      <c r="AR20" s="50" t="s">
        <v>172</v>
      </c>
      <c r="AS20" s="76" t="s">
        <v>198</v>
      </c>
      <c r="AT20" s="77" t="s">
        <v>181</v>
      </c>
      <c r="AU20" s="77" t="s">
        <v>180</v>
      </c>
      <c r="AV20" s="80" t="s">
        <v>172</v>
      </c>
      <c r="AW20" s="77" t="s">
        <v>198</v>
      </c>
      <c r="AX20" s="79" t="s">
        <v>172</v>
      </c>
      <c r="AY20" s="80" t="s">
        <v>172</v>
      </c>
      <c r="AZ20" s="79" t="s">
        <v>172</v>
      </c>
      <c r="BA20" s="114" t="s">
        <v>173</v>
      </c>
      <c r="BB20" s="77" t="s">
        <v>172</v>
      </c>
      <c r="BC20" s="124" t="s">
        <v>172</v>
      </c>
      <c r="BD20" s="82" t="s">
        <v>220</v>
      </c>
      <c r="BE20" s="76" t="s">
        <v>173</v>
      </c>
      <c r="BF20" s="83" t="s">
        <v>172</v>
      </c>
      <c r="BG20" s="80" t="s">
        <v>173</v>
      </c>
      <c r="BH20" s="77" t="s">
        <v>172</v>
      </c>
      <c r="BI20" s="80" t="s">
        <v>172</v>
      </c>
      <c r="BJ20" s="78" t="s">
        <v>172</v>
      </c>
      <c r="BK20" s="76" t="s">
        <v>172</v>
      </c>
      <c r="BL20" s="79" t="s">
        <v>172</v>
      </c>
      <c r="BM20" s="76" t="s">
        <v>203</v>
      </c>
      <c r="BN20" s="77" t="s">
        <v>182</v>
      </c>
      <c r="BO20" s="77" t="s">
        <v>182</v>
      </c>
      <c r="BP20" s="77" t="s">
        <v>182</v>
      </c>
      <c r="BQ20" s="79" t="s">
        <v>182</v>
      </c>
      <c r="BR20" s="76" t="s">
        <v>182</v>
      </c>
      <c r="BS20" s="77" t="s">
        <v>182</v>
      </c>
      <c r="BT20" s="77" t="s">
        <v>182</v>
      </c>
      <c r="BU20" s="79" t="s">
        <v>182</v>
      </c>
      <c r="BV20" s="80" t="s">
        <v>182</v>
      </c>
      <c r="BW20" s="79" t="s">
        <v>182</v>
      </c>
      <c r="BX20" s="74"/>
    </row>
    <row r="21" spans="1:77" s="32" customFormat="1" ht="27" customHeight="1">
      <c r="A21" s="160" t="s">
        <v>21</v>
      </c>
      <c r="B21" s="161"/>
      <c r="C21" s="51">
        <v>27450</v>
      </c>
      <c r="D21" s="52">
        <v>247893</v>
      </c>
      <c r="E21" s="52">
        <v>33348</v>
      </c>
      <c r="F21" s="52">
        <v>23317</v>
      </c>
      <c r="G21" s="52">
        <v>436214</v>
      </c>
      <c r="H21" s="52">
        <v>433712</v>
      </c>
      <c r="I21" s="52">
        <v>20514</v>
      </c>
      <c r="J21" s="53">
        <v>116634</v>
      </c>
      <c r="K21" s="52">
        <v>100043</v>
      </c>
      <c r="L21" s="54">
        <v>30971</v>
      </c>
      <c r="M21" s="55">
        <v>31260</v>
      </c>
      <c r="N21" s="53">
        <v>33678</v>
      </c>
      <c r="O21" s="51">
        <v>50297</v>
      </c>
      <c r="P21" s="55">
        <v>283610</v>
      </c>
      <c r="Q21" s="52">
        <v>270185</v>
      </c>
      <c r="R21" s="52">
        <v>64657</v>
      </c>
      <c r="S21" s="52">
        <v>27062</v>
      </c>
      <c r="T21" s="52">
        <v>9346</v>
      </c>
      <c r="U21" s="53">
        <v>6878</v>
      </c>
      <c r="V21" s="56">
        <v>12416</v>
      </c>
      <c r="W21" s="51">
        <v>19805</v>
      </c>
      <c r="X21" s="52">
        <v>32329</v>
      </c>
      <c r="Y21" s="52">
        <v>10368</v>
      </c>
      <c r="Z21" s="54">
        <v>197664</v>
      </c>
      <c r="AA21" s="51">
        <v>95429</v>
      </c>
      <c r="AB21" s="55">
        <v>33281</v>
      </c>
      <c r="AC21" s="52">
        <v>91170</v>
      </c>
      <c r="AD21" s="52">
        <v>22380</v>
      </c>
      <c r="AE21" s="52">
        <v>369044</v>
      </c>
      <c r="AF21" s="54">
        <v>144174</v>
      </c>
      <c r="AG21" s="55">
        <v>71584</v>
      </c>
      <c r="AH21" s="52">
        <v>44612</v>
      </c>
      <c r="AI21" s="54">
        <v>39698</v>
      </c>
      <c r="AJ21" s="55">
        <v>87114</v>
      </c>
      <c r="AK21" s="52">
        <v>22652</v>
      </c>
      <c r="AL21" s="55">
        <v>32162</v>
      </c>
      <c r="AM21" s="54">
        <v>7977</v>
      </c>
      <c r="AN21" s="112">
        <v>1390</v>
      </c>
      <c r="AO21" s="57">
        <v>22432</v>
      </c>
      <c r="AP21" s="56">
        <v>311918</v>
      </c>
      <c r="AQ21" s="56">
        <v>22054</v>
      </c>
      <c r="AR21" s="57">
        <v>741114</v>
      </c>
      <c r="AS21" s="51">
        <v>706013</v>
      </c>
      <c r="AT21" s="52">
        <v>272350</v>
      </c>
      <c r="AU21" s="52">
        <v>195699</v>
      </c>
      <c r="AV21" s="55">
        <v>29769</v>
      </c>
      <c r="AW21" s="52">
        <v>33185</v>
      </c>
      <c r="AX21" s="54">
        <v>11154</v>
      </c>
      <c r="AY21" s="55">
        <v>125850</v>
      </c>
      <c r="AZ21" s="54">
        <v>18920</v>
      </c>
      <c r="BA21" s="112">
        <v>21950</v>
      </c>
      <c r="BB21" s="53">
        <v>12183</v>
      </c>
      <c r="BC21" s="54">
        <v>18759</v>
      </c>
      <c r="BD21" s="136">
        <v>351280</v>
      </c>
      <c r="BE21" s="51">
        <v>99105</v>
      </c>
      <c r="BF21" s="55">
        <v>37955</v>
      </c>
      <c r="BG21" s="55">
        <v>42507</v>
      </c>
      <c r="BH21" s="52">
        <v>46926</v>
      </c>
      <c r="BI21" s="55">
        <v>84872</v>
      </c>
      <c r="BJ21" s="53">
        <v>2886</v>
      </c>
      <c r="BK21" s="51">
        <v>9856</v>
      </c>
      <c r="BL21" s="54">
        <v>3876</v>
      </c>
      <c r="BM21" s="51">
        <v>687094</v>
      </c>
      <c r="BN21" s="52">
        <v>0</v>
      </c>
      <c r="BO21" s="52">
        <v>0</v>
      </c>
      <c r="BP21" s="52">
        <v>0</v>
      </c>
      <c r="BQ21" s="54">
        <v>0</v>
      </c>
      <c r="BR21" s="51">
        <v>0</v>
      </c>
      <c r="BS21" s="52">
        <v>0</v>
      </c>
      <c r="BT21" s="52">
        <v>0</v>
      </c>
      <c r="BU21" s="54">
        <v>0</v>
      </c>
      <c r="BV21" s="55">
        <v>0</v>
      </c>
      <c r="BW21" s="54">
        <v>0</v>
      </c>
      <c r="BX21" s="139">
        <f>SUM(C21:BM21)</f>
        <v>7492025</v>
      </c>
    </row>
    <row r="22" spans="1:77" s="29" customFormat="1" ht="27" customHeight="1">
      <c r="A22" s="151" t="s">
        <v>22</v>
      </c>
      <c r="B22" s="152"/>
      <c r="C22" s="51">
        <v>27450</v>
      </c>
      <c r="D22" s="52">
        <v>247893</v>
      </c>
      <c r="E22" s="52">
        <v>33348</v>
      </c>
      <c r="F22" s="52">
        <v>0</v>
      </c>
      <c r="G22" s="52">
        <v>217719</v>
      </c>
      <c r="H22" s="52">
        <v>276839</v>
      </c>
      <c r="I22" s="52">
        <v>20514</v>
      </c>
      <c r="J22" s="53">
        <v>116634</v>
      </c>
      <c r="K22" s="52">
        <v>100043</v>
      </c>
      <c r="L22" s="54">
        <v>0</v>
      </c>
      <c r="M22" s="55">
        <v>0</v>
      </c>
      <c r="N22" s="53">
        <v>0</v>
      </c>
      <c r="O22" s="51">
        <v>50297</v>
      </c>
      <c r="P22" s="55">
        <v>283610</v>
      </c>
      <c r="Q22" s="52">
        <v>270185</v>
      </c>
      <c r="R22" s="52">
        <v>64657</v>
      </c>
      <c r="S22" s="52">
        <v>27062</v>
      </c>
      <c r="T22" s="52">
        <v>9346</v>
      </c>
      <c r="U22" s="53">
        <v>6878</v>
      </c>
      <c r="V22" s="56">
        <v>0</v>
      </c>
      <c r="W22" s="51">
        <v>0</v>
      </c>
      <c r="X22" s="52">
        <v>0</v>
      </c>
      <c r="Y22" s="52">
        <v>0</v>
      </c>
      <c r="Z22" s="54">
        <v>197664</v>
      </c>
      <c r="AA22" s="51">
        <v>95429</v>
      </c>
      <c r="AB22" s="55">
        <v>33281</v>
      </c>
      <c r="AC22" s="52">
        <v>0</v>
      </c>
      <c r="AD22" s="52">
        <v>0</v>
      </c>
      <c r="AE22" s="52">
        <v>125343</v>
      </c>
      <c r="AF22" s="54">
        <v>0</v>
      </c>
      <c r="AG22" s="55">
        <v>0</v>
      </c>
      <c r="AH22" s="52">
        <v>0</v>
      </c>
      <c r="AI22" s="54">
        <v>0</v>
      </c>
      <c r="AJ22" s="55">
        <v>87114</v>
      </c>
      <c r="AK22" s="52">
        <v>22652</v>
      </c>
      <c r="AL22" s="55">
        <v>32162</v>
      </c>
      <c r="AM22" s="54">
        <v>0</v>
      </c>
      <c r="AN22" s="112">
        <v>0</v>
      </c>
      <c r="AO22" s="57">
        <v>22432</v>
      </c>
      <c r="AP22" s="56">
        <v>0</v>
      </c>
      <c r="AQ22" s="112">
        <v>0</v>
      </c>
      <c r="AR22" s="56">
        <v>741114</v>
      </c>
      <c r="AS22" s="51">
        <v>706013</v>
      </c>
      <c r="AT22" s="52">
        <v>191672</v>
      </c>
      <c r="AU22" s="52">
        <v>0</v>
      </c>
      <c r="AV22" s="55">
        <v>29769</v>
      </c>
      <c r="AW22" s="52">
        <v>33185</v>
      </c>
      <c r="AX22" s="54">
        <v>11154</v>
      </c>
      <c r="AY22" s="55">
        <v>125850</v>
      </c>
      <c r="AZ22" s="54">
        <v>18920</v>
      </c>
      <c r="BA22" s="112">
        <v>0</v>
      </c>
      <c r="BB22" s="53">
        <v>12183</v>
      </c>
      <c r="BC22" s="54">
        <v>18759</v>
      </c>
      <c r="BD22" s="56">
        <v>200939</v>
      </c>
      <c r="BE22" s="51">
        <v>0</v>
      </c>
      <c r="BF22" s="55">
        <v>37955</v>
      </c>
      <c r="BG22" s="55">
        <v>0</v>
      </c>
      <c r="BH22" s="52">
        <v>46926</v>
      </c>
      <c r="BI22" s="55">
        <v>84872</v>
      </c>
      <c r="BJ22" s="53">
        <v>2886</v>
      </c>
      <c r="BK22" s="51">
        <v>9856</v>
      </c>
      <c r="BL22" s="54">
        <v>3876</v>
      </c>
      <c r="BM22" s="51">
        <v>663410</v>
      </c>
      <c r="BN22" s="52">
        <v>0</v>
      </c>
      <c r="BO22" s="52">
        <v>0</v>
      </c>
      <c r="BP22" s="52">
        <v>0</v>
      </c>
      <c r="BQ22" s="54">
        <v>0</v>
      </c>
      <c r="BR22" s="51">
        <v>0</v>
      </c>
      <c r="BS22" s="52">
        <v>0</v>
      </c>
      <c r="BT22" s="52">
        <v>0</v>
      </c>
      <c r="BU22" s="54">
        <v>0</v>
      </c>
      <c r="BV22" s="55">
        <v>0</v>
      </c>
      <c r="BW22" s="54">
        <v>0</v>
      </c>
      <c r="BX22" s="58">
        <f>SUM(C22:BM22)</f>
        <v>5307891</v>
      </c>
    </row>
    <row r="23" spans="1:77" s="29" customFormat="1" ht="27" customHeight="1">
      <c r="A23" s="151" t="s">
        <v>23</v>
      </c>
      <c r="B23" s="152"/>
      <c r="C23" s="51">
        <v>0</v>
      </c>
      <c r="D23" s="52">
        <v>0</v>
      </c>
      <c r="E23" s="52">
        <v>0</v>
      </c>
      <c r="F23" s="52">
        <v>0</v>
      </c>
      <c r="G23" s="52">
        <v>0</v>
      </c>
      <c r="H23" s="52">
        <v>78837</v>
      </c>
      <c r="I23" s="52">
        <v>0</v>
      </c>
      <c r="J23" s="53">
        <v>0</v>
      </c>
      <c r="K23" s="52">
        <v>0</v>
      </c>
      <c r="L23" s="54">
        <v>0</v>
      </c>
      <c r="M23" s="55">
        <v>0</v>
      </c>
      <c r="N23" s="53">
        <v>0</v>
      </c>
      <c r="O23" s="51">
        <v>0</v>
      </c>
      <c r="P23" s="55">
        <v>0</v>
      </c>
      <c r="Q23" s="52">
        <v>0</v>
      </c>
      <c r="R23" s="52">
        <v>0</v>
      </c>
      <c r="S23" s="52">
        <v>0</v>
      </c>
      <c r="T23" s="52">
        <v>0</v>
      </c>
      <c r="U23" s="53">
        <v>0</v>
      </c>
      <c r="V23" s="56">
        <v>0</v>
      </c>
      <c r="W23" s="51">
        <v>0</v>
      </c>
      <c r="X23" s="52">
        <v>0</v>
      </c>
      <c r="Y23" s="52">
        <v>0</v>
      </c>
      <c r="Z23" s="54">
        <v>0</v>
      </c>
      <c r="AA23" s="51">
        <v>0</v>
      </c>
      <c r="AB23" s="55">
        <v>0</v>
      </c>
      <c r="AC23" s="52">
        <v>0</v>
      </c>
      <c r="AD23" s="52">
        <v>0</v>
      </c>
      <c r="AE23" s="52">
        <v>0</v>
      </c>
      <c r="AF23" s="54">
        <v>0</v>
      </c>
      <c r="AG23" s="55">
        <v>0</v>
      </c>
      <c r="AH23" s="52">
        <v>0</v>
      </c>
      <c r="AI23" s="54">
        <v>0</v>
      </c>
      <c r="AJ23" s="55">
        <v>0</v>
      </c>
      <c r="AK23" s="52">
        <v>0</v>
      </c>
      <c r="AL23" s="55">
        <v>0</v>
      </c>
      <c r="AM23" s="54">
        <v>0</v>
      </c>
      <c r="AN23" s="112">
        <v>0</v>
      </c>
      <c r="AO23" s="57">
        <v>0</v>
      </c>
      <c r="AP23" s="56">
        <v>0</v>
      </c>
      <c r="AQ23" s="112">
        <v>0</v>
      </c>
      <c r="AR23" s="56">
        <v>0</v>
      </c>
      <c r="AS23" s="51">
        <v>0</v>
      </c>
      <c r="AT23" s="52">
        <v>80678</v>
      </c>
      <c r="AU23" s="52">
        <v>195699</v>
      </c>
      <c r="AV23" s="55">
        <v>0</v>
      </c>
      <c r="AW23" s="52">
        <v>0</v>
      </c>
      <c r="AX23" s="54">
        <v>0</v>
      </c>
      <c r="AY23" s="55">
        <v>0</v>
      </c>
      <c r="AZ23" s="54">
        <v>0</v>
      </c>
      <c r="BA23" s="112">
        <v>0</v>
      </c>
      <c r="BB23" s="53">
        <v>0</v>
      </c>
      <c r="BC23" s="54">
        <v>0</v>
      </c>
      <c r="BD23" s="56">
        <v>44397.599999999999</v>
      </c>
      <c r="BE23" s="51">
        <v>0</v>
      </c>
      <c r="BF23" s="55">
        <v>0</v>
      </c>
      <c r="BG23" s="55">
        <v>0</v>
      </c>
      <c r="BH23" s="52">
        <v>0</v>
      </c>
      <c r="BI23" s="55">
        <v>0</v>
      </c>
      <c r="BJ23" s="53">
        <v>0</v>
      </c>
      <c r="BK23" s="51">
        <v>0</v>
      </c>
      <c r="BL23" s="54">
        <v>0</v>
      </c>
      <c r="BM23" s="51">
        <v>23684</v>
      </c>
      <c r="BN23" s="52">
        <v>0</v>
      </c>
      <c r="BO23" s="52">
        <v>0</v>
      </c>
      <c r="BP23" s="52">
        <v>0</v>
      </c>
      <c r="BQ23" s="54">
        <v>0</v>
      </c>
      <c r="BR23" s="51">
        <v>0</v>
      </c>
      <c r="BS23" s="52">
        <v>0</v>
      </c>
      <c r="BT23" s="52">
        <v>0</v>
      </c>
      <c r="BU23" s="54">
        <v>0</v>
      </c>
      <c r="BV23" s="55">
        <v>0</v>
      </c>
      <c r="BW23" s="54">
        <v>0</v>
      </c>
      <c r="BX23" s="58">
        <f>SUM(C23:BM23)</f>
        <v>423295.6</v>
      </c>
    </row>
    <row r="24" spans="1:77" s="29" customFormat="1" ht="27" customHeight="1">
      <c r="A24" s="151" t="s">
        <v>24</v>
      </c>
      <c r="B24" s="152"/>
      <c r="C24" s="51">
        <v>0</v>
      </c>
      <c r="D24" s="52">
        <v>0</v>
      </c>
      <c r="E24" s="52">
        <v>0</v>
      </c>
      <c r="F24" s="52">
        <v>23317</v>
      </c>
      <c r="G24" s="52">
        <v>218495</v>
      </c>
      <c r="H24" s="52">
        <v>78036</v>
      </c>
      <c r="I24" s="52">
        <v>0</v>
      </c>
      <c r="J24" s="53">
        <v>0</v>
      </c>
      <c r="K24" s="52">
        <v>0</v>
      </c>
      <c r="L24" s="54">
        <v>30971</v>
      </c>
      <c r="M24" s="55">
        <v>31260</v>
      </c>
      <c r="N24" s="53">
        <v>33678</v>
      </c>
      <c r="O24" s="51">
        <v>0</v>
      </c>
      <c r="P24" s="55">
        <v>0</v>
      </c>
      <c r="Q24" s="52">
        <v>0</v>
      </c>
      <c r="R24" s="52">
        <v>0</v>
      </c>
      <c r="S24" s="52">
        <v>0</v>
      </c>
      <c r="T24" s="52">
        <v>0</v>
      </c>
      <c r="U24" s="53">
        <v>0</v>
      </c>
      <c r="V24" s="56">
        <v>0</v>
      </c>
      <c r="W24" s="51">
        <v>0</v>
      </c>
      <c r="X24" s="52">
        <v>0</v>
      </c>
      <c r="Y24" s="52">
        <v>10368</v>
      </c>
      <c r="Z24" s="54">
        <v>0</v>
      </c>
      <c r="AA24" s="51">
        <v>0</v>
      </c>
      <c r="AB24" s="55">
        <v>0</v>
      </c>
      <c r="AC24" s="52">
        <v>91170</v>
      </c>
      <c r="AD24" s="52">
        <v>22380</v>
      </c>
      <c r="AE24" s="52">
        <v>0</v>
      </c>
      <c r="AF24" s="54">
        <v>0</v>
      </c>
      <c r="AG24" s="55">
        <v>71584</v>
      </c>
      <c r="AH24" s="52">
        <v>44612</v>
      </c>
      <c r="AI24" s="54">
        <v>39698</v>
      </c>
      <c r="AJ24" s="55">
        <v>0</v>
      </c>
      <c r="AK24" s="52">
        <v>0</v>
      </c>
      <c r="AL24" s="55">
        <v>0</v>
      </c>
      <c r="AM24" s="54">
        <v>0</v>
      </c>
      <c r="AN24" s="112">
        <v>1390</v>
      </c>
      <c r="AO24" s="57">
        <v>0</v>
      </c>
      <c r="AP24" s="56">
        <v>311918</v>
      </c>
      <c r="AQ24" s="56">
        <v>0</v>
      </c>
      <c r="AR24" s="56">
        <v>0</v>
      </c>
      <c r="AS24" s="51">
        <v>0</v>
      </c>
      <c r="AT24" s="52">
        <v>0</v>
      </c>
      <c r="AU24" s="52">
        <v>0</v>
      </c>
      <c r="AV24" s="55">
        <v>0</v>
      </c>
      <c r="AW24" s="52">
        <v>0</v>
      </c>
      <c r="AX24" s="54">
        <v>0</v>
      </c>
      <c r="AY24" s="55">
        <v>0</v>
      </c>
      <c r="AZ24" s="54">
        <v>0</v>
      </c>
      <c r="BA24" s="51">
        <v>21950</v>
      </c>
      <c r="BB24" s="112">
        <v>0</v>
      </c>
      <c r="BC24" s="54">
        <v>0</v>
      </c>
      <c r="BD24" s="56">
        <v>30335.7</v>
      </c>
      <c r="BE24" s="51">
        <v>99105</v>
      </c>
      <c r="BF24" s="55">
        <v>0</v>
      </c>
      <c r="BG24" s="55">
        <v>42507</v>
      </c>
      <c r="BH24" s="52">
        <v>0</v>
      </c>
      <c r="BI24" s="55">
        <v>0</v>
      </c>
      <c r="BJ24" s="53">
        <v>0</v>
      </c>
      <c r="BK24" s="51">
        <v>0</v>
      </c>
      <c r="BL24" s="54">
        <v>0</v>
      </c>
      <c r="BM24" s="51">
        <v>0</v>
      </c>
      <c r="BN24" s="52">
        <v>0</v>
      </c>
      <c r="BO24" s="52">
        <v>0</v>
      </c>
      <c r="BP24" s="52">
        <v>0</v>
      </c>
      <c r="BQ24" s="54">
        <v>0</v>
      </c>
      <c r="BR24" s="51">
        <v>0</v>
      </c>
      <c r="BS24" s="52">
        <v>0</v>
      </c>
      <c r="BT24" s="52">
        <v>0</v>
      </c>
      <c r="BU24" s="54">
        <v>0</v>
      </c>
      <c r="BV24" s="55">
        <v>0</v>
      </c>
      <c r="BW24" s="54">
        <v>0</v>
      </c>
      <c r="BX24" s="58">
        <f>SUM(C24:BM24)</f>
        <v>1202774.7</v>
      </c>
    </row>
    <row r="25" spans="1:77" s="29" customFormat="1" ht="27" customHeight="1">
      <c r="A25" s="151" t="s">
        <v>25</v>
      </c>
      <c r="B25" s="152"/>
      <c r="C25" s="51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3">
        <v>0</v>
      </c>
      <c r="K25" s="52">
        <v>0</v>
      </c>
      <c r="L25" s="54">
        <v>0</v>
      </c>
      <c r="M25" s="55">
        <v>0</v>
      </c>
      <c r="N25" s="53">
        <v>0</v>
      </c>
      <c r="O25" s="51">
        <v>0</v>
      </c>
      <c r="P25" s="55">
        <v>0</v>
      </c>
      <c r="Q25" s="52">
        <v>0</v>
      </c>
      <c r="R25" s="52">
        <v>0</v>
      </c>
      <c r="S25" s="52">
        <v>0</v>
      </c>
      <c r="T25" s="52">
        <v>0</v>
      </c>
      <c r="U25" s="53">
        <v>0</v>
      </c>
      <c r="V25" s="56">
        <v>0</v>
      </c>
      <c r="W25" s="51">
        <v>0</v>
      </c>
      <c r="X25" s="52">
        <v>18748</v>
      </c>
      <c r="Y25" s="52">
        <v>0</v>
      </c>
      <c r="Z25" s="54">
        <v>0</v>
      </c>
      <c r="AA25" s="51">
        <v>0</v>
      </c>
      <c r="AB25" s="55">
        <v>0</v>
      </c>
      <c r="AC25" s="52">
        <v>0</v>
      </c>
      <c r="AD25" s="52">
        <v>0</v>
      </c>
      <c r="AE25" s="52">
        <v>0</v>
      </c>
      <c r="AF25" s="54">
        <v>0</v>
      </c>
      <c r="AG25" s="55">
        <v>0</v>
      </c>
      <c r="AH25" s="52">
        <v>0</v>
      </c>
      <c r="AI25" s="54">
        <v>0</v>
      </c>
      <c r="AJ25" s="55">
        <v>0</v>
      </c>
      <c r="AK25" s="52">
        <v>0</v>
      </c>
      <c r="AL25" s="55">
        <v>0</v>
      </c>
      <c r="AM25" s="54">
        <v>0</v>
      </c>
      <c r="AN25" s="112">
        <v>0</v>
      </c>
      <c r="AO25" s="57">
        <v>0</v>
      </c>
      <c r="AP25" s="56">
        <v>0</v>
      </c>
      <c r="AQ25" s="112">
        <v>22054</v>
      </c>
      <c r="AR25" s="56">
        <v>0</v>
      </c>
      <c r="AS25" s="51">
        <v>0</v>
      </c>
      <c r="AT25" s="52">
        <v>0</v>
      </c>
      <c r="AU25" s="52">
        <v>0</v>
      </c>
      <c r="AV25" s="55">
        <v>0</v>
      </c>
      <c r="AW25" s="52">
        <v>0</v>
      </c>
      <c r="AX25" s="54">
        <v>0</v>
      </c>
      <c r="AY25" s="55">
        <v>0</v>
      </c>
      <c r="AZ25" s="54">
        <v>0</v>
      </c>
      <c r="BA25" s="112">
        <v>0</v>
      </c>
      <c r="BB25" s="53">
        <v>0</v>
      </c>
      <c r="BC25" s="54">
        <v>0</v>
      </c>
      <c r="BD25" s="56">
        <v>75608.2</v>
      </c>
      <c r="BE25" s="51">
        <v>0</v>
      </c>
      <c r="BF25" s="55">
        <v>0</v>
      </c>
      <c r="BG25" s="55">
        <v>0</v>
      </c>
      <c r="BH25" s="52">
        <v>0</v>
      </c>
      <c r="BI25" s="55">
        <v>0</v>
      </c>
      <c r="BJ25" s="53">
        <v>0</v>
      </c>
      <c r="BK25" s="51">
        <v>0</v>
      </c>
      <c r="BL25" s="54">
        <v>0</v>
      </c>
      <c r="BM25" s="51">
        <v>0</v>
      </c>
      <c r="BN25" s="52">
        <v>0</v>
      </c>
      <c r="BO25" s="52">
        <v>0</v>
      </c>
      <c r="BP25" s="52">
        <v>0</v>
      </c>
      <c r="BQ25" s="54">
        <v>0</v>
      </c>
      <c r="BR25" s="51">
        <v>0</v>
      </c>
      <c r="BS25" s="52">
        <v>0</v>
      </c>
      <c r="BT25" s="52">
        <v>0</v>
      </c>
      <c r="BU25" s="54">
        <v>0</v>
      </c>
      <c r="BV25" s="55">
        <v>0</v>
      </c>
      <c r="BW25" s="54">
        <v>0</v>
      </c>
      <c r="BX25" s="58">
        <f>SUM(C25:BM25)</f>
        <v>116410.2</v>
      </c>
    </row>
    <row r="26" spans="1:77" s="29" customFormat="1" ht="27" customHeight="1">
      <c r="A26" s="151" t="s">
        <v>26</v>
      </c>
      <c r="B26" s="152"/>
      <c r="C26" s="51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3">
        <v>0</v>
      </c>
      <c r="K26" s="52">
        <v>0</v>
      </c>
      <c r="L26" s="54">
        <v>0</v>
      </c>
      <c r="M26" s="55">
        <v>0</v>
      </c>
      <c r="N26" s="53">
        <v>0</v>
      </c>
      <c r="O26" s="51">
        <v>0</v>
      </c>
      <c r="P26" s="55">
        <v>0</v>
      </c>
      <c r="Q26" s="52">
        <v>0</v>
      </c>
      <c r="R26" s="52">
        <v>0</v>
      </c>
      <c r="S26" s="52">
        <v>0</v>
      </c>
      <c r="T26" s="52">
        <v>0</v>
      </c>
      <c r="U26" s="53">
        <v>0</v>
      </c>
      <c r="V26" s="56">
        <v>0</v>
      </c>
      <c r="W26" s="51">
        <v>0</v>
      </c>
      <c r="X26" s="52">
        <v>0</v>
      </c>
      <c r="Y26" s="52">
        <v>0</v>
      </c>
      <c r="Z26" s="54">
        <v>0</v>
      </c>
      <c r="AA26" s="51">
        <v>0</v>
      </c>
      <c r="AB26" s="55">
        <v>0</v>
      </c>
      <c r="AC26" s="52">
        <v>0</v>
      </c>
      <c r="AD26" s="52">
        <v>0</v>
      </c>
      <c r="AE26" s="52">
        <v>0</v>
      </c>
      <c r="AF26" s="54">
        <v>0</v>
      </c>
      <c r="AG26" s="55">
        <v>0</v>
      </c>
      <c r="AH26" s="52">
        <v>0</v>
      </c>
      <c r="AI26" s="54">
        <v>0</v>
      </c>
      <c r="AJ26" s="55">
        <v>0</v>
      </c>
      <c r="AK26" s="52">
        <v>0</v>
      </c>
      <c r="AL26" s="55">
        <v>0</v>
      </c>
      <c r="AM26" s="54">
        <v>0</v>
      </c>
      <c r="AN26" s="112">
        <v>0</v>
      </c>
      <c r="AO26" s="57">
        <v>0</v>
      </c>
      <c r="AP26" s="56">
        <v>0</v>
      </c>
      <c r="AQ26" s="56">
        <v>0</v>
      </c>
      <c r="AR26" s="57">
        <v>0</v>
      </c>
      <c r="AS26" s="51">
        <v>0</v>
      </c>
      <c r="AT26" s="52">
        <v>0</v>
      </c>
      <c r="AU26" s="52">
        <v>0</v>
      </c>
      <c r="AV26" s="55">
        <v>0</v>
      </c>
      <c r="AW26" s="52">
        <v>0</v>
      </c>
      <c r="AX26" s="54">
        <v>0</v>
      </c>
      <c r="AY26" s="55">
        <v>0</v>
      </c>
      <c r="AZ26" s="54">
        <v>0</v>
      </c>
      <c r="BA26" s="112">
        <v>0</v>
      </c>
      <c r="BB26" s="53">
        <v>0</v>
      </c>
      <c r="BC26" s="54">
        <v>0</v>
      </c>
      <c r="BD26" s="56">
        <v>0</v>
      </c>
      <c r="BE26" s="51">
        <v>0</v>
      </c>
      <c r="BF26" s="55">
        <v>0</v>
      </c>
      <c r="BG26" s="55">
        <v>0</v>
      </c>
      <c r="BH26" s="52">
        <v>0</v>
      </c>
      <c r="BI26" s="55">
        <v>0</v>
      </c>
      <c r="BJ26" s="53">
        <v>0</v>
      </c>
      <c r="BK26" s="51">
        <v>0</v>
      </c>
      <c r="BL26" s="54">
        <v>0</v>
      </c>
      <c r="BM26" s="51">
        <v>0</v>
      </c>
      <c r="BN26" s="52">
        <v>0</v>
      </c>
      <c r="BO26" s="52">
        <v>0</v>
      </c>
      <c r="BP26" s="52">
        <v>0</v>
      </c>
      <c r="BQ26" s="54">
        <v>0</v>
      </c>
      <c r="BR26" s="51">
        <v>0</v>
      </c>
      <c r="BS26" s="52">
        <v>0</v>
      </c>
      <c r="BT26" s="52">
        <v>0</v>
      </c>
      <c r="BU26" s="54">
        <v>0</v>
      </c>
      <c r="BV26" s="55">
        <v>0</v>
      </c>
      <c r="BW26" s="54">
        <v>0</v>
      </c>
      <c r="BX26" s="58">
        <v>0</v>
      </c>
    </row>
    <row r="27" spans="1:77" s="29" customFormat="1" ht="27" customHeight="1">
      <c r="A27" s="151" t="s">
        <v>27</v>
      </c>
      <c r="B27" s="152"/>
      <c r="C27" s="51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2">
        <v>0</v>
      </c>
      <c r="L27" s="54">
        <v>0</v>
      </c>
      <c r="M27" s="55">
        <v>0</v>
      </c>
      <c r="N27" s="53">
        <v>0</v>
      </c>
      <c r="O27" s="51">
        <v>0</v>
      </c>
      <c r="P27" s="55">
        <v>0</v>
      </c>
      <c r="Q27" s="52">
        <v>0</v>
      </c>
      <c r="R27" s="52">
        <v>0</v>
      </c>
      <c r="S27" s="52">
        <v>0</v>
      </c>
      <c r="T27" s="52">
        <v>0</v>
      </c>
      <c r="U27" s="53">
        <v>0</v>
      </c>
      <c r="V27" s="56">
        <v>12416</v>
      </c>
      <c r="W27" s="51">
        <v>19805</v>
      </c>
      <c r="X27" s="52">
        <v>13581</v>
      </c>
      <c r="Y27" s="52">
        <v>0</v>
      </c>
      <c r="Z27" s="54">
        <v>0</v>
      </c>
      <c r="AA27" s="51">
        <v>0</v>
      </c>
      <c r="AB27" s="55">
        <v>0</v>
      </c>
      <c r="AC27" s="52">
        <v>0</v>
      </c>
      <c r="AD27" s="52">
        <v>0</v>
      </c>
      <c r="AE27" s="52">
        <v>243701</v>
      </c>
      <c r="AF27" s="54">
        <v>144174</v>
      </c>
      <c r="AG27" s="55">
        <v>0</v>
      </c>
      <c r="AH27" s="52">
        <v>0</v>
      </c>
      <c r="AI27" s="54">
        <v>0</v>
      </c>
      <c r="AJ27" s="55">
        <v>0</v>
      </c>
      <c r="AK27" s="52">
        <v>0</v>
      </c>
      <c r="AL27" s="55">
        <v>0</v>
      </c>
      <c r="AM27" s="54">
        <v>7977</v>
      </c>
      <c r="AN27" s="112">
        <v>0</v>
      </c>
      <c r="AO27" s="57">
        <v>0</v>
      </c>
      <c r="AP27" s="56">
        <v>0</v>
      </c>
      <c r="AQ27" s="56">
        <v>0</v>
      </c>
      <c r="AR27" s="123">
        <v>0</v>
      </c>
      <c r="AS27" s="51">
        <v>0</v>
      </c>
      <c r="AT27" s="52">
        <v>0</v>
      </c>
      <c r="AU27" s="52">
        <v>0</v>
      </c>
      <c r="AV27" s="55">
        <v>0</v>
      </c>
      <c r="AW27" s="52">
        <v>0</v>
      </c>
      <c r="AX27" s="54">
        <v>0</v>
      </c>
      <c r="AY27" s="55">
        <v>0</v>
      </c>
      <c r="AZ27" s="54">
        <v>0</v>
      </c>
      <c r="BA27" s="112">
        <v>0</v>
      </c>
      <c r="BB27" s="53">
        <v>0</v>
      </c>
      <c r="BC27" s="54">
        <v>0</v>
      </c>
      <c r="BD27" s="56">
        <v>0</v>
      </c>
      <c r="BE27" s="51">
        <v>0</v>
      </c>
      <c r="BF27" s="55">
        <v>0</v>
      </c>
      <c r="BG27" s="55">
        <v>0</v>
      </c>
      <c r="BH27" s="52">
        <v>0</v>
      </c>
      <c r="BI27" s="55">
        <v>0</v>
      </c>
      <c r="BJ27" s="53">
        <v>0</v>
      </c>
      <c r="BK27" s="51">
        <v>0</v>
      </c>
      <c r="BL27" s="54">
        <v>0</v>
      </c>
      <c r="BM27" s="51">
        <v>0</v>
      </c>
      <c r="BN27" s="52">
        <v>0</v>
      </c>
      <c r="BO27" s="52">
        <v>0</v>
      </c>
      <c r="BP27" s="52">
        <v>0</v>
      </c>
      <c r="BQ27" s="54">
        <v>0</v>
      </c>
      <c r="BR27" s="51">
        <v>0</v>
      </c>
      <c r="BS27" s="52">
        <v>0</v>
      </c>
      <c r="BT27" s="52">
        <v>0</v>
      </c>
      <c r="BU27" s="54">
        <v>0</v>
      </c>
      <c r="BV27" s="55">
        <v>0</v>
      </c>
      <c r="BW27" s="54">
        <v>0</v>
      </c>
      <c r="BX27" s="58">
        <f>SUM(C27:BM27)</f>
        <v>441654</v>
      </c>
    </row>
    <row r="28" spans="1:77" s="33" customFormat="1" ht="27" customHeight="1">
      <c r="A28" s="158" t="s">
        <v>28</v>
      </c>
      <c r="B28" s="159"/>
      <c r="C28" s="43" t="s">
        <v>183</v>
      </c>
      <c r="D28" s="43" t="s">
        <v>183</v>
      </c>
      <c r="E28" s="43" t="s">
        <v>207</v>
      </c>
      <c r="F28" s="43" t="s">
        <v>184</v>
      </c>
      <c r="G28" s="42" t="s">
        <v>208</v>
      </c>
      <c r="H28" s="43" t="s">
        <v>185</v>
      </c>
      <c r="I28" s="43" t="s">
        <v>183</v>
      </c>
      <c r="J28" s="44" t="s">
        <v>183</v>
      </c>
      <c r="K28" s="43" t="s">
        <v>183</v>
      </c>
      <c r="L28" s="45" t="s">
        <v>186</v>
      </c>
      <c r="M28" s="46" t="s">
        <v>186</v>
      </c>
      <c r="N28" s="44" t="s">
        <v>187</v>
      </c>
      <c r="O28" s="47" t="s">
        <v>183</v>
      </c>
      <c r="P28" s="46" t="s">
        <v>188</v>
      </c>
      <c r="Q28" s="43" t="s">
        <v>184</v>
      </c>
      <c r="R28" s="43" t="s">
        <v>183</v>
      </c>
      <c r="S28" s="43" t="s">
        <v>184</v>
      </c>
      <c r="T28" s="43" t="s">
        <v>184</v>
      </c>
      <c r="U28" s="44" t="s">
        <v>184</v>
      </c>
      <c r="V28" s="48" t="s">
        <v>186</v>
      </c>
      <c r="W28" s="47" t="s">
        <v>183</v>
      </c>
      <c r="X28" s="43" t="s">
        <v>183</v>
      </c>
      <c r="Y28" s="43" t="s">
        <v>183</v>
      </c>
      <c r="Z28" s="45" t="s">
        <v>188</v>
      </c>
      <c r="AA28" s="47" t="s">
        <v>199</v>
      </c>
      <c r="AB28" s="46" t="s">
        <v>183</v>
      </c>
      <c r="AC28" s="43" t="s">
        <v>186</v>
      </c>
      <c r="AD28" s="43" t="s">
        <v>186</v>
      </c>
      <c r="AE28" s="43" t="s">
        <v>189</v>
      </c>
      <c r="AF28" s="45" t="s">
        <v>190</v>
      </c>
      <c r="AG28" s="46" t="s">
        <v>186</v>
      </c>
      <c r="AH28" s="43" t="s">
        <v>186</v>
      </c>
      <c r="AI28" s="45" t="s">
        <v>184</v>
      </c>
      <c r="AJ28" s="46" t="s">
        <v>191</v>
      </c>
      <c r="AK28" s="43" t="s">
        <v>184</v>
      </c>
      <c r="AL28" s="46" t="s">
        <v>216</v>
      </c>
      <c r="AM28" s="45" t="s">
        <v>186</v>
      </c>
      <c r="AN28" s="47" t="s">
        <v>191</v>
      </c>
      <c r="AO28" s="49" t="s">
        <v>183</v>
      </c>
      <c r="AP28" s="48" t="s">
        <v>191</v>
      </c>
      <c r="AQ28" s="48" t="s">
        <v>191</v>
      </c>
      <c r="AR28" s="82" t="s">
        <v>217</v>
      </c>
      <c r="AS28" s="47" t="s">
        <v>183</v>
      </c>
      <c r="AT28" s="43" t="s">
        <v>192</v>
      </c>
      <c r="AU28" s="43" t="s">
        <v>186</v>
      </c>
      <c r="AV28" s="46" t="s">
        <v>183</v>
      </c>
      <c r="AW28" s="43" t="s">
        <v>191</v>
      </c>
      <c r="AX28" s="45" t="s">
        <v>183</v>
      </c>
      <c r="AY28" s="46" t="s">
        <v>183</v>
      </c>
      <c r="AZ28" s="45" t="s">
        <v>191</v>
      </c>
      <c r="BA28" s="126" t="s">
        <v>186</v>
      </c>
      <c r="BB28" s="43" t="s">
        <v>183</v>
      </c>
      <c r="BC28" s="125" t="s">
        <v>191</v>
      </c>
      <c r="BD28" s="48" t="s">
        <v>193</v>
      </c>
      <c r="BE28" s="47" t="s">
        <v>186</v>
      </c>
      <c r="BF28" s="46" t="s">
        <v>183</v>
      </c>
      <c r="BG28" s="46" t="s">
        <v>186</v>
      </c>
      <c r="BH28" s="43" t="s">
        <v>183</v>
      </c>
      <c r="BI28" s="46" t="s">
        <v>188</v>
      </c>
      <c r="BJ28" s="44" t="s">
        <v>191</v>
      </c>
      <c r="BK28" s="47" t="s">
        <v>183</v>
      </c>
      <c r="BL28" s="45" t="s">
        <v>183</v>
      </c>
      <c r="BM28" s="47" t="s">
        <v>204</v>
      </c>
      <c r="BN28" s="43" t="s">
        <v>182</v>
      </c>
      <c r="BO28" s="43" t="s">
        <v>182</v>
      </c>
      <c r="BP28" s="43" t="s">
        <v>182</v>
      </c>
      <c r="BQ28" s="43" t="s">
        <v>182</v>
      </c>
      <c r="BR28" s="43" t="s">
        <v>182</v>
      </c>
      <c r="BS28" s="43" t="s">
        <v>182</v>
      </c>
      <c r="BT28" s="43" t="s">
        <v>182</v>
      </c>
      <c r="BU28" s="43" t="s">
        <v>182</v>
      </c>
      <c r="BV28" s="43" t="s">
        <v>182</v>
      </c>
      <c r="BW28" s="43" t="s">
        <v>182</v>
      </c>
      <c r="BX28" s="50"/>
    </row>
    <row r="29" spans="1:77" s="29" customFormat="1" ht="27" customHeight="1">
      <c r="A29" s="158" t="s">
        <v>29</v>
      </c>
      <c r="B29" s="159"/>
      <c r="C29" s="129">
        <v>15426</v>
      </c>
      <c r="D29" s="52">
        <v>122918</v>
      </c>
      <c r="E29" s="52">
        <v>29512</v>
      </c>
      <c r="F29" s="52">
        <v>23921</v>
      </c>
      <c r="G29" s="52">
        <v>426249</v>
      </c>
      <c r="H29" s="52">
        <v>238742</v>
      </c>
      <c r="I29" s="52">
        <v>18328</v>
      </c>
      <c r="J29" s="53">
        <v>86850</v>
      </c>
      <c r="K29" s="52">
        <v>100043</v>
      </c>
      <c r="L29" s="54">
        <v>31251</v>
      </c>
      <c r="M29" s="55">
        <v>24215</v>
      </c>
      <c r="N29" s="53">
        <v>34500</v>
      </c>
      <c r="O29" s="51">
        <v>50297</v>
      </c>
      <c r="P29" s="55">
        <v>283610</v>
      </c>
      <c r="Q29" s="52">
        <v>270185</v>
      </c>
      <c r="R29" s="52">
        <v>64657</v>
      </c>
      <c r="S29" s="52">
        <v>27062</v>
      </c>
      <c r="T29" s="52">
        <v>9346</v>
      </c>
      <c r="U29" s="53">
        <v>6878</v>
      </c>
      <c r="V29" s="56">
        <v>12416</v>
      </c>
      <c r="W29" s="51">
        <v>19805</v>
      </c>
      <c r="X29" s="52">
        <v>32329</v>
      </c>
      <c r="Y29" s="52">
        <v>10368</v>
      </c>
      <c r="Z29" s="54">
        <v>197664</v>
      </c>
      <c r="AA29" s="51">
        <v>94514</v>
      </c>
      <c r="AB29" s="55">
        <v>29072</v>
      </c>
      <c r="AC29" s="52">
        <v>88288</v>
      </c>
      <c r="AD29" s="52">
        <v>17482</v>
      </c>
      <c r="AE29" s="52">
        <v>357428</v>
      </c>
      <c r="AF29" s="54">
        <v>101695</v>
      </c>
      <c r="AG29" s="55">
        <v>71584</v>
      </c>
      <c r="AH29" s="52">
        <v>44612</v>
      </c>
      <c r="AI29" s="54">
        <v>39698</v>
      </c>
      <c r="AJ29" s="55">
        <v>79387</v>
      </c>
      <c r="AK29" s="52">
        <v>17789</v>
      </c>
      <c r="AL29" s="55">
        <v>21576</v>
      </c>
      <c r="AM29" s="54">
        <v>7977</v>
      </c>
      <c r="AN29" s="112">
        <v>1390</v>
      </c>
      <c r="AO29" s="57">
        <v>18693</v>
      </c>
      <c r="AP29" s="56">
        <v>311918</v>
      </c>
      <c r="AQ29" s="56">
        <v>22054</v>
      </c>
      <c r="AR29" s="57">
        <v>419462</v>
      </c>
      <c r="AS29" s="51">
        <v>706013</v>
      </c>
      <c r="AT29" s="52">
        <v>272350</v>
      </c>
      <c r="AU29" s="52">
        <v>195699</v>
      </c>
      <c r="AV29" s="55">
        <v>29769</v>
      </c>
      <c r="AW29" s="52">
        <v>33185</v>
      </c>
      <c r="AX29" s="54">
        <v>11154</v>
      </c>
      <c r="AY29" s="55">
        <v>125850</v>
      </c>
      <c r="AZ29" s="54">
        <v>18920</v>
      </c>
      <c r="BA29" s="112">
        <v>21950</v>
      </c>
      <c r="BB29" s="52">
        <v>12183</v>
      </c>
      <c r="BC29" s="123">
        <v>18759</v>
      </c>
      <c r="BD29" s="136">
        <v>221442</v>
      </c>
      <c r="BE29" s="51">
        <v>99105</v>
      </c>
      <c r="BF29" s="55">
        <v>37955</v>
      </c>
      <c r="BG29" s="55">
        <v>42507</v>
      </c>
      <c r="BH29" s="52">
        <v>46926</v>
      </c>
      <c r="BI29" s="135">
        <v>84872</v>
      </c>
      <c r="BJ29" s="130">
        <v>2886</v>
      </c>
      <c r="BK29" s="55">
        <v>9856</v>
      </c>
      <c r="BL29" s="54">
        <v>3876</v>
      </c>
      <c r="BM29" s="51">
        <v>687094</v>
      </c>
      <c r="BN29" s="52">
        <v>0</v>
      </c>
      <c r="BO29" s="52">
        <v>0</v>
      </c>
      <c r="BP29" s="52">
        <v>0</v>
      </c>
      <c r="BQ29" s="54">
        <v>0</v>
      </c>
      <c r="BR29" s="51">
        <v>0</v>
      </c>
      <c r="BS29" s="52">
        <v>0</v>
      </c>
      <c r="BT29" s="52">
        <v>0</v>
      </c>
      <c r="BU29" s="54">
        <v>0</v>
      </c>
      <c r="BV29" s="55">
        <v>0</v>
      </c>
      <c r="BW29" s="54">
        <v>0</v>
      </c>
      <c r="BX29" s="139">
        <f>SUM(C29:BM29)</f>
        <v>6563542</v>
      </c>
      <c r="BY29" s="134"/>
    </row>
    <row r="30" spans="1:77" s="29" customFormat="1" ht="27" customHeight="1">
      <c r="A30" s="151" t="s">
        <v>30</v>
      </c>
      <c r="B30" s="152"/>
      <c r="C30" s="129">
        <v>9589</v>
      </c>
      <c r="D30" s="132">
        <v>112281</v>
      </c>
      <c r="E30" s="132">
        <v>27697</v>
      </c>
      <c r="F30" s="132">
        <v>17241</v>
      </c>
      <c r="G30" s="132">
        <v>247647</v>
      </c>
      <c r="H30" s="132">
        <v>146001</v>
      </c>
      <c r="I30" s="52">
        <v>7086</v>
      </c>
      <c r="J30" s="128">
        <v>59822</v>
      </c>
      <c r="K30" s="132">
        <v>31528</v>
      </c>
      <c r="L30" s="130">
        <v>18694</v>
      </c>
      <c r="M30" s="135">
        <v>18587</v>
      </c>
      <c r="N30" s="128">
        <v>17911</v>
      </c>
      <c r="O30" s="129">
        <v>30863</v>
      </c>
      <c r="P30" s="135">
        <v>148597</v>
      </c>
      <c r="Q30" s="132">
        <v>172003</v>
      </c>
      <c r="R30" s="132">
        <v>59137</v>
      </c>
      <c r="S30" s="132">
        <v>24553</v>
      </c>
      <c r="T30" s="132">
        <v>9106</v>
      </c>
      <c r="U30" s="128">
        <v>6126</v>
      </c>
      <c r="V30" s="136">
        <v>6048</v>
      </c>
      <c r="W30" s="129">
        <v>18031</v>
      </c>
      <c r="X30" s="132">
        <v>14709</v>
      </c>
      <c r="Y30" s="132">
        <v>5144</v>
      </c>
      <c r="Z30" s="130">
        <v>108372</v>
      </c>
      <c r="AA30" s="129">
        <v>63400</v>
      </c>
      <c r="AB30" s="135">
        <v>20792</v>
      </c>
      <c r="AC30" s="132">
        <v>54752</v>
      </c>
      <c r="AD30" s="132">
        <v>11393</v>
      </c>
      <c r="AE30" s="132">
        <v>238821</v>
      </c>
      <c r="AF30" s="130">
        <v>64148</v>
      </c>
      <c r="AG30" s="135">
        <v>34396</v>
      </c>
      <c r="AH30" s="132">
        <v>41407</v>
      </c>
      <c r="AI30" s="130">
        <v>30770</v>
      </c>
      <c r="AJ30" s="135">
        <v>70874</v>
      </c>
      <c r="AK30" s="132">
        <v>14528</v>
      </c>
      <c r="AL30" s="135">
        <v>10687</v>
      </c>
      <c r="AM30" s="130">
        <v>6070</v>
      </c>
      <c r="AN30" s="133">
        <v>297</v>
      </c>
      <c r="AO30" s="138">
        <v>14802</v>
      </c>
      <c r="AP30" s="136">
        <v>217687</v>
      </c>
      <c r="AQ30" s="136">
        <v>17185</v>
      </c>
      <c r="AR30" s="56">
        <v>261587</v>
      </c>
      <c r="AS30" s="51">
        <v>376738</v>
      </c>
      <c r="AT30" s="52">
        <v>114262</v>
      </c>
      <c r="AU30" s="52">
        <v>107756</v>
      </c>
      <c r="AV30" s="55">
        <v>14853</v>
      </c>
      <c r="AW30" s="52">
        <v>13389</v>
      </c>
      <c r="AX30" s="54">
        <v>4100</v>
      </c>
      <c r="AY30" s="55">
        <v>57767</v>
      </c>
      <c r="AZ30" s="54">
        <v>4098</v>
      </c>
      <c r="BA30" s="112">
        <v>8609</v>
      </c>
      <c r="BB30" s="53">
        <v>3294</v>
      </c>
      <c r="BC30" s="54">
        <v>9761</v>
      </c>
      <c r="BD30" s="136">
        <v>221442</v>
      </c>
      <c r="BE30" s="129">
        <v>82842</v>
      </c>
      <c r="BF30" s="135">
        <v>30798</v>
      </c>
      <c r="BG30" s="135">
        <v>31496</v>
      </c>
      <c r="BH30" s="132">
        <v>37534</v>
      </c>
      <c r="BI30" s="135">
        <v>68423</v>
      </c>
      <c r="BJ30" s="130">
        <v>2600</v>
      </c>
      <c r="BK30" s="135">
        <v>8350</v>
      </c>
      <c r="BL30" s="130">
        <v>2961</v>
      </c>
      <c r="BM30" s="129">
        <v>502759</v>
      </c>
      <c r="BN30" s="52">
        <v>0</v>
      </c>
      <c r="BO30" s="52">
        <v>0</v>
      </c>
      <c r="BP30" s="52">
        <v>0</v>
      </c>
      <c r="BQ30" s="54">
        <v>0</v>
      </c>
      <c r="BR30" s="51">
        <v>0</v>
      </c>
      <c r="BS30" s="52">
        <v>0</v>
      </c>
      <c r="BT30" s="52">
        <v>0</v>
      </c>
      <c r="BU30" s="54">
        <v>0</v>
      </c>
      <c r="BV30" s="55">
        <v>0</v>
      </c>
      <c r="BW30" s="54">
        <v>0</v>
      </c>
      <c r="BX30" s="139">
        <f>SUM(C30:BM30)</f>
        <v>4194201</v>
      </c>
    </row>
    <row r="31" spans="1:77" s="29" customFormat="1" ht="27" customHeight="1">
      <c r="A31" s="151" t="s">
        <v>31</v>
      </c>
      <c r="B31" s="152"/>
      <c r="C31" s="141">
        <f>ROUND(C30/C29,3)*100</f>
        <v>62.2</v>
      </c>
      <c r="D31" s="145">
        <f>ROUND(D30/D29,3)*100</f>
        <v>91.3</v>
      </c>
      <c r="E31" s="145">
        <f t="shared" ref="E31:N31" si="9">ROUND(E30/E29,3)*100</f>
        <v>93.8</v>
      </c>
      <c r="F31" s="145">
        <f t="shared" si="9"/>
        <v>72.099999999999994</v>
      </c>
      <c r="G31" s="145">
        <f t="shared" si="9"/>
        <v>58.099999999999994</v>
      </c>
      <c r="H31" s="145">
        <f t="shared" si="9"/>
        <v>61.199999999999996</v>
      </c>
      <c r="I31" s="145">
        <f t="shared" si="9"/>
        <v>38.700000000000003</v>
      </c>
      <c r="J31" s="145">
        <f t="shared" si="9"/>
        <v>68.899999999999991</v>
      </c>
      <c r="K31" s="145">
        <f t="shared" si="9"/>
        <v>31.5</v>
      </c>
      <c r="L31" s="142">
        <f t="shared" si="9"/>
        <v>59.8</v>
      </c>
      <c r="M31" s="143">
        <f t="shared" si="9"/>
        <v>76.8</v>
      </c>
      <c r="N31" s="145">
        <f t="shared" si="9"/>
        <v>51.9</v>
      </c>
      <c r="O31" s="141">
        <f>ROUND(O30/O29,3)*100</f>
        <v>61.4</v>
      </c>
      <c r="P31" s="143">
        <f>ROUND(P30/P29,3)*100</f>
        <v>52.400000000000006</v>
      </c>
      <c r="Q31" s="143">
        <f t="shared" ref="Q31:U31" si="10">ROUND(Q30/Q29,3)*100</f>
        <v>63.7</v>
      </c>
      <c r="R31" s="143">
        <f t="shared" si="10"/>
        <v>91.5</v>
      </c>
      <c r="S31" s="143">
        <f t="shared" si="10"/>
        <v>90.7</v>
      </c>
      <c r="T31" s="143">
        <f t="shared" si="10"/>
        <v>97.399999999999991</v>
      </c>
      <c r="U31" s="143">
        <f t="shared" si="10"/>
        <v>89.1</v>
      </c>
      <c r="V31" s="146">
        <f>ROUND(V30/V29,3)*100</f>
        <v>48.699999999999996</v>
      </c>
      <c r="W31" s="141">
        <f>ROUND(W30/W29,3)*100</f>
        <v>91</v>
      </c>
      <c r="X31" s="145">
        <f>ROUND(X30/X29,3)*100</f>
        <v>45.5</v>
      </c>
      <c r="Y31" s="145">
        <f t="shared" ref="Y31:Z31" si="11">ROUND(Y30/Y29,3)*100</f>
        <v>49.6</v>
      </c>
      <c r="Z31" s="145">
        <f t="shared" si="11"/>
        <v>54.800000000000004</v>
      </c>
      <c r="AA31" s="141">
        <f>ROUND(AA30/AA29,3)*100</f>
        <v>67.100000000000009</v>
      </c>
      <c r="AB31" s="143">
        <f>ROUND(AB30/AB29,3)*100</f>
        <v>71.5</v>
      </c>
      <c r="AC31" s="143">
        <f t="shared" ref="AC31:AF31" si="12">ROUND(AC30/AC29,3)*100</f>
        <v>62</v>
      </c>
      <c r="AD31" s="143">
        <f t="shared" si="12"/>
        <v>65.2</v>
      </c>
      <c r="AE31" s="143">
        <f t="shared" si="12"/>
        <v>66.8</v>
      </c>
      <c r="AF31" s="142">
        <f t="shared" si="12"/>
        <v>63.1</v>
      </c>
      <c r="AG31" s="143">
        <f>ROUND(AG30/AG29,3)*100</f>
        <v>48</v>
      </c>
      <c r="AH31" s="145">
        <f>ROUND(AH30/AH29,3)*100</f>
        <v>92.800000000000011</v>
      </c>
      <c r="AI31" s="142">
        <f>ROUND(AI30/AI29,3)*100</f>
        <v>77.5</v>
      </c>
      <c r="AJ31" s="143">
        <f>ROUND(AJ30/AJ29,3)*100</f>
        <v>89.3</v>
      </c>
      <c r="AK31" s="145">
        <f>ROUND(AK30/AK29,3)*100</f>
        <v>81.699999999999989</v>
      </c>
      <c r="AL31" s="145">
        <f t="shared" ref="AL31:AM31" si="13">ROUND(AL30/AL29,3)*100</f>
        <v>49.5</v>
      </c>
      <c r="AM31" s="142">
        <f t="shared" si="13"/>
        <v>76.099999999999994</v>
      </c>
      <c r="AN31" s="148">
        <f t="shared" ref="AN31:AT31" si="14">ROUND(AN30/AN29,3)*100</f>
        <v>21.4</v>
      </c>
      <c r="AO31" s="148">
        <f t="shared" si="14"/>
        <v>79.2</v>
      </c>
      <c r="AP31" s="146">
        <f t="shared" si="14"/>
        <v>69.8</v>
      </c>
      <c r="AQ31" s="146">
        <f t="shared" si="14"/>
        <v>77.900000000000006</v>
      </c>
      <c r="AR31" s="63">
        <f t="shared" si="14"/>
        <v>62.4</v>
      </c>
      <c r="AS31" s="59">
        <f t="shared" si="14"/>
        <v>53.400000000000006</v>
      </c>
      <c r="AT31" s="60">
        <f t="shared" si="14"/>
        <v>42</v>
      </c>
      <c r="AU31" s="60">
        <f t="shared" ref="AU31:AX31" si="15">ROUND(AU30/AU29,3)*100</f>
        <v>55.1</v>
      </c>
      <c r="AV31" s="60">
        <f t="shared" si="15"/>
        <v>49.9</v>
      </c>
      <c r="AW31" s="60">
        <f t="shared" si="15"/>
        <v>40.300000000000004</v>
      </c>
      <c r="AX31" s="61">
        <f t="shared" si="15"/>
        <v>36.799999999999997</v>
      </c>
      <c r="AY31" s="62">
        <f>ROUND(AY30/AY29,3)*100</f>
        <v>45.9</v>
      </c>
      <c r="AZ31" s="61">
        <f>ROUND(AZ30/AZ29,3)*100</f>
        <v>21.7</v>
      </c>
      <c r="BA31" s="115">
        <f t="shared" ref="BA31:BC31" si="16">ROUND(BA30/BA29,3)*100</f>
        <v>39.200000000000003</v>
      </c>
      <c r="BB31" s="127">
        <f t="shared" si="16"/>
        <v>27</v>
      </c>
      <c r="BC31" s="61">
        <f t="shared" si="16"/>
        <v>52</v>
      </c>
      <c r="BD31" s="63">
        <f>ROUND(BD30/BD29,3)*100</f>
        <v>100</v>
      </c>
      <c r="BE31" s="141">
        <f>ROUND(BE30/BE29,3)*100</f>
        <v>83.6</v>
      </c>
      <c r="BF31" s="143">
        <f>ROUND(BF30/BF29,3)*100</f>
        <v>81.100000000000009</v>
      </c>
      <c r="BG31" s="143">
        <f t="shared" ref="BG31:BH31" si="17">ROUND(BG30/BG29,3)*100</f>
        <v>74.099999999999994</v>
      </c>
      <c r="BH31" s="145">
        <f t="shared" si="17"/>
        <v>80</v>
      </c>
      <c r="BI31" s="143">
        <f>ROUND(BI30/BI29,3)*100</f>
        <v>80.600000000000009</v>
      </c>
      <c r="BJ31" s="144">
        <f>ROUND(BJ30/BJ29,3)*100</f>
        <v>90.100000000000009</v>
      </c>
      <c r="BK31" s="141">
        <f t="shared" ref="BK31:BL31" si="18">ROUND(BK30/BK29,3)*100</f>
        <v>84.7</v>
      </c>
      <c r="BL31" s="142">
        <f t="shared" si="18"/>
        <v>76.400000000000006</v>
      </c>
      <c r="BM31" s="141">
        <f>ROUND(BM30/BM29,3)*100</f>
        <v>73.2</v>
      </c>
      <c r="BN31" s="62" t="e">
        <f t="shared" ref="BN31:BW31" si="19">ROUND(BN30/BN29,3)*100</f>
        <v>#DIV/0!</v>
      </c>
      <c r="BO31" s="62" t="e">
        <f t="shared" si="19"/>
        <v>#DIV/0!</v>
      </c>
      <c r="BP31" s="62" t="e">
        <f t="shared" si="19"/>
        <v>#DIV/0!</v>
      </c>
      <c r="BQ31" s="62" t="e">
        <f t="shared" si="19"/>
        <v>#DIV/0!</v>
      </c>
      <c r="BR31" s="62" t="e">
        <f t="shared" si="19"/>
        <v>#DIV/0!</v>
      </c>
      <c r="BS31" s="62" t="e">
        <f t="shared" si="19"/>
        <v>#DIV/0!</v>
      </c>
      <c r="BT31" s="62" t="e">
        <f t="shared" si="19"/>
        <v>#DIV/0!</v>
      </c>
      <c r="BU31" s="62" t="e">
        <f t="shared" si="19"/>
        <v>#DIV/0!</v>
      </c>
      <c r="BV31" s="62" t="e">
        <f t="shared" si="19"/>
        <v>#DIV/0!</v>
      </c>
      <c r="BW31" s="62" t="e">
        <f t="shared" si="19"/>
        <v>#DIV/0!</v>
      </c>
      <c r="BX31" s="140">
        <f>ROUND(BX30/BX29,3)*100</f>
        <v>63.9</v>
      </c>
    </row>
    <row r="32" spans="1:77" s="29" customFormat="1" ht="27" customHeight="1">
      <c r="A32" s="151" t="s">
        <v>32</v>
      </c>
      <c r="B32" s="152"/>
      <c r="C32" s="51">
        <v>607</v>
      </c>
      <c r="D32" s="52">
        <v>5111</v>
      </c>
      <c r="E32" s="52">
        <v>220</v>
      </c>
      <c r="F32" s="52">
        <v>4450</v>
      </c>
      <c r="G32" s="52">
        <v>7157</v>
      </c>
      <c r="H32" s="52">
        <v>11402</v>
      </c>
      <c r="I32" s="52">
        <v>3516</v>
      </c>
      <c r="J32" s="53">
        <v>6199</v>
      </c>
      <c r="K32" s="52">
        <v>21371</v>
      </c>
      <c r="L32" s="54">
        <v>10688</v>
      </c>
      <c r="M32" s="55">
        <v>5628</v>
      </c>
      <c r="N32" s="53">
        <v>16589</v>
      </c>
      <c r="O32" s="51">
        <v>0</v>
      </c>
      <c r="P32" s="55">
        <v>21</v>
      </c>
      <c r="Q32" s="52">
        <v>1</v>
      </c>
      <c r="R32" s="52">
        <v>0</v>
      </c>
      <c r="S32" s="52">
        <v>0</v>
      </c>
      <c r="T32" s="52">
        <v>0</v>
      </c>
      <c r="U32" s="53">
        <v>0</v>
      </c>
      <c r="V32" s="56">
        <v>4622</v>
      </c>
      <c r="W32" s="51">
        <v>1459</v>
      </c>
      <c r="X32" s="52">
        <v>11077</v>
      </c>
      <c r="Y32" s="52">
        <v>2516</v>
      </c>
      <c r="Z32" s="54">
        <v>19208</v>
      </c>
      <c r="AA32" s="51">
        <v>5676</v>
      </c>
      <c r="AB32" s="55">
        <v>157</v>
      </c>
      <c r="AC32" s="52">
        <v>369</v>
      </c>
      <c r="AD32" s="52">
        <v>2952</v>
      </c>
      <c r="AE32" s="52">
        <v>2015</v>
      </c>
      <c r="AF32" s="54">
        <v>487</v>
      </c>
      <c r="AG32" s="55">
        <v>533</v>
      </c>
      <c r="AH32" s="52">
        <v>0</v>
      </c>
      <c r="AI32" s="54">
        <v>0</v>
      </c>
      <c r="AJ32" s="55">
        <v>4628</v>
      </c>
      <c r="AK32" s="52">
        <v>1629</v>
      </c>
      <c r="AL32" s="55">
        <v>5304</v>
      </c>
      <c r="AM32" s="54">
        <v>1119</v>
      </c>
      <c r="AN32" s="112">
        <v>1086</v>
      </c>
      <c r="AO32" s="57">
        <v>1742</v>
      </c>
      <c r="AP32" s="56">
        <v>1135</v>
      </c>
      <c r="AQ32" s="112">
        <v>31</v>
      </c>
      <c r="AR32" s="56">
        <v>0</v>
      </c>
      <c r="AS32" s="51">
        <v>4951</v>
      </c>
      <c r="AT32" s="52">
        <v>11997</v>
      </c>
      <c r="AU32" s="52">
        <v>6180</v>
      </c>
      <c r="AV32" s="55">
        <v>1690</v>
      </c>
      <c r="AW32" s="52">
        <v>2766</v>
      </c>
      <c r="AX32" s="54">
        <v>770</v>
      </c>
      <c r="AY32" s="55">
        <v>6287</v>
      </c>
      <c r="AZ32" s="54">
        <v>1230</v>
      </c>
      <c r="BA32" s="112">
        <v>1927</v>
      </c>
      <c r="BB32" s="53">
        <v>2561</v>
      </c>
      <c r="BC32" s="54">
        <v>4008</v>
      </c>
      <c r="BD32" s="56">
        <v>0</v>
      </c>
      <c r="BE32" s="51">
        <v>1302</v>
      </c>
      <c r="BF32" s="55">
        <v>1422</v>
      </c>
      <c r="BG32" s="55">
        <v>1230</v>
      </c>
      <c r="BH32" s="52">
        <v>2301</v>
      </c>
      <c r="BI32" s="55">
        <v>395</v>
      </c>
      <c r="BJ32" s="54">
        <v>151</v>
      </c>
      <c r="BK32" s="55">
        <v>0</v>
      </c>
      <c r="BL32" s="54">
        <v>329</v>
      </c>
      <c r="BM32" s="51">
        <v>8200</v>
      </c>
      <c r="BN32" s="52">
        <v>0</v>
      </c>
      <c r="BO32" s="52">
        <v>0</v>
      </c>
      <c r="BP32" s="52">
        <v>0</v>
      </c>
      <c r="BQ32" s="54">
        <v>0</v>
      </c>
      <c r="BR32" s="51">
        <v>0</v>
      </c>
      <c r="BS32" s="52">
        <v>0</v>
      </c>
      <c r="BT32" s="52">
        <v>0</v>
      </c>
      <c r="BU32" s="54">
        <v>0</v>
      </c>
      <c r="BV32" s="55">
        <v>0</v>
      </c>
      <c r="BW32" s="54">
        <v>0</v>
      </c>
      <c r="BX32" s="58">
        <f>SUM(C32:BM32)</f>
        <v>220402</v>
      </c>
    </row>
    <row r="33" spans="1:76" s="29" customFormat="1" ht="27" customHeight="1">
      <c r="A33" s="151" t="s">
        <v>33</v>
      </c>
      <c r="B33" s="152"/>
      <c r="C33" s="59">
        <f>ROUND(C32/C29,3)*100</f>
        <v>3.9</v>
      </c>
      <c r="D33" s="60">
        <f>ROUND(D32/D29,3)*100</f>
        <v>4.2</v>
      </c>
      <c r="E33" s="60">
        <f t="shared" ref="E33:N33" si="20">ROUND(E32/E29,3)*100</f>
        <v>0.70000000000000007</v>
      </c>
      <c r="F33" s="60">
        <f t="shared" si="20"/>
        <v>18.600000000000001</v>
      </c>
      <c r="G33" s="60">
        <f t="shared" si="20"/>
        <v>1.7000000000000002</v>
      </c>
      <c r="H33" s="60">
        <f t="shared" si="20"/>
        <v>4.8</v>
      </c>
      <c r="I33" s="60">
        <f t="shared" si="20"/>
        <v>19.2</v>
      </c>
      <c r="J33" s="60">
        <f t="shared" si="20"/>
        <v>7.1</v>
      </c>
      <c r="K33" s="60">
        <f t="shared" si="20"/>
        <v>21.4</v>
      </c>
      <c r="L33" s="61">
        <f t="shared" si="20"/>
        <v>34.200000000000003</v>
      </c>
      <c r="M33" s="62">
        <f t="shared" si="20"/>
        <v>23.200000000000003</v>
      </c>
      <c r="N33" s="60">
        <f t="shared" si="20"/>
        <v>48.1</v>
      </c>
      <c r="O33" s="59">
        <f>ROUND(O32/O29,3)*100</f>
        <v>0</v>
      </c>
      <c r="P33" s="62">
        <f>ROUND(P32/P29,3)*100</f>
        <v>0</v>
      </c>
      <c r="Q33" s="62">
        <f t="shared" ref="Q33:U33" si="21">ROUND(Q32/Q29,3)*100</f>
        <v>0</v>
      </c>
      <c r="R33" s="62">
        <f t="shared" si="21"/>
        <v>0</v>
      </c>
      <c r="S33" s="62">
        <f t="shared" si="21"/>
        <v>0</v>
      </c>
      <c r="T33" s="62">
        <f t="shared" si="21"/>
        <v>0</v>
      </c>
      <c r="U33" s="62">
        <f t="shared" si="21"/>
        <v>0</v>
      </c>
      <c r="V33" s="63">
        <f>ROUND(V32/V29,3)*100</f>
        <v>37.200000000000003</v>
      </c>
      <c r="W33" s="59">
        <f>ROUND(W32/W29,3)*100</f>
        <v>7.3999999999999995</v>
      </c>
      <c r="X33" s="60">
        <f>ROUND(X32/X29,3)*100</f>
        <v>34.300000000000004</v>
      </c>
      <c r="Y33" s="60">
        <f t="shared" ref="Y33:Z33" si="22">ROUND(Y32/Y29,3)*100</f>
        <v>24.3</v>
      </c>
      <c r="Z33" s="61">
        <f t="shared" si="22"/>
        <v>9.7000000000000011</v>
      </c>
      <c r="AA33" s="59">
        <f>ROUND(AA32/AA29,3)*100</f>
        <v>6</v>
      </c>
      <c r="AB33" s="62">
        <f>ROUND(AB32/AB29,3)*100</f>
        <v>0.5</v>
      </c>
      <c r="AC33" s="62">
        <f t="shared" ref="AC33:AI33" si="23">ROUND(AC32/AC29,3)*100</f>
        <v>0.4</v>
      </c>
      <c r="AD33" s="62">
        <f t="shared" si="23"/>
        <v>16.900000000000002</v>
      </c>
      <c r="AE33" s="62">
        <f t="shared" si="23"/>
        <v>0.6</v>
      </c>
      <c r="AF33" s="61">
        <f t="shared" si="23"/>
        <v>0.5</v>
      </c>
      <c r="AG33" s="62">
        <f t="shared" si="23"/>
        <v>0.70000000000000007</v>
      </c>
      <c r="AH33" s="62">
        <f t="shared" si="23"/>
        <v>0</v>
      </c>
      <c r="AI33" s="61">
        <f t="shared" si="23"/>
        <v>0</v>
      </c>
      <c r="AJ33" s="62">
        <f>ROUND(AJ32/AJ29,3)*100</f>
        <v>5.8000000000000007</v>
      </c>
      <c r="AK33" s="60">
        <f>ROUND(AK32/AK29,3)*100</f>
        <v>9.1999999999999993</v>
      </c>
      <c r="AL33" s="60">
        <f t="shared" ref="AL33:AM33" si="24">ROUND(AL32/AL29,3)*100</f>
        <v>24.6</v>
      </c>
      <c r="AM33" s="61">
        <f t="shared" si="24"/>
        <v>14.000000000000002</v>
      </c>
      <c r="AN33" s="64">
        <f t="shared" ref="AN33:AT33" si="25">ROUND(AN32/AN29,3)*100</f>
        <v>78.100000000000009</v>
      </c>
      <c r="AO33" s="64">
        <f t="shared" si="25"/>
        <v>9.3000000000000007</v>
      </c>
      <c r="AP33" s="63">
        <f t="shared" si="25"/>
        <v>0.4</v>
      </c>
      <c r="AQ33" s="115">
        <f t="shared" si="25"/>
        <v>0.1</v>
      </c>
      <c r="AR33" s="63">
        <f t="shared" si="25"/>
        <v>0</v>
      </c>
      <c r="AS33" s="59">
        <f t="shared" si="25"/>
        <v>0.70000000000000007</v>
      </c>
      <c r="AT33" s="60">
        <f t="shared" si="25"/>
        <v>4.3999999999999995</v>
      </c>
      <c r="AU33" s="60">
        <f t="shared" ref="AU33:BC33" si="26">ROUND(AU32/AU29,3)*100</f>
        <v>3.2</v>
      </c>
      <c r="AV33" s="60">
        <f t="shared" si="26"/>
        <v>5.7</v>
      </c>
      <c r="AW33" s="60">
        <f t="shared" si="26"/>
        <v>8.3000000000000007</v>
      </c>
      <c r="AX33" s="61">
        <f t="shared" si="26"/>
        <v>6.9</v>
      </c>
      <c r="AY33" s="62">
        <f t="shared" si="26"/>
        <v>5</v>
      </c>
      <c r="AZ33" s="61">
        <f t="shared" si="26"/>
        <v>6.5</v>
      </c>
      <c r="BA33" s="115">
        <f t="shared" si="26"/>
        <v>8.7999999999999989</v>
      </c>
      <c r="BB33" s="127">
        <f t="shared" si="26"/>
        <v>21</v>
      </c>
      <c r="BC33" s="61">
        <f t="shared" si="26"/>
        <v>21.4</v>
      </c>
      <c r="BD33" s="63">
        <f>ROUND(BD32/BD29,3)*100</f>
        <v>0</v>
      </c>
      <c r="BE33" s="59">
        <f>ROUND(BE32/BE29,3)*100</f>
        <v>1.3</v>
      </c>
      <c r="BF33" s="62">
        <f>ROUND(BF32/BF29,3)*100</f>
        <v>3.6999999999999997</v>
      </c>
      <c r="BG33" s="62">
        <f t="shared" ref="BG33:BL33" si="27">ROUND(BG32/BG29,3)*100</f>
        <v>2.9000000000000004</v>
      </c>
      <c r="BH33" s="60">
        <f t="shared" si="27"/>
        <v>4.9000000000000004</v>
      </c>
      <c r="BI33" s="62">
        <f t="shared" si="27"/>
        <v>0.5</v>
      </c>
      <c r="BJ33" s="144">
        <f t="shared" si="27"/>
        <v>5.2</v>
      </c>
      <c r="BK33" s="59">
        <f t="shared" si="27"/>
        <v>0</v>
      </c>
      <c r="BL33" s="62">
        <f t="shared" si="27"/>
        <v>8.5</v>
      </c>
      <c r="BM33" s="59">
        <f>ROUND(BM32/BM29,3)*100</f>
        <v>1.2</v>
      </c>
      <c r="BN33" s="60" t="s">
        <v>194</v>
      </c>
      <c r="BO33" s="60" t="s">
        <v>194</v>
      </c>
      <c r="BP33" s="60" t="s">
        <v>194</v>
      </c>
      <c r="BQ33" s="61" t="s">
        <v>194</v>
      </c>
      <c r="BR33" s="59" t="s">
        <v>194</v>
      </c>
      <c r="BS33" s="60" t="s">
        <v>194</v>
      </c>
      <c r="BT33" s="60" t="s">
        <v>194</v>
      </c>
      <c r="BU33" s="61" t="s">
        <v>194</v>
      </c>
      <c r="BV33" s="62" t="s">
        <v>194</v>
      </c>
      <c r="BW33" s="61" t="s">
        <v>194</v>
      </c>
      <c r="BX33" s="65">
        <f>ROUND(BX32/BX29,3)*100</f>
        <v>3.4000000000000004</v>
      </c>
    </row>
    <row r="34" spans="1:76" s="29" customFormat="1" ht="27" customHeight="1">
      <c r="A34" s="151" t="s">
        <v>34</v>
      </c>
      <c r="B34" s="152"/>
      <c r="C34" s="129">
        <f t="shared" ref="C34:AI34" si="28">SUM(C30,C32)</f>
        <v>10196</v>
      </c>
      <c r="D34" s="135">
        <f t="shared" si="28"/>
        <v>117392</v>
      </c>
      <c r="E34" s="135">
        <f t="shared" si="28"/>
        <v>27917</v>
      </c>
      <c r="F34" s="135">
        <f t="shared" si="28"/>
        <v>21691</v>
      </c>
      <c r="G34" s="135">
        <f t="shared" si="28"/>
        <v>254804</v>
      </c>
      <c r="H34" s="135">
        <f t="shared" si="28"/>
        <v>157403</v>
      </c>
      <c r="I34" s="135">
        <f t="shared" si="28"/>
        <v>10602</v>
      </c>
      <c r="J34" s="135">
        <f t="shared" si="28"/>
        <v>66021</v>
      </c>
      <c r="K34" s="135">
        <f t="shared" si="28"/>
        <v>52899</v>
      </c>
      <c r="L34" s="130">
        <f t="shared" si="28"/>
        <v>29382</v>
      </c>
      <c r="M34" s="135">
        <f t="shared" si="28"/>
        <v>24215</v>
      </c>
      <c r="N34" s="135">
        <f t="shared" si="28"/>
        <v>34500</v>
      </c>
      <c r="O34" s="129">
        <f t="shared" si="28"/>
        <v>30863</v>
      </c>
      <c r="P34" s="135">
        <f t="shared" si="28"/>
        <v>148618</v>
      </c>
      <c r="Q34" s="135">
        <f t="shared" si="28"/>
        <v>172004</v>
      </c>
      <c r="R34" s="135">
        <f t="shared" si="28"/>
        <v>59137</v>
      </c>
      <c r="S34" s="135">
        <f t="shared" si="28"/>
        <v>24553</v>
      </c>
      <c r="T34" s="135">
        <f t="shared" si="28"/>
        <v>9106</v>
      </c>
      <c r="U34" s="135">
        <f t="shared" si="28"/>
        <v>6126</v>
      </c>
      <c r="V34" s="136">
        <f t="shared" si="28"/>
        <v>10670</v>
      </c>
      <c r="W34" s="129">
        <f t="shared" si="28"/>
        <v>19490</v>
      </c>
      <c r="X34" s="132">
        <f t="shared" si="28"/>
        <v>25786</v>
      </c>
      <c r="Y34" s="132">
        <f t="shared" si="28"/>
        <v>7660</v>
      </c>
      <c r="Z34" s="132">
        <f t="shared" si="28"/>
        <v>127580</v>
      </c>
      <c r="AA34" s="129">
        <f t="shared" si="28"/>
        <v>69076</v>
      </c>
      <c r="AB34" s="135">
        <f t="shared" si="28"/>
        <v>20949</v>
      </c>
      <c r="AC34" s="135">
        <f t="shared" si="28"/>
        <v>55121</v>
      </c>
      <c r="AD34" s="135">
        <f t="shared" si="28"/>
        <v>14345</v>
      </c>
      <c r="AE34" s="135">
        <f t="shared" si="28"/>
        <v>240836</v>
      </c>
      <c r="AF34" s="130">
        <f>SUM(AF30,AF32)</f>
        <v>64635</v>
      </c>
      <c r="AG34" s="135">
        <f>SUM(AG30,AG32)</f>
        <v>34929</v>
      </c>
      <c r="AH34" s="132">
        <f t="shared" si="28"/>
        <v>41407</v>
      </c>
      <c r="AI34" s="130">
        <f t="shared" si="28"/>
        <v>30770</v>
      </c>
      <c r="AJ34" s="135">
        <f t="shared" ref="AJ34:AO34" si="29">SUM(AJ30,AJ32)</f>
        <v>75502</v>
      </c>
      <c r="AK34" s="132">
        <f t="shared" si="29"/>
        <v>16157</v>
      </c>
      <c r="AL34" s="135">
        <f t="shared" si="29"/>
        <v>15991</v>
      </c>
      <c r="AM34" s="130">
        <f t="shared" si="29"/>
        <v>7189</v>
      </c>
      <c r="AN34" s="138">
        <f t="shared" si="29"/>
        <v>1383</v>
      </c>
      <c r="AO34" s="138">
        <f t="shared" si="29"/>
        <v>16544</v>
      </c>
      <c r="AP34" s="136">
        <f t="shared" ref="AP34:BM34" si="30">SUM(AP30,AP32)</f>
        <v>218822</v>
      </c>
      <c r="AQ34" s="136">
        <f t="shared" si="30"/>
        <v>17216</v>
      </c>
      <c r="AR34" s="56">
        <f t="shared" si="30"/>
        <v>261587</v>
      </c>
      <c r="AS34" s="51">
        <f t="shared" si="30"/>
        <v>381689</v>
      </c>
      <c r="AT34" s="52">
        <f t="shared" si="30"/>
        <v>126259</v>
      </c>
      <c r="AU34" s="52">
        <f t="shared" si="30"/>
        <v>113936</v>
      </c>
      <c r="AV34" s="55">
        <f t="shared" si="30"/>
        <v>16543</v>
      </c>
      <c r="AW34" s="52">
        <f t="shared" si="30"/>
        <v>16155</v>
      </c>
      <c r="AX34" s="54">
        <f t="shared" si="30"/>
        <v>4870</v>
      </c>
      <c r="AY34" s="55">
        <f t="shared" si="30"/>
        <v>64054</v>
      </c>
      <c r="AZ34" s="54">
        <f t="shared" si="30"/>
        <v>5328</v>
      </c>
      <c r="BA34" s="112">
        <f t="shared" si="30"/>
        <v>10536</v>
      </c>
      <c r="BB34" s="53">
        <f t="shared" si="30"/>
        <v>5855</v>
      </c>
      <c r="BC34" s="54">
        <f t="shared" si="30"/>
        <v>13769</v>
      </c>
      <c r="BD34" s="136">
        <f t="shared" si="30"/>
        <v>221442</v>
      </c>
      <c r="BE34" s="129">
        <f t="shared" si="30"/>
        <v>84144</v>
      </c>
      <c r="BF34" s="135">
        <f t="shared" si="30"/>
        <v>32220</v>
      </c>
      <c r="BG34" s="135">
        <f t="shared" si="30"/>
        <v>32726</v>
      </c>
      <c r="BH34" s="132">
        <f t="shared" si="30"/>
        <v>39835</v>
      </c>
      <c r="BI34" s="135">
        <f t="shared" si="30"/>
        <v>68818</v>
      </c>
      <c r="BJ34" s="130">
        <f t="shared" si="30"/>
        <v>2751</v>
      </c>
      <c r="BK34" s="135">
        <f t="shared" si="30"/>
        <v>8350</v>
      </c>
      <c r="BL34" s="132">
        <f t="shared" si="30"/>
        <v>3290</v>
      </c>
      <c r="BM34" s="129">
        <f t="shared" si="30"/>
        <v>510959</v>
      </c>
      <c r="BN34" s="52">
        <v>0</v>
      </c>
      <c r="BO34" s="52">
        <v>0</v>
      </c>
      <c r="BP34" s="60"/>
      <c r="BQ34" s="61"/>
      <c r="BR34" s="59"/>
      <c r="BS34" s="60"/>
      <c r="BT34" s="60"/>
      <c r="BU34" s="61"/>
      <c r="BV34" s="62"/>
      <c r="BW34" s="61"/>
      <c r="BX34" s="140">
        <f>SUM(C34:BM34)</f>
        <v>4414603</v>
      </c>
    </row>
    <row r="35" spans="1:76" s="29" customFormat="1" ht="27" customHeight="1">
      <c r="A35" s="151" t="s">
        <v>35</v>
      </c>
      <c r="B35" s="152"/>
      <c r="C35" s="141">
        <f>ROUND(C34/C29,3)*100</f>
        <v>66.100000000000009</v>
      </c>
      <c r="D35" s="145">
        <f>ROUND(D34/D29,3)*100</f>
        <v>95.5</v>
      </c>
      <c r="E35" s="145">
        <f t="shared" ref="E35:N35" si="31">ROUND(E34/E29,3)*100</f>
        <v>94.6</v>
      </c>
      <c r="F35" s="145">
        <f t="shared" si="31"/>
        <v>90.7</v>
      </c>
      <c r="G35" s="145">
        <f t="shared" si="31"/>
        <v>59.8</v>
      </c>
      <c r="H35" s="145">
        <f t="shared" si="31"/>
        <v>65.900000000000006</v>
      </c>
      <c r="I35" s="145">
        <f t="shared" si="31"/>
        <v>57.8</v>
      </c>
      <c r="J35" s="145">
        <f t="shared" si="31"/>
        <v>76</v>
      </c>
      <c r="K35" s="145">
        <f t="shared" si="31"/>
        <v>52.900000000000006</v>
      </c>
      <c r="L35" s="142">
        <f t="shared" si="31"/>
        <v>94</v>
      </c>
      <c r="M35" s="143">
        <f t="shared" si="31"/>
        <v>100</v>
      </c>
      <c r="N35" s="145">
        <f t="shared" si="31"/>
        <v>100</v>
      </c>
      <c r="O35" s="141">
        <f>ROUND(O34/O29,3)*100</f>
        <v>61.4</v>
      </c>
      <c r="P35" s="143">
        <f>ROUND(P34/P29,3)*100</f>
        <v>52.400000000000006</v>
      </c>
      <c r="Q35" s="143">
        <f t="shared" ref="Q35:U35" si="32">ROUND(Q34/Q29,3)*100</f>
        <v>63.7</v>
      </c>
      <c r="R35" s="143">
        <f t="shared" si="32"/>
        <v>91.5</v>
      </c>
      <c r="S35" s="143">
        <f t="shared" si="32"/>
        <v>90.7</v>
      </c>
      <c r="T35" s="143">
        <f t="shared" si="32"/>
        <v>97.399999999999991</v>
      </c>
      <c r="U35" s="143">
        <f t="shared" si="32"/>
        <v>89.1</v>
      </c>
      <c r="V35" s="146">
        <f>ROUND(V34/V29,3)*100</f>
        <v>85.9</v>
      </c>
      <c r="W35" s="141">
        <f>ROUND(W34/W29,3)*100</f>
        <v>98.4</v>
      </c>
      <c r="X35" s="145">
        <f>ROUND(X34/X29,3)*100</f>
        <v>79.800000000000011</v>
      </c>
      <c r="Y35" s="145">
        <f t="shared" ref="Y35:Z35" si="33">ROUND(Y34/Y29,3)*100</f>
        <v>73.900000000000006</v>
      </c>
      <c r="Z35" s="145">
        <f t="shared" si="33"/>
        <v>64.5</v>
      </c>
      <c r="AA35" s="141">
        <f>ROUND(AA34/AA29,3)*100</f>
        <v>73.099999999999994</v>
      </c>
      <c r="AB35" s="143">
        <f>ROUND(AB34/AB29,3)*100</f>
        <v>72.099999999999994</v>
      </c>
      <c r="AC35" s="143">
        <f t="shared" ref="AC35:AI35" si="34">ROUND(AC34/AC29,3)*100</f>
        <v>62.4</v>
      </c>
      <c r="AD35" s="143">
        <f t="shared" si="34"/>
        <v>82.1</v>
      </c>
      <c r="AE35" s="143">
        <f t="shared" si="34"/>
        <v>67.400000000000006</v>
      </c>
      <c r="AF35" s="142">
        <f t="shared" si="34"/>
        <v>63.6</v>
      </c>
      <c r="AG35" s="143">
        <f t="shared" si="34"/>
        <v>48.8</v>
      </c>
      <c r="AH35" s="143">
        <f t="shared" si="34"/>
        <v>92.800000000000011</v>
      </c>
      <c r="AI35" s="142">
        <f t="shared" si="34"/>
        <v>77.5</v>
      </c>
      <c r="AJ35" s="143">
        <f>ROUND(AJ34/AJ29,3)*100</f>
        <v>95.1</v>
      </c>
      <c r="AK35" s="145">
        <f>ROUND(AK34/AK29,3)*100</f>
        <v>90.8</v>
      </c>
      <c r="AL35" s="145">
        <f t="shared" ref="AL35:AM35" si="35">ROUND(AL34/AL29,3)*100</f>
        <v>74.099999999999994</v>
      </c>
      <c r="AM35" s="142">
        <f t="shared" si="35"/>
        <v>90.100000000000009</v>
      </c>
      <c r="AN35" s="146">
        <f t="shared" ref="AN35:AT35" si="36">ROUND(AN34/AN29,3)*100</f>
        <v>99.5</v>
      </c>
      <c r="AO35" s="148">
        <f t="shared" si="36"/>
        <v>88.5</v>
      </c>
      <c r="AP35" s="146">
        <f t="shared" si="36"/>
        <v>70.199999999999989</v>
      </c>
      <c r="AQ35" s="147">
        <f t="shared" si="36"/>
        <v>78.100000000000009</v>
      </c>
      <c r="AR35" s="63">
        <f t="shared" si="36"/>
        <v>62.4</v>
      </c>
      <c r="AS35" s="59">
        <f t="shared" si="36"/>
        <v>54.1</v>
      </c>
      <c r="AT35" s="60">
        <f t="shared" si="36"/>
        <v>46.400000000000006</v>
      </c>
      <c r="AU35" s="60">
        <f t="shared" ref="AU35:BD35" si="37">ROUND(AU34/AU29,3)*100</f>
        <v>58.199999999999996</v>
      </c>
      <c r="AV35" s="60">
        <f t="shared" si="37"/>
        <v>55.600000000000009</v>
      </c>
      <c r="AW35" s="60">
        <f t="shared" si="37"/>
        <v>48.699999999999996</v>
      </c>
      <c r="AX35" s="61">
        <f t="shared" si="37"/>
        <v>43.7</v>
      </c>
      <c r="AY35" s="62">
        <f t="shared" si="37"/>
        <v>50.9</v>
      </c>
      <c r="AZ35" s="61">
        <f t="shared" si="37"/>
        <v>28.199999999999996</v>
      </c>
      <c r="BA35" s="59">
        <f t="shared" si="37"/>
        <v>48</v>
      </c>
      <c r="BB35" s="115">
        <f t="shared" si="37"/>
        <v>48.1</v>
      </c>
      <c r="BC35" s="61">
        <f t="shared" si="37"/>
        <v>73.400000000000006</v>
      </c>
      <c r="BD35" s="63">
        <f t="shared" si="37"/>
        <v>100</v>
      </c>
      <c r="BE35" s="143">
        <f>ROUND(BE34/BE29,3)*100</f>
        <v>84.899999999999991</v>
      </c>
      <c r="BF35" s="143">
        <f>ROUND(BF34/BF29,3)*100</f>
        <v>84.899999999999991</v>
      </c>
      <c r="BG35" s="143">
        <f t="shared" ref="BG35:BL35" si="38">ROUND(BG34/BG29,3)*100</f>
        <v>77</v>
      </c>
      <c r="BH35" s="145">
        <f t="shared" si="38"/>
        <v>84.899999999999991</v>
      </c>
      <c r="BI35" s="143">
        <f t="shared" si="38"/>
        <v>81.100000000000009</v>
      </c>
      <c r="BJ35" s="144">
        <f t="shared" si="38"/>
        <v>95.3</v>
      </c>
      <c r="BK35" s="141">
        <f t="shared" si="38"/>
        <v>84.7</v>
      </c>
      <c r="BL35" s="143">
        <f t="shared" si="38"/>
        <v>84.899999999999991</v>
      </c>
      <c r="BM35" s="141">
        <f>ROUND(BM34/BM29,3)*100</f>
        <v>74.400000000000006</v>
      </c>
      <c r="BN35" s="60" t="e">
        <v>#VALUE!</v>
      </c>
      <c r="BO35" s="60" t="e">
        <v>#VALUE!</v>
      </c>
      <c r="BP35" s="60"/>
      <c r="BQ35" s="61"/>
      <c r="BR35" s="59"/>
      <c r="BS35" s="60"/>
      <c r="BT35" s="60"/>
      <c r="BU35" s="61"/>
      <c r="BV35" s="62"/>
      <c r="BW35" s="61"/>
      <c r="BX35" s="140">
        <f>ROUND(BX34/BX29,3)*100</f>
        <v>67.300000000000011</v>
      </c>
    </row>
    <row r="36" spans="1:76" s="29" customFormat="1" ht="27" customHeight="1">
      <c r="A36" s="151" t="s">
        <v>36</v>
      </c>
      <c r="B36" s="152"/>
      <c r="C36" s="51">
        <v>5230</v>
      </c>
      <c r="D36" s="52">
        <v>5526</v>
      </c>
      <c r="E36" s="52">
        <v>1595</v>
      </c>
      <c r="F36" s="52">
        <v>2230</v>
      </c>
      <c r="G36" s="52">
        <v>171445</v>
      </c>
      <c r="H36" s="52">
        <v>81339</v>
      </c>
      <c r="I36" s="52">
        <v>7726</v>
      </c>
      <c r="J36" s="53">
        <v>20829</v>
      </c>
      <c r="K36" s="52">
        <v>47144</v>
      </c>
      <c r="L36" s="54">
        <v>1869</v>
      </c>
      <c r="M36" s="55">
        <v>0</v>
      </c>
      <c r="N36" s="53">
        <v>0</v>
      </c>
      <c r="O36" s="51">
        <v>19434</v>
      </c>
      <c r="P36" s="55">
        <v>134992</v>
      </c>
      <c r="Q36" s="52">
        <v>98181</v>
      </c>
      <c r="R36" s="52">
        <v>5520</v>
      </c>
      <c r="S36" s="52">
        <v>2509</v>
      </c>
      <c r="T36" s="52">
        <v>240</v>
      </c>
      <c r="U36" s="53">
        <v>752</v>
      </c>
      <c r="V36" s="56">
        <v>1746</v>
      </c>
      <c r="W36" s="51">
        <v>315</v>
      </c>
      <c r="X36" s="52">
        <v>6543</v>
      </c>
      <c r="Y36" s="52">
        <v>2708</v>
      </c>
      <c r="Z36" s="54">
        <v>70084</v>
      </c>
      <c r="AA36" s="51">
        <v>25438</v>
      </c>
      <c r="AB36" s="55">
        <v>8123</v>
      </c>
      <c r="AC36" s="52">
        <v>33617</v>
      </c>
      <c r="AD36" s="52">
        <v>3137</v>
      </c>
      <c r="AE36" s="52">
        <v>116592</v>
      </c>
      <c r="AF36" s="54">
        <v>37060</v>
      </c>
      <c r="AG36" s="55">
        <v>36655</v>
      </c>
      <c r="AH36" s="52">
        <v>3205</v>
      </c>
      <c r="AI36" s="54">
        <v>8928</v>
      </c>
      <c r="AJ36" s="55">
        <v>3885</v>
      </c>
      <c r="AK36" s="52">
        <v>1632</v>
      </c>
      <c r="AL36" s="55">
        <v>5585</v>
      </c>
      <c r="AM36" s="54">
        <v>788</v>
      </c>
      <c r="AN36" s="112">
        <v>7</v>
      </c>
      <c r="AO36" s="57">
        <v>2149</v>
      </c>
      <c r="AP36" s="56">
        <v>93096</v>
      </c>
      <c r="AQ36" s="56">
        <v>4838</v>
      </c>
      <c r="AR36" s="57">
        <v>157875</v>
      </c>
      <c r="AS36" s="51">
        <v>324324</v>
      </c>
      <c r="AT36" s="52">
        <v>146091</v>
      </c>
      <c r="AU36" s="52">
        <v>81763</v>
      </c>
      <c r="AV36" s="55">
        <v>13226</v>
      </c>
      <c r="AW36" s="52">
        <v>17030</v>
      </c>
      <c r="AX36" s="54">
        <v>6284</v>
      </c>
      <c r="AY36" s="55">
        <v>61796</v>
      </c>
      <c r="AZ36" s="54">
        <v>13592</v>
      </c>
      <c r="BA36" s="112">
        <v>11414</v>
      </c>
      <c r="BB36" s="53">
        <v>6328</v>
      </c>
      <c r="BC36" s="54">
        <v>4990</v>
      </c>
      <c r="BD36" s="56">
        <v>0</v>
      </c>
      <c r="BE36" s="51">
        <v>14961</v>
      </c>
      <c r="BF36" s="55">
        <v>5735</v>
      </c>
      <c r="BG36" s="55">
        <v>9781</v>
      </c>
      <c r="BH36" s="52">
        <v>7091</v>
      </c>
      <c r="BI36" s="55">
        <v>16054</v>
      </c>
      <c r="BJ36" s="54">
        <v>135</v>
      </c>
      <c r="BK36" s="55">
        <v>1506</v>
      </c>
      <c r="BL36" s="54">
        <v>586</v>
      </c>
      <c r="BM36" s="51">
        <v>176135</v>
      </c>
      <c r="BN36" s="52">
        <v>0</v>
      </c>
      <c r="BO36" s="52">
        <v>0</v>
      </c>
      <c r="BP36" s="52">
        <v>0</v>
      </c>
      <c r="BQ36" s="54">
        <v>0</v>
      </c>
      <c r="BR36" s="51">
        <v>0</v>
      </c>
      <c r="BS36" s="52">
        <v>0</v>
      </c>
      <c r="BT36" s="52">
        <v>0</v>
      </c>
      <c r="BU36" s="54">
        <v>0</v>
      </c>
      <c r="BV36" s="55">
        <v>0</v>
      </c>
      <c r="BW36" s="54">
        <v>0</v>
      </c>
      <c r="BX36" s="58">
        <f>SUM(C36:BM36)</f>
        <v>2149389</v>
      </c>
    </row>
    <row r="37" spans="1:76" s="29" customFormat="1" ht="27" customHeight="1">
      <c r="A37" s="151" t="s">
        <v>37</v>
      </c>
      <c r="B37" s="152"/>
      <c r="C37" s="141">
        <f>ROUND(C36/C29,3)*100</f>
        <v>33.900000000000006</v>
      </c>
      <c r="D37" s="60">
        <f>ROUND(D36/D29,3)*100</f>
        <v>4.5</v>
      </c>
      <c r="E37" s="60">
        <f t="shared" ref="E37:N37" si="39">ROUND(E36/E29,3)*100</f>
        <v>5.4</v>
      </c>
      <c r="F37" s="60">
        <f t="shared" si="39"/>
        <v>9.3000000000000007</v>
      </c>
      <c r="G37" s="60">
        <f t="shared" si="39"/>
        <v>40.200000000000003</v>
      </c>
      <c r="H37" s="60">
        <f t="shared" si="39"/>
        <v>34.1</v>
      </c>
      <c r="I37" s="60">
        <f t="shared" si="39"/>
        <v>42.199999999999996</v>
      </c>
      <c r="J37" s="60">
        <f t="shared" si="39"/>
        <v>24</v>
      </c>
      <c r="K37" s="60">
        <f t="shared" si="39"/>
        <v>47.099999999999994</v>
      </c>
      <c r="L37" s="61">
        <f t="shared" si="39"/>
        <v>6</v>
      </c>
      <c r="M37" s="62">
        <f t="shared" si="39"/>
        <v>0</v>
      </c>
      <c r="N37" s="60">
        <f t="shared" si="39"/>
        <v>0</v>
      </c>
      <c r="O37" s="59">
        <f>ROUND(O36/O29,3)*100</f>
        <v>38.6</v>
      </c>
      <c r="P37" s="62">
        <f>ROUND(P36/P29,3)*100</f>
        <v>47.599999999999994</v>
      </c>
      <c r="Q37" s="62">
        <f t="shared" ref="Q37:U37" si="40">ROUND(Q36/Q29,3)*100</f>
        <v>36.299999999999997</v>
      </c>
      <c r="R37" s="62">
        <f t="shared" si="40"/>
        <v>8.5</v>
      </c>
      <c r="S37" s="62">
        <f t="shared" si="40"/>
        <v>9.3000000000000007</v>
      </c>
      <c r="T37" s="62">
        <f t="shared" si="40"/>
        <v>2.6</v>
      </c>
      <c r="U37" s="62">
        <f t="shared" si="40"/>
        <v>10.9</v>
      </c>
      <c r="V37" s="63">
        <f>ROUND(V36/V29,3)*100</f>
        <v>14.099999999999998</v>
      </c>
      <c r="W37" s="59">
        <f>ROUND(W36/W29,3)*100</f>
        <v>1.6</v>
      </c>
      <c r="X37" s="60">
        <f>ROUND(X36/X29,3)*100</f>
        <v>20.200000000000003</v>
      </c>
      <c r="Y37" s="60">
        <f t="shared" ref="Y37:Z37" si="41">ROUND(Y36/Y29,3)*100</f>
        <v>26.1</v>
      </c>
      <c r="Z37" s="60">
        <f t="shared" si="41"/>
        <v>35.5</v>
      </c>
      <c r="AA37" s="59">
        <f>ROUND(AA36/AA29,3)*100</f>
        <v>26.900000000000002</v>
      </c>
      <c r="AB37" s="62">
        <f>ROUND(AB36/AB29,3)*100</f>
        <v>27.900000000000002</v>
      </c>
      <c r="AC37" s="62">
        <f t="shared" ref="AC37:AF37" si="42">ROUND(AC36/AC29,3)*100</f>
        <v>38.1</v>
      </c>
      <c r="AD37" s="62">
        <f t="shared" si="42"/>
        <v>17.899999999999999</v>
      </c>
      <c r="AE37" s="62">
        <f t="shared" si="42"/>
        <v>32.6</v>
      </c>
      <c r="AF37" s="61">
        <f t="shared" si="42"/>
        <v>36.4</v>
      </c>
      <c r="AG37" s="62">
        <f>ROUND(AG36/AG29,3)*100</f>
        <v>51.2</v>
      </c>
      <c r="AH37" s="60">
        <f>ROUND(AH36/AH29,3)*100</f>
        <v>7.1999999999999993</v>
      </c>
      <c r="AI37" s="61">
        <f>ROUND(AI36/AI29,3)*100</f>
        <v>22.5</v>
      </c>
      <c r="AJ37" s="62">
        <f>ROUND(AJ36/AJ29,3)*100</f>
        <v>4.9000000000000004</v>
      </c>
      <c r="AK37" s="60">
        <f>ROUND(AK36/AK29,3)*100</f>
        <v>9.1999999999999993</v>
      </c>
      <c r="AL37" s="60">
        <f t="shared" ref="AL37:AM37" si="43">ROUND(AL36/AL29,3)*100</f>
        <v>25.900000000000002</v>
      </c>
      <c r="AM37" s="61">
        <f t="shared" si="43"/>
        <v>9.9</v>
      </c>
      <c r="AN37" s="64">
        <f t="shared" ref="AN37:AT37" si="44">ROUND(AN36/AN29,3)*100</f>
        <v>0.5</v>
      </c>
      <c r="AO37" s="64">
        <f t="shared" si="44"/>
        <v>11.5</v>
      </c>
      <c r="AP37" s="63">
        <f t="shared" si="44"/>
        <v>29.799999999999997</v>
      </c>
      <c r="AQ37" s="115">
        <f t="shared" si="44"/>
        <v>21.9</v>
      </c>
      <c r="AR37" s="63">
        <f t="shared" si="44"/>
        <v>37.6</v>
      </c>
      <c r="AS37" s="59">
        <f t="shared" si="44"/>
        <v>45.9</v>
      </c>
      <c r="AT37" s="60">
        <f t="shared" si="44"/>
        <v>53.6</v>
      </c>
      <c r="AU37" s="60">
        <f t="shared" ref="AU37:BC37" si="45">ROUND(AU36/AU29,3)*100</f>
        <v>41.8</v>
      </c>
      <c r="AV37" s="60">
        <f t="shared" si="45"/>
        <v>44.4</v>
      </c>
      <c r="AW37" s="60">
        <f t="shared" si="45"/>
        <v>51.300000000000004</v>
      </c>
      <c r="AX37" s="61">
        <f t="shared" si="45"/>
        <v>56.3</v>
      </c>
      <c r="AY37" s="62">
        <f t="shared" si="45"/>
        <v>49.1</v>
      </c>
      <c r="AZ37" s="61">
        <f t="shared" si="45"/>
        <v>71.8</v>
      </c>
      <c r="BA37" s="115">
        <f t="shared" si="45"/>
        <v>52</v>
      </c>
      <c r="BB37" s="60">
        <f t="shared" si="45"/>
        <v>51.9</v>
      </c>
      <c r="BC37" s="62">
        <f t="shared" si="45"/>
        <v>26.6</v>
      </c>
      <c r="BD37" s="63">
        <f>ROUND(BD36/BD29,3)*100</f>
        <v>0</v>
      </c>
      <c r="BE37" s="59">
        <f>ROUND(BE36/BE29,3)*100</f>
        <v>15.1</v>
      </c>
      <c r="BF37" s="62">
        <f>ROUND(BF36/BF29,3)*100</f>
        <v>15.1</v>
      </c>
      <c r="BG37" s="62">
        <f t="shared" ref="BG37:BL37" si="46">ROUND(BG36/BG29,3)*100</f>
        <v>23</v>
      </c>
      <c r="BH37" s="60">
        <f t="shared" si="46"/>
        <v>15.1</v>
      </c>
      <c r="BI37" s="62">
        <f t="shared" si="46"/>
        <v>18.899999999999999</v>
      </c>
      <c r="BJ37" s="142">
        <f t="shared" si="46"/>
        <v>4.7</v>
      </c>
      <c r="BK37" s="62">
        <f t="shared" si="46"/>
        <v>15.299999999999999</v>
      </c>
      <c r="BL37" s="62">
        <f t="shared" si="46"/>
        <v>15.1</v>
      </c>
      <c r="BM37" s="59">
        <f>ROUND(BM36/BM29,3)*100</f>
        <v>25.6</v>
      </c>
      <c r="BN37" s="62" t="s">
        <v>194</v>
      </c>
      <c r="BO37" s="60" t="s">
        <v>194</v>
      </c>
      <c r="BP37" s="60" t="s">
        <v>194</v>
      </c>
      <c r="BQ37" s="61" t="s">
        <v>194</v>
      </c>
      <c r="BR37" s="59" t="s">
        <v>194</v>
      </c>
      <c r="BS37" s="60" t="s">
        <v>194</v>
      </c>
      <c r="BT37" s="60" t="s">
        <v>194</v>
      </c>
      <c r="BU37" s="61" t="s">
        <v>194</v>
      </c>
      <c r="BV37" s="62" t="s">
        <v>194</v>
      </c>
      <c r="BW37" s="61" t="s">
        <v>194</v>
      </c>
      <c r="BX37" s="65">
        <f>ROUND(BX36/BX29,3)*100</f>
        <v>32.700000000000003</v>
      </c>
    </row>
    <row r="38" spans="1:76" s="29" customFormat="1" ht="27" customHeight="1">
      <c r="A38" s="158" t="s">
        <v>38</v>
      </c>
      <c r="B38" s="159"/>
      <c r="C38" s="129">
        <v>76</v>
      </c>
      <c r="D38" s="52">
        <v>1111</v>
      </c>
      <c r="E38" s="52">
        <v>144</v>
      </c>
      <c r="F38" s="52">
        <v>118</v>
      </c>
      <c r="G38" s="52">
        <v>1939</v>
      </c>
      <c r="H38" s="52">
        <v>831</v>
      </c>
      <c r="I38" s="52">
        <v>90</v>
      </c>
      <c r="J38" s="53">
        <v>427</v>
      </c>
      <c r="K38" s="52">
        <v>492</v>
      </c>
      <c r="L38" s="54">
        <v>143</v>
      </c>
      <c r="M38" s="55">
        <v>109</v>
      </c>
      <c r="N38" s="53">
        <v>158</v>
      </c>
      <c r="O38" s="51">
        <v>171</v>
      </c>
      <c r="P38" s="55">
        <v>1013</v>
      </c>
      <c r="Q38" s="52">
        <v>1011</v>
      </c>
      <c r="R38" s="52">
        <v>271</v>
      </c>
      <c r="S38" s="52">
        <v>99</v>
      </c>
      <c r="T38" s="52">
        <v>35</v>
      </c>
      <c r="U38" s="53">
        <v>30</v>
      </c>
      <c r="V38" s="56">
        <v>46</v>
      </c>
      <c r="W38" s="51">
        <v>73</v>
      </c>
      <c r="X38" s="52">
        <v>211</v>
      </c>
      <c r="Y38" s="52">
        <v>34</v>
      </c>
      <c r="Z38" s="54">
        <v>592</v>
      </c>
      <c r="AA38" s="51">
        <v>464</v>
      </c>
      <c r="AB38" s="55">
        <v>219</v>
      </c>
      <c r="AC38" s="52">
        <v>454</v>
      </c>
      <c r="AD38" s="52">
        <v>125</v>
      </c>
      <c r="AE38" s="52">
        <v>1480</v>
      </c>
      <c r="AF38" s="54">
        <v>474</v>
      </c>
      <c r="AG38" s="55">
        <v>391</v>
      </c>
      <c r="AH38" s="52">
        <v>189</v>
      </c>
      <c r="AI38" s="54">
        <v>243</v>
      </c>
      <c r="AJ38" s="55">
        <v>309</v>
      </c>
      <c r="AK38" s="52">
        <v>113</v>
      </c>
      <c r="AL38" s="55">
        <v>154</v>
      </c>
      <c r="AM38" s="54">
        <v>73</v>
      </c>
      <c r="AN38" s="112">
        <v>4</v>
      </c>
      <c r="AO38" s="57">
        <v>63</v>
      </c>
      <c r="AP38" s="56">
        <v>1297</v>
      </c>
      <c r="AQ38" s="56">
        <v>118</v>
      </c>
      <c r="AR38" s="57">
        <v>1611</v>
      </c>
      <c r="AS38" s="51">
        <v>1930</v>
      </c>
      <c r="AT38" s="52">
        <v>843</v>
      </c>
      <c r="AU38" s="52">
        <v>557</v>
      </c>
      <c r="AV38" s="55">
        <v>140</v>
      </c>
      <c r="AW38" s="52">
        <v>143</v>
      </c>
      <c r="AX38" s="54">
        <v>32</v>
      </c>
      <c r="AY38" s="55">
        <v>344</v>
      </c>
      <c r="AZ38" s="54">
        <v>67</v>
      </c>
      <c r="BA38" s="112">
        <v>91</v>
      </c>
      <c r="BB38" s="52">
        <v>41</v>
      </c>
      <c r="BC38" s="123">
        <v>108</v>
      </c>
      <c r="BD38" s="56">
        <v>1262</v>
      </c>
      <c r="BE38" s="51">
        <v>310</v>
      </c>
      <c r="BF38" s="55">
        <v>125</v>
      </c>
      <c r="BG38" s="55">
        <v>215</v>
      </c>
      <c r="BH38" s="52">
        <v>153</v>
      </c>
      <c r="BI38" s="55">
        <v>264</v>
      </c>
      <c r="BJ38" s="54">
        <v>11</v>
      </c>
      <c r="BK38" s="55">
        <v>33</v>
      </c>
      <c r="BL38" s="54">
        <v>14</v>
      </c>
      <c r="BM38" s="51">
        <v>2430</v>
      </c>
      <c r="BN38" s="52">
        <v>0</v>
      </c>
      <c r="BO38" s="52">
        <v>0</v>
      </c>
      <c r="BP38" s="52">
        <v>0</v>
      </c>
      <c r="BQ38" s="54">
        <v>0</v>
      </c>
      <c r="BR38" s="51">
        <v>0</v>
      </c>
      <c r="BS38" s="52">
        <v>0</v>
      </c>
      <c r="BT38" s="52">
        <v>0</v>
      </c>
      <c r="BU38" s="54">
        <v>0</v>
      </c>
      <c r="BV38" s="55">
        <v>0</v>
      </c>
      <c r="BW38" s="54">
        <v>0</v>
      </c>
      <c r="BX38" s="139">
        <f>SUM(C38:BM38)</f>
        <v>26118</v>
      </c>
    </row>
    <row r="39" spans="1:76" s="29" customFormat="1" ht="27" customHeight="1">
      <c r="A39" s="162" t="s">
        <v>39</v>
      </c>
      <c r="B39" s="163"/>
      <c r="C39" s="66" t="s">
        <v>195</v>
      </c>
      <c r="D39" s="67" t="s">
        <v>195</v>
      </c>
      <c r="E39" s="67" t="s">
        <v>195</v>
      </c>
      <c r="F39" s="67" t="s">
        <v>195</v>
      </c>
      <c r="G39" s="67" t="s">
        <v>195</v>
      </c>
      <c r="H39" s="67" t="s">
        <v>195</v>
      </c>
      <c r="I39" s="67" t="s">
        <v>195</v>
      </c>
      <c r="J39" s="68" t="s">
        <v>195</v>
      </c>
      <c r="K39" s="67" t="s">
        <v>195</v>
      </c>
      <c r="L39" s="69" t="s">
        <v>195</v>
      </c>
      <c r="M39" s="70" t="s">
        <v>195</v>
      </c>
      <c r="N39" s="68" t="s">
        <v>195</v>
      </c>
      <c r="O39" s="66" t="s">
        <v>196</v>
      </c>
      <c r="P39" s="70" t="s">
        <v>196</v>
      </c>
      <c r="Q39" s="67" t="s">
        <v>196</v>
      </c>
      <c r="R39" s="67" t="s">
        <v>196</v>
      </c>
      <c r="S39" s="67" t="s">
        <v>195</v>
      </c>
      <c r="T39" s="67" t="s">
        <v>195</v>
      </c>
      <c r="U39" s="68" t="s">
        <v>195</v>
      </c>
      <c r="V39" s="71" t="s">
        <v>195</v>
      </c>
      <c r="W39" s="66" t="s">
        <v>195</v>
      </c>
      <c r="X39" s="67" t="s">
        <v>195</v>
      </c>
      <c r="Y39" s="67" t="s">
        <v>195</v>
      </c>
      <c r="Z39" s="69" t="s">
        <v>195</v>
      </c>
      <c r="AA39" s="66" t="s">
        <v>196</v>
      </c>
      <c r="AB39" s="70" t="s">
        <v>195</v>
      </c>
      <c r="AC39" s="67" t="s">
        <v>195</v>
      </c>
      <c r="AD39" s="67" t="s">
        <v>196</v>
      </c>
      <c r="AE39" s="67" t="s">
        <v>196</v>
      </c>
      <c r="AF39" s="69" t="s">
        <v>196</v>
      </c>
      <c r="AG39" s="70" t="s">
        <v>195</v>
      </c>
      <c r="AH39" s="67" t="s">
        <v>195</v>
      </c>
      <c r="AI39" s="69" t="s">
        <v>195</v>
      </c>
      <c r="AJ39" s="70" t="s">
        <v>195</v>
      </c>
      <c r="AK39" s="67" t="s">
        <v>195</v>
      </c>
      <c r="AL39" s="70" t="s">
        <v>195</v>
      </c>
      <c r="AM39" s="69" t="s">
        <v>195</v>
      </c>
      <c r="AN39" s="72" t="s">
        <v>195</v>
      </c>
      <c r="AO39" s="72" t="s">
        <v>195</v>
      </c>
      <c r="AP39" s="71" t="s">
        <v>195</v>
      </c>
      <c r="AQ39" s="116" t="s">
        <v>195</v>
      </c>
      <c r="AR39" s="71" t="s">
        <v>195</v>
      </c>
      <c r="AS39" s="66" t="s">
        <v>196</v>
      </c>
      <c r="AT39" s="67" t="s">
        <v>196</v>
      </c>
      <c r="AU39" s="67" t="s">
        <v>195</v>
      </c>
      <c r="AV39" s="70" t="s">
        <v>196</v>
      </c>
      <c r="AW39" s="67" t="s">
        <v>195</v>
      </c>
      <c r="AX39" s="69" t="s">
        <v>195</v>
      </c>
      <c r="AY39" s="70" t="s">
        <v>195</v>
      </c>
      <c r="AZ39" s="69" t="s">
        <v>195</v>
      </c>
      <c r="BA39" s="116" t="s">
        <v>195</v>
      </c>
      <c r="BB39" s="68" t="s">
        <v>195</v>
      </c>
      <c r="BC39" s="69" t="s">
        <v>196</v>
      </c>
      <c r="BD39" s="71" t="s">
        <v>195</v>
      </c>
      <c r="BE39" s="66" t="s">
        <v>195</v>
      </c>
      <c r="BF39" s="70" t="s">
        <v>195</v>
      </c>
      <c r="BG39" s="70" t="s">
        <v>195</v>
      </c>
      <c r="BH39" s="67" t="s">
        <v>195</v>
      </c>
      <c r="BI39" s="70" t="s">
        <v>195</v>
      </c>
      <c r="BJ39" s="68" t="s">
        <v>195</v>
      </c>
      <c r="BK39" s="66" t="s">
        <v>195</v>
      </c>
      <c r="BL39" s="69" t="s">
        <v>195</v>
      </c>
      <c r="BM39" s="66" t="s">
        <v>195</v>
      </c>
      <c r="BN39" s="67" t="s">
        <v>197</v>
      </c>
      <c r="BO39" s="67" t="s">
        <v>197</v>
      </c>
      <c r="BP39" s="67" t="s">
        <v>197</v>
      </c>
      <c r="BQ39" s="69" t="s">
        <v>197</v>
      </c>
      <c r="BR39" s="66" t="s">
        <v>197</v>
      </c>
      <c r="BS39" s="67" t="s">
        <v>197</v>
      </c>
      <c r="BT39" s="67" t="s">
        <v>197</v>
      </c>
      <c r="BU39" s="69" t="s">
        <v>197</v>
      </c>
      <c r="BV39" s="70" t="s">
        <v>197</v>
      </c>
      <c r="BW39" s="69" t="s">
        <v>197</v>
      </c>
      <c r="BX39" s="73"/>
    </row>
    <row r="40" spans="1:7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4"/>
    </row>
    <row r="41" spans="1:76">
      <c r="A41" s="1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4"/>
    </row>
    <row r="42" spans="1:76">
      <c r="A42" s="1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4"/>
    </row>
    <row r="43" spans="1:7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4"/>
    </row>
    <row r="44" spans="1:7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4"/>
    </row>
    <row r="45" spans="1:7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4"/>
    </row>
    <row r="46" spans="1:7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4"/>
    </row>
    <row r="47" spans="1:76" s="3" customFormat="1" ht="13.2">
      <c r="BX47" s="34"/>
    </row>
    <row r="48" spans="1:76" s="3" customFormat="1" ht="13.2">
      <c r="BX48" s="34"/>
    </row>
    <row r="49" spans="76:76" s="3" customFormat="1" ht="13.2">
      <c r="BX49" s="34"/>
    </row>
    <row r="50" spans="76:76" s="3" customFormat="1" ht="13.2">
      <c r="BX50" s="34"/>
    </row>
    <row r="51" spans="76:76" s="3" customFormat="1" ht="13.2">
      <c r="BX51" s="34"/>
    </row>
    <row r="52" spans="76:76" s="3" customFormat="1" ht="13.2">
      <c r="BX52" s="34"/>
    </row>
    <row r="53" spans="76:76" s="3" customFormat="1" ht="13.2">
      <c r="BX53" s="34"/>
    </row>
    <row r="54" spans="76:76" s="3" customFormat="1" ht="13.2">
      <c r="BX54" s="34"/>
    </row>
    <row r="55" spans="76:76" s="3" customFormat="1" ht="13.2">
      <c r="BX55" s="34"/>
    </row>
    <row r="56" spans="76:76" s="3" customFormat="1" ht="13.2">
      <c r="BX56" s="34"/>
    </row>
    <row r="57" spans="76:76" s="3" customFormat="1" ht="13.2">
      <c r="BX57" s="34"/>
    </row>
    <row r="58" spans="76:76" s="3" customFormat="1" ht="13.2">
      <c r="BX58" s="34"/>
    </row>
    <row r="59" spans="76:76" s="3" customFormat="1" ht="13.2">
      <c r="BX59" s="34"/>
    </row>
    <row r="60" spans="76:76" s="3" customFormat="1" ht="13.2">
      <c r="BX60" s="34"/>
    </row>
    <row r="61" spans="76:76" s="3" customFormat="1" ht="13.2">
      <c r="BX61" s="34"/>
    </row>
    <row r="62" spans="76:76" s="3" customFormat="1" ht="13.2">
      <c r="BX62" s="34"/>
    </row>
    <row r="63" spans="76:76" s="3" customFormat="1" ht="13.2">
      <c r="BX63" s="34"/>
    </row>
    <row r="64" spans="76:76" s="3" customFormat="1" ht="13.2">
      <c r="BX64" s="34"/>
    </row>
    <row r="65" spans="76:76" s="3" customFormat="1" ht="13.2">
      <c r="BX65" s="34"/>
    </row>
    <row r="66" spans="76:76" s="3" customFormat="1" ht="13.2">
      <c r="BX66" s="34"/>
    </row>
    <row r="67" spans="76:76" s="3" customFormat="1" ht="13.2">
      <c r="BX67" s="34"/>
    </row>
    <row r="68" spans="76:76" s="3" customFormat="1" ht="13.2">
      <c r="BX68" s="34"/>
    </row>
    <row r="69" spans="76:76" s="3" customFormat="1" ht="13.2">
      <c r="BX69" s="34"/>
    </row>
    <row r="70" spans="76:76" s="3" customFormat="1" ht="13.2">
      <c r="BX70" s="34"/>
    </row>
    <row r="71" spans="76:76" s="3" customFormat="1" ht="13.2">
      <c r="BX71" s="34"/>
    </row>
    <row r="72" spans="76:76" s="3" customFormat="1" ht="13.2">
      <c r="BX72" s="34"/>
    </row>
    <row r="73" spans="76:76" s="3" customFormat="1" ht="13.2">
      <c r="BX73" s="34"/>
    </row>
    <row r="74" spans="76:76" s="3" customFormat="1" ht="13.2">
      <c r="BX74" s="34"/>
    </row>
    <row r="75" spans="76:76" s="3" customFormat="1" ht="13.2">
      <c r="BX75" s="34"/>
    </row>
    <row r="76" spans="76:76" s="3" customFormat="1" ht="13.2">
      <c r="BX76" s="34"/>
    </row>
    <row r="77" spans="76:76" s="3" customFormat="1" ht="13.2">
      <c r="BX77" s="34"/>
    </row>
    <row r="78" spans="76:76" s="3" customFormat="1" ht="13.2">
      <c r="BX78" s="34"/>
    </row>
    <row r="79" spans="76:76" s="3" customFormat="1" ht="13.2">
      <c r="BX79" s="34"/>
    </row>
    <row r="80" spans="76:76" s="3" customFormat="1" ht="13.2">
      <c r="BX80" s="34"/>
    </row>
    <row r="81" spans="76:76" s="3" customFormat="1" ht="13.2">
      <c r="BX81" s="34"/>
    </row>
    <row r="82" spans="76:76" s="3" customFormat="1" ht="13.2">
      <c r="BX82" s="34"/>
    </row>
    <row r="83" spans="76:76" s="3" customFormat="1" ht="13.2">
      <c r="BX83" s="34"/>
    </row>
    <row r="84" spans="76:76" s="3" customFormat="1" ht="13.2">
      <c r="BX84" s="34"/>
    </row>
    <row r="85" spans="76:76" s="3" customFormat="1" ht="13.2">
      <c r="BX85" s="34"/>
    </row>
    <row r="86" spans="76:76" s="3" customFormat="1" ht="13.2">
      <c r="BX86" s="34"/>
    </row>
    <row r="87" spans="76:76" s="3" customFormat="1" ht="13.2">
      <c r="BX87" s="34"/>
    </row>
    <row r="88" spans="76:76" s="3" customFormat="1" ht="13.2">
      <c r="BX88" s="34"/>
    </row>
    <row r="89" spans="76:76" s="3" customFormat="1" ht="13.2">
      <c r="BX89" s="34"/>
    </row>
    <row r="90" spans="76:76" s="3" customFormat="1" ht="13.2">
      <c r="BX90" s="34"/>
    </row>
    <row r="91" spans="76:76" s="3" customFormat="1" ht="13.2">
      <c r="BX91" s="34"/>
    </row>
    <row r="92" spans="76:76" s="3" customFormat="1" ht="13.2">
      <c r="BX92" s="34"/>
    </row>
    <row r="93" spans="76:76" s="3" customFormat="1" ht="13.2">
      <c r="BX93" s="34"/>
    </row>
    <row r="94" spans="76:76" s="3" customFormat="1" ht="13.2">
      <c r="BX94" s="34"/>
    </row>
    <row r="95" spans="76:76" s="3" customFormat="1" ht="13.2">
      <c r="BX95" s="34"/>
    </row>
    <row r="96" spans="76:76" s="3" customFormat="1" ht="13.2">
      <c r="BX96" s="34"/>
    </row>
    <row r="97" spans="76:76" s="3" customFormat="1" ht="13.2">
      <c r="BX97" s="34"/>
    </row>
    <row r="98" spans="76:76" s="3" customFormat="1" ht="13.2">
      <c r="BX98" s="34"/>
    </row>
    <row r="99" spans="76:76" s="3" customFormat="1" ht="13.2">
      <c r="BX99" s="34"/>
    </row>
    <row r="100" spans="76:76" s="3" customFormat="1" ht="13.2">
      <c r="BX100" s="34"/>
    </row>
    <row r="101" spans="76:76" s="3" customFormat="1" ht="13.2">
      <c r="BX101" s="34"/>
    </row>
    <row r="102" spans="76:76" s="3" customFormat="1" ht="13.2">
      <c r="BX102" s="34"/>
    </row>
    <row r="103" spans="76:76" s="3" customFormat="1" ht="13.2">
      <c r="BX103" s="34"/>
    </row>
    <row r="104" spans="76:76" s="3" customFormat="1" ht="13.2">
      <c r="BX104" s="34"/>
    </row>
    <row r="105" spans="76:76" s="3" customFormat="1" ht="13.2">
      <c r="BX105" s="34"/>
    </row>
    <row r="106" spans="76:76" s="3" customFormat="1" ht="13.2">
      <c r="BX106" s="34"/>
    </row>
    <row r="107" spans="76:76" s="3" customFormat="1" ht="13.2">
      <c r="BX107" s="34"/>
    </row>
    <row r="108" spans="76:76" s="3" customFormat="1" ht="13.2">
      <c r="BX108" s="34"/>
    </row>
    <row r="109" spans="76:76" s="3" customFormat="1" ht="13.2">
      <c r="BX109" s="34"/>
    </row>
    <row r="110" spans="76:76" s="3" customFormat="1" ht="13.2">
      <c r="BX110" s="34"/>
    </row>
    <row r="111" spans="76:76" s="3" customFormat="1" ht="13.2">
      <c r="BX111" s="34"/>
    </row>
    <row r="112" spans="76:76" s="3" customFormat="1" ht="13.2">
      <c r="BX112" s="34"/>
    </row>
    <row r="113" spans="76:76" s="3" customFormat="1" ht="13.2">
      <c r="BX113" s="34"/>
    </row>
    <row r="114" spans="76:76" s="3" customFormat="1" ht="13.2">
      <c r="BX114" s="34"/>
    </row>
    <row r="115" spans="76:76" s="3" customFormat="1" ht="13.2">
      <c r="BX115" s="34"/>
    </row>
    <row r="116" spans="76:76" s="3" customFormat="1" ht="13.2">
      <c r="BX116" s="34"/>
    </row>
    <row r="117" spans="76:76" s="3" customFormat="1" ht="13.2">
      <c r="BX117" s="34"/>
    </row>
    <row r="118" spans="76:76" s="3" customFormat="1" ht="13.2">
      <c r="BX118" s="34"/>
    </row>
    <row r="119" spans="76:76" s="3" customFormat="1" ht="13.2">
      <c r="BX119" s="34"/>
    </row>
    <row r="120" spans="76:76" s="3" customFormat="1" ht="13.2">
      <c r="BX120" s="34"/>
    </row>
    <row r="121" spans="76:76" s="3" customFormat="1" ht="13.2">
      <c r="BX121" s="34"/>
    </row>
    <row r="122" spans="76:76" s="3" customFormat="1" ht="13.2">
      <c r="BX122" s="34"/>
    </row>
    <row r="123" spans="76:76" s="3" customFormat="1" ht="13.2">
      <c r="BX123" s="34"/>
    </row>
    <row r="124" spans="76:76" s="3" customFormat="1" ht="13.2">
      <c r="BX124" s="34"/>
    </row>
    <row r="125" spans="76:76" s="3" customFormat="1" ht="13.2">
      <c r="BX125" s="34"/>
    </row>
    <row r="126" spans="76:76" s="3" customFormat="1" ht="13.2">
      <c r="BX126" s="34"/>
    </row>
    <row r="127" spans="76:76" s="3" customFormat="1" ht="13.2">
      <c r="BX127" s="34"/>
    </row>
    <row r="128" spans="76:76" s="3" customFormat="1" ht="13.2">
      <c r="BX128" s="34"/>
    </row>
    <row r="129" spans="76:76" s="3" customFormat="1" ht="13.2">
      <c r="BX129" s="34"/>
    </row>
    <row r="130" spans="76:76" s="3" customFormat="1" ht="13.2">
      <c r="BX130" s="34"/>
    </row>
    <row r="131" spans="76:76" s="3" customFormat="1" ht="13.2">
      <c r="BX131" s="34"/>
    </row>
    <row r="132" spans="76:76" s="3" customFormat="1" ht="13.2">
      <c r="BX132" s="34"/>
    </row>
    <row r="133" spans="76:76" s="3" customFormat="1" ht="13.2">
      <c r="BX133" s="34"/>
    </row>
    <row r="134" spans="76:76" s="3" customFormat="1" ht="13.2">
      <c r="BX134" s="34"/>
    </row>
    <row r="135" spans="76:76" s="3" customFormat="1" ht="13.2">
      <c r="BX135" s="34"/>
    </row>
    <row r="136" spans="76:76" s="3" customFormat="1" ht="13.2">
      <c r="BX136" s="34"/>
    </row>
    <row r="137" spans="76:76" s="3" customFormat="1" ht="13.2">
      <c r="BX137" s="34"/>
    </row>
    <row r="138" spans="76:76" s="3" customFormat="1" ht="13.2">
      <c r="BX138" s="34"/>
    </row>
    <row r="139" spans="76:76" s="3" customFormat="1" ht="13.2">
      <c r="BX139" s="34"/>
    </row>
    <row r="140" spans="76:76" s="3" customFormat="1" ht="13.2">
      <c r="BX140" s="34"/>
    </row>
    <row r="141" spans="76:76" s="3" customFormat="1" ht="13.2">
      <c r="BX141" s="34"/>
    </row>
    <row r="142" spans="76:76" s="3" customFormat="1" ht="13.2">
      <c r="BX142" s="34"/>
    </row>
    <row r="143" spans="76:76" s="3" customFormat="1" ht="13.2">
      <c r="BX143" s="34"/>
    </row>
    <row r="144" spans="76:76" s="3" customFormat="1" ht="13.2">
      <c r="BX144" s="34"/>
    </row>
    <row r="145" spans="76:76" s="3" customFormat="1" ht="13.2">
      <c r="BX145" s="34"/>
    </row>
    <row r="146" spans="76:76" s="3" customFormat="1" ht="13.2">
      <c r="BX146" s="34"/>
    </row>
    <row r="147" spans="76:76" s="3" customFormat="1" ht="13.2">
      <c r="BX147" s="34"/>
    </row>
  </sheetData>
  <mergeCells count="36">
    <mergeCell ref="A35:B35"/>
    <mergeCell ref="A36:B36"/>
    <mergeCell ref="A37:B37"/>
    <mergeCell ref="A38:B38"/>
    <mergeCell ref="A39:B39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16:B16"/>
    <mergeCell ref="A9:B9"/>
    <mergeCell ref="A1:E1"/>
    <mergeCell ref="A5:B5"/>
    <mergeCell ref="A6:B6"/>
    <mergeCell ref="A7:B7"/>
    <mergeCell ref="A8:B8"/>
  </mergeCells>
  <phoneticPr fontId="3"/>
  <pageMargins left="0.70866141732283472" right="0.70866141732283472" top="0.74803149606299213" bottom="0.74803149606299213" header="0.31496062992125984" footer="0.31496062992125984"/>
  <pageSetup paperSize="9" scale="72" fitToWidth="0" orientation="portrait" r:id="rId1"/>
  <headerFooter alignWithMargins="0">
    <oddHeader>&amp;L&amp;"ＭＳ 明朝,標準"&amp;20 19　簡易水道の概況</oddHeader>
  </headerFooter>
  <colBreaks count="6" manualBreakCount="6">
    <brk id="12" min="1" max="38" man="1"/>
    <brk id="22" min="1" max="38" man="1"/>
    <brk id="32" min="1" max="38" man="1"/>
    <brk id="42" min="1" max="38" man="1"/>
    <brk id="52" min="1" max="38" man="1"/>
    <brk id="62" min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</vt:lpstr>
      <vt:lpstr>'19'!Print_Area</vt:lpstr>
      <vt:lpstr>'19'!Print_Titles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2018-06-28T06:43:13Z</dcterms:created>
  <dcterms:modified xsi:type="dcterms:W3CDTF">2022-07-21T02:36:11Z</dcterms:modified>
</cp:coreProperties>
</file>