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A48489A5-A10C-4C1D-B68E-7769D79C866F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4" l="1"/>
  <c r="G17" i="74" s="1"/>
  <c r="H17" i="74" s="1"/>
  <c r="I17" i="74" s="1"/>
  <c r="J17" i="74" s="1"/>
  <c r="K17" i="74" s="1"/>
  <c r="L17" i="74" s="1"/>
  <c r="M17" i="74" s="1"/>
  <c r="N17" i="74" s="1"/>
  <c r="O17" i="74" s="1"/>
  <c r="E17" i="74"/>
  <c r="P9" i="74"/>
  <c r="O18" i="74"/>
  <c r="N18" i="74"/>
  <c r="M18" i="74"/>
  <c r="L18" i="74"/>
  <c r="K18" i="74"/>
  <c r="J18" i="74"/>
  <c r="I18" i="74"/>
  <c r="H18" i="74"/>
  <c r="G18" i="74"/>
  <c r="F18" i="74"/>
  <c r="E18" i="74"/>
  <c r="D10" i="74"/>
  <c r="D5" i="74"/>
  <c r="E5" i="74"/>
  <c r="F5" i="74"/>
  <c r="G5" i="74" s="1"/>
  <c r="H5" i="74" s="1"/>
  <c r="I5" i="74" s="1"/>
  <c r="J5" i="74" s="1"/>
  <c r="K5" i="74" s="1"/>
  <c r="L5" i="74" s="1"/>
  <c r="M5" i="74" s="1"/>
  <c r="P7" i="74"/>
  <c r="P15" i="74"/>
  <c r="P12" i="74"/>
  <c r="D15" i="74"/>
  <c r="D16" i="74"/>
  <c r="D18" i="74" s="1"/>
  <c r="P8" i="74"/>
  <c r="P6" i="74"/>
  <c r="P11" i="74"/>
  <c r="P13" i="74"/>
  <c r="P14" i="74"/>
  <c r="P10" i="74"/>
  <c r="D17" i="74" l="1"/>
  <c r="P4" i="74"/>
  <c r="N5" i="74"/>
  <c r="O5" i="74" s="1"/>
  <c r="P16" i="74"/>
  <c r="P18" i="74" l="1"/>
</calcChain>
</file>

<file path=xl/sharedStrings.xml><?xml version="1.0" encoding="utf-8"?>
<sst xmlns="http://schemas.openxmlformats.org/spreadsheetml/2006/main" count="68" uniqueCount="30">
  <si>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</si>
  <si>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</si>
  <si>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</si>
  <si>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</si>
  <si>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</si>
  <si>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</si>
  <si>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</si>
  <si>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</si>
  <si>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</si>
  <si>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</si>
  <si>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</si>
  <si>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</si>
  <si>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</si>
  <si>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</si>
  <si>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</si>
  <si>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</si>
  <si>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</si>
  <si>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</si>
  <si>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</si>
  <si>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</si>
  <si>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</si>
  <si>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</si>
  <si>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</si>
  <si>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</si>
  <si>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</si>
  <si>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</si>
  <si>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</si>
  <si>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</si>
  <si>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令和８年度　風力発電所月別供給電力量</t>
    <rPh sb="0" eb="2">
      <t>レイワ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</si>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</sst>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/>
    <xf numFmtId="37" fontId="5" fillId="0" borderId="0"/>
    <xf numFmtId="0" fontId="27" fillId="0" borderId="0"/>
    <xf numFmtId="0" fontId="3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8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8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 wrapText="1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８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2726000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5920656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18328000</c:v>
                </c:pt>
                <c:pt idx="4">
                  <c:v>21229000</c:v>
                </c:pt>
                <c:pt idx="5">
                  <c:v>24636000</c:v>
                </c:pt>
                <c:pt idx="6">
                  <c:v>29758000</c:v>
                </c:pt>
                <c:pt idx="7">
                  <c:v>35769000</c:v>
                </c:pt>
                <c:pt idx="8">
                  <c:v>41081000</c:v>
                </c:pt>
                <c:pt idx="9">
                  <c:v>47197000</c:v>
                </c:pt>
                <c:pt idx="10">
                  <c:v>51707000</c:v>
                </c:pt>
                <c:pt idx="11">
                  <c:v>57827000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5920656</c:v>
                </c:pt>
                <c:pt idx="1">
                  <c:v>5920656</c:v>
                </c:pt>
                <c:pt idx="2">
                  <c:v>5920656</c:v>
                </c:pt>
                <c:pt idx="3">
                  <c:v>5920656</c:v>
                </c:pt>
                <c:pt idx="4">
                  <c:v>5920656</c:v>
                </c:pt>
                <c:pt idx="5">
                  <c:v>5920656</c:v>
                </c:pt>
                <c:pt idx="6">
                  <c:v>5920656</c:v>
                </c:pt>
                <c:pt idx="7">
                  <c:v>5920656</c:v>
                </c:pt>
                <c:pt idx="8">
                  <c:v>5920656</c:v>
                </c:pt>
                <c:pt idx="9">
                  <c:v>5920656</c:v>
                </c:pt>
                <c:pt idx="10">
                  <c:v>5920656</c:v>
                </c:pt>
                <c:pt idx="11">
                  <c:v>5920656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topLeftCell="A11" zoomScale="110" zoomScaleNormal="100" zoomScaleSheetLayoutView="110" workbookViewId="0">
      <selection activeCell="D16" sqref="D16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ht="18" customHeight="1" x14ac:dyDescent="0.15"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8" customHeight="1" x14ac:dyDescent="0.15">
      <c r="A3" s="51"/>
      <c r="B3" s="51"/>
      <c r="C3" s="51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8" t="s">
        <v>12</v>
      </c>
      <c r="B4" s="48"/>
      <c r="C4" s="6" t="s">
        <v>13</v>
      </c>
      <c r="D4" s="12">
        <v>5690000</v>
      </c>
      <c r="E4" s="12">
        <v>6304000</v>
      </c>
      <c r="F4" s="12">
        <v>3608000</v>
      </c>
      <c r="G4" s="12">
        <v>2726000</v>
      </c>
      <c r="H4" s="12">
        <v>2901000</v>
      </c>
      <c r="I4" s="12">
        <v>3407000</v>
      </c>
      <c r="J4" s="12">
        <v>5122000</v>
      </c>
      <c r="K4" s="12">
        <v>6011000</v>
      </c>
      <c r="L4" s="12">
        <v>5312000</v>
      </c>
      <c r="M4" s="12">
        <v>6116000</v>
      </c>
      <c r="N4" s="12">
        <v>4510000</v>
      </c>
      <c r="O4" s="12">
        <v>6120000</v>
      </c>
      <c r="P4" s="18">
        <f>SUM(D4:O4)</f>
        <v>57827000</v>
      </c>
    </row>
    <row r="5" spans="1:19" ht="18" customHeight="1" x14ac:dyDescent="0.15">
      <c r="A5" s="48"/>
      <c r="B5" s="48"/>
      <c r="C5" s="5" t="s">
        <v>14</v>
      </c>
      <c r="D5" s="16">
        <f>D4</f>
        <v>5690000</v>
      </c>
      <c r="E5" s="16">
        <f t="shared" ref="E5:O5" si="0">D5+E4</f>
        <v>11994000</v>
      </c>
      <c r="F5" s="16">
        <f t="shared" si="0"/>
        <v>15602000</v>
      </c>
      <c r="G5" s="16">
        <f t="shared" si="0"/>
        <v>18328000</v>
      </c>
      <c r="H5" s="16">
        <f t="shared" si="0"/>
        <v>21229000</v>
      </c>
      <c r="I5" s="16">
        <f t="shared" si="0"/>
        <v>24636000</v>
      </c>
      <c r="J5" s="16">
        <f t="shared" si="0"/>
        <v>29758000</v>
      </c>
      <c r="K5" s="16">
        <f t="shared" si="0"/>
        <v>35769000</v>
      </c>
      <c r="L5" s="16">
        <f t="shared" si="0"/>
        <v>41081000</v>
      </c>
      <c r="M5" s="16">
        <f t="shared" si="0"/>
        <v>47197000</v>
      </c>
      <c r="N5" s="16">
        <f t="shared" si="0"/>
        <v>51707000</v>
      </c>
      <c r="O5" s="16">
        <f t="shared" si="0"/>
        <v>57827000</v>
      </c>
      <c r="P5" s="19" t="s">
        <v>24</v>
      </c>
    </row>
    <row r="6" spans="1:19" ht="18" customHeight="1" x14ac:dyDescent="0.15">
      <c r="A6" s="46" t="s">
        <v>15</v>
      </c>
      <c r="B6" s="49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47"/>
      <c r="B7" s="48"/>
      <c r="C7" s="31" t="s">
        <v>21</v>
      </c>
      <c r="D7" s="22">
        <v>7.6</v>
      </c>
      <c r="E7" s="22" t="s">
        <v>29</v>
      </c>
      <c r="F7" s="44" t="s">
        <v>29</v>
      </c>
      <c r="G7" s="44" t="s">
        <v>29</v>
      </c>
      <c r="H7" s="44" t="s">
        <v>29</v>
      </c>
      <c r="I7" s="39" t="s">
        <v>29</v>
      </c>
      <c r="J7" s="39" t="s">
        <v>29</v>
      </c>
      <c r="K7" s="39" t="s">
        <v>29</v>
      </c>
      <c r="L7" s="39" t="s">
        <v>29</v>
      </c>
      <c r="M7" s="39" t="s">
        <v>29</v>
      </c>
      <c r="N7" s="39" t="s">
        <v>29</v>
      </c>
      <c r="O7" s="22" t="s">
        <v>29</v>
      </c>
      <c r="P7" s="22">
        <f>ROUND(AVERAGE(D7:O7),1)</f>
        <v>7.6</v>
      </c>
      <c r="S7" s="29"/>
    </row>
    <row r="8" spans="1:19" ht="18" customHeight="1" x14ac:dyDescent="0.15">
      <c r="A8" s="47"/>
      <c r="B8" s="49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47"/>
      <c r="B9" s="49"/>
      <c r="C9" s="33" t="s">
        <v>21</v>
      </c>
      <c r="D9" s="11">
        <v>454946</v>
      </c>
      <c r="E9" s="11" t="s">
        <v>29</v>
      </c>
      <c r="F9" s="36" t="s">
        <v>29</v>
      </c>
      <c r="G9" s="11" t="s">
        <v>29</v>
      </c>
      <c r="H9" s="36" t="s">
        <v>29</v>
      </c>
      <c r="I9" s="11" t="s">
        <v>29</v>
      </c>
      <c r="J9" s="11" t="s">
        <v>29</v>
      </c>
      <c r="K9" s="11" t="s">
        <v>29</v>
      </c>
      <c r="L9" s="11" t="s">
        <v>29</v>
      </c>
      <c r="M9" s="36" t="s">
        <v>29</v>
      </c>
      <c r="N9" s="11" t="s">
        <v>29</v>
      </c>
      <c r="O9" s="11" t="s">
        <v>29</v>
      </c>
      <c r="P9" s="11">
        <f>SUM(D9:O9)</f>
        <v>454946</v>
      </c>
    </row>
    <row r="10" spans="1:19" ht="18" customHeight="1" x14ac:dyDescent="0.15">
      <c r="A10" s="47"/>
      <c r="B10" s="53" t="s">
        <v>19</v>
      </c>
      <c r="C10" s="54"/>
      <c r="D10" s="38">
        <f>D9/D8</f>
        <v>0.93226639344262296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1">
        <f>SUM(D9:O9)/SUM(D8:O8)</f>
        <v>8.0364953188482594E-2</v>
      </c>
    </row>
    <row r="11" spans="1:19" ht="18" customHeight="1" x14ac:dyDescent="0.15">
      <c r="A11" s="46" t="s">
        <v>20</v>
      </c>
      <c r="B11" s="49" t="s">
        <v>16</v>
      </c>
      <c r="C11" s="30" t="s">
        <v>25</v>
      </c>
      <c r="D11" s="40">
        <v>7</v>
      </c>
      <c r="E11" s="40">
        <v>7.1</v>
      </c>
      <c r="F11" s="40">
        <v>5.8</v>
      </c>
      <c r="G11" s="40">
        <v>4.5999999999999996</v>
      </c>
      <c r="H11" s="40">
        <v>5.6</v>
      </c>
      <c r="I11" s="40">
        <v>6.2</v>
      </c>
      <c r="J11" s="40">
        <v>6.4</v>
      </c>
      <c r="K11" s="40">
        <v>7</v>
      </c>
      <c r="L11" s="40">
        <v>7.6</v>
      </c>
      <c r="M11" s="40">
        <v>7.4</v>
      </c>
      <c r="N11" s="40">
        <v>7.2</v>
      </c>
      <c r="O11" s="40">
        <v>7.4</v>
      </c>
      <c r="P11" s="13">
        <f>ROUND(AVERAGE(D11:O11),1)</f>
        <v>6.6</v>
      </c>
      <c r="S11" s="29"/>
    </row>
    <row r="12" spans="1:19" ht="18" customHeight="1" x14ac:dyDescent="0.15">
      <c r="A12" s="47"/>
      <c r="B12" s="48"/>
      <c r="C12" s="8" t="s">
        <v>21</v>
      </c>
      <c r="D12" s="9">
        <v>7.6</v>
      </c>
      <c r="E12" s="41"/>
      <c r="F12" s="44"/>
      <c r="G12" s="44"/>
      <c r="H12" s="9"/>
      <c r="I12" s="41"/>
      <c r="J12" s="41" t="s">
        <v>29</v>
      </c>
      <c r="K12" s="41" t="s">
        <v>29</v>
      </c>
      <c r="L12" s="9" t="s">
        <v>29</v>
      </c>
      <c r="M12" s="33" t="s">
        <v>29</v>
      </c>
      <c r="N12" s="41" t="s">
        <v>29</v>
      </c>
      <c r="O12" s="9" t="s">
        <v>29</v>
      </c>
      <c r="P12" s="22">
        <f>ROUND(AVERAGE(D12:O12),1)</f>
        <v>7.6</v>
      </c>
    </row>
    <row r="13" spans="1:19" ht="18" customHeight="1" x14ac:dyDescent="0.15">
      <c r="A13" s="47"/>
      <c r="B13" s="49" t="s">
        <v>17</v>
      </c>
      <c r="C13" s="6" t="s">
        <v>18</v>
      </c>
      <c r="D13" s="43">
        <v>5202000</v>
      </c>
      <c r="E13" s="43">
        <v>5716000</v>
      </c>
      <c r="F13" s="43">
        <v>3398000</v>
      </c>
      <c r="G13" s="43">
        <v>2443000</v>
      </c>
      <c r="H13" s="43">
        <v>2641000</v>
      </c>
      <c r="I13" s="43">
        <v>3132000</v>
      </c>
      <c r="J13" s="43">
        <v>4689000</v>
      </c>
      <c r="K13" s="43">
        <v>5430000</v>
      </c>
      <c r="L13" s="43">
        <v>4681000</v>
      </c>
      <c r="M13" s="43">
        <v>5382000</v>
      </c>
      <c r="N13" s="43">
        <v>3958000</v>
      </c>
      <c r="O13" s="43">
        <v>5494000</v>
      </c>
      <c r="P13" s="12">
        <f>SUM(D13:O13)</f>
        <v>52166000</v>
      </c>
    </row>
    <row r="14" spans="1:19" ht="18" customHeight="1" x14ac:dyDescent="0.15">
      <c r="A14" s="47"/>
      <c r="B14" s="48"/>
      <c r="C14" s="9" t="s">
        <v>21</v>
      </c>
      <c r="D14" s="37">
        <v>5465710</v>
      </c>
      <c r="E14" s="37"/>
      <c r="F14" s="36"/>
      <c r="G14" s="37"/>
      <c r="H14" s="36"/>
      <c r="I14" s="37"/>
      <c r="J14" s="37"/>
      <c r="K14" s="37"/>
      <c r="L14" s="37"/>
      <c r="M14" s="42"/>
      <c r="N14" s="37"/>
      <c r="O14" s="37"/>
      <c r="P14" s="11">
        <f>SUM(D14:O14)</f>
        <v>5465710</v>
      </c>
    </row>
    <row r="15" spans="1:19" ht="18" customHeight="1" x14ac:dyDescent="0.15">
      <c r="A15" s="47"/>
      <c r="B15" s="53" t="s">
        <v>19</v>
      </c>
      <c r="C15" s="54"/>
      <c r="D15" s="21">
        <f>D14/D13</f>
        <v>1.0506939638600539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SUM(D14:O14)/SUM(D13:O13)</f>
        <v>0.1047753325921098</v>
      </c>
    </row>
    <row r="16" spans="1:19" ht="18" customHeight="1" x14ac:dyDescent="0.15">
      <c r="A16" s="48" t="s">
        <v>22</v>
      </c>
      <c r="B16" s="48"/>
      <c r="C16" s="7" t="s">
        <v>13</v>
      </c>
      <c r="D16" s="17">
        <f>SUM(D9,D14)</f>
        <v>5920656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f>SUM(D16:O16)</f>
        <v>5920656</v>
      </c>
      <c r="Q16" s="3"/>
    </row>
    <row r="17" spans="1:17" ht="18" customHeight="1" x14ac:dyDescent="0.15">
      <c r="A17" s="48"/>
      <c r="B17" s="48"/>
      <c r="C17" s="8" t="s">
        <v>14</v>
      </c>
      <c r="D17" s="15">
        <f>D16</f>
        <v>5920656</v>
      </c>
      <c r="E17" s="15">
        <f>D17+E16</f>
        <v>5920656</v>
      </c>
      <c r="F17" s="15">
        <f t="shared" ref="F17:O17" si="1">E17+F16</f>
        <v>5920656</v>
      </c>
      <c r="G17" s="15">
        <f t="shared" si="1"/>
        <v>5920656</v>
      </c>
      <c r="H17" s="15">
        <f t="shared" si="1"/>
        <v>5920656</v>
      </c>
      <c r="I17" s="15">
        <f t="shared" si="1"/>
        <v>5920656</v>
      </c>
      <c r="J17" s="15">
        <f t="shared" si="1"/>
        <v>5920656</v>
      </c>
      <c r="K17" s="15">
        <f t="shared" si="1"/>
        <v>5920656</v>
      </c>
      <c r="L17" s="15">
        <f t="shared" si="1"/>
        <v>5920656</v>
      </c>
      <c r="M17" s="15">
        <f t="shared" si="1"/>
        <v>5920656</v>
      </c>
      <c r="N17" s="15">
        <f t="shared" si="1"/>
        <v>5920656</v>
      </c>
      <c r="O17" s="15">
        <f t="shared" si="1"/>
        <v>5920656</v>
      </c>
      <c r="P17" s="20" t="s">
        <v>24</v>
      </c>
      <c r="Q17" s="3"/>
    </row>
    <row r="18" spans="1:17" ht="18" customHeight="1" x14ac:dyDescent="0.15">
      <c r="A18" s="52" t="s">
        <v>23</v>
      </c>
      <c r="B18" s="48"/>
      <c r="C18" s="48"/>
      <c r="D18" s="24">
        <f>D16/D4</f>
        <v>1.0405370826010545</v>
      </c>
      <c r="E18" s="23" t="str">
        <f>IF(E14="","",E14/E4)</f>
        <v/>
      </c>
      <c r="F18" s="23" t="str">
        <f t="shared" ref="F18:O18" si="2">IF(F14="","",F14/F4)</f>
        <v/>
      </c>
      <c r="G18" s="23" t="str">
        <f t="shared" si="2"/>
        <v/>
      </c>
      <c r="H18" s="23" t="str">
        <f t="shared" si="2"/>
        <v/>
      </c>
      <c r="I18" s="23" t="str">
        <f t="shared" si="2"/>
        <v/>
      </c>
      <c r="J18" s="23" t="str">
        <f t="shared" si="2"/>
        <v/>
      </c>
      <c r="K18" s="23" t="str">
        <f t="shared" si="2"/>
        <v/>
      </c>
      <c r="L18" s="23" t="str">
        <f t="shared" si="2"/>
        <v/>
      </c>
      <c r="M18" s="23" t="str">
        <f t="shared" si="2"/>
        <v/>
      </c>
      <c r="N18" s="23" t="str">
        <f t="shared" si="2"/>
        <v/>
      </c>
      <c r="O18" s="23" t="str">
        <f t="shared" si="2"/>
        <v/>
      </c>
      <c r="P18" s="24">
        <f>P16/P4</f>
        <v>0.10238566759472219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5"/>
    </row>
    <row r="60" spans="5:6" x14ac:dyDescent="0.15">
      <c r="E60" s="4"/>
      <c r="F60" s="4"/>
    </row>
    <row r="73" spans="11:11" x14ac:dyDescent="0.15">
      <c r="K73" s="45"/>
    </row>
    <row r="74" spans="11:11" x14ac:dyDescent="0.15">
      <c r="K74" s="45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A1:P1"/>
    <mergeCell ref="A3:C3"/>
    <mergeCell ref="A18:C18"/>
    <mergeCell ref="B10:C10"/>
    <mergeCell ref="B15:C15"/>
    <mergeCell ref="C2:P2"/>
    <mergeCell ref="K73:K74"/>
    <mergeCell ref="A6:A10"/>
    <mergeCell ref="A11:A15"/>
    <mergeCell ref="A16:B17"/>
    <mergeCell ref="A4:B5"/>
    <mergeCell ref="B6:B7"/>
    <mergeCell ref="B8:B9"/>
    <mergeCell ref="B11:B12"/>
    <mergeCell ref="B13:B14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2026-05-18T23:39:17Z</dcterms:modified>
</cp:coreProperties>
</file>