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_水道概況\R6年度_(2024)\01_原稿\起案用　HP掲載用\"/>
    </mc:Choice>
  </mc:AlternateContent>
  <xr:revisionPtr revIDLastSave="0" documentId="13_ncr:1_{77070522-D846-4182-A887-AAAD7C033229}" xr6:coauthVersionLast="47" xr6:coauthVersionMax="47" xr10:uidLastSave="{00000000-0000-0000-0000-000000000000}"/>
  <bookViews>
    <workbookView xWindow="28680" yWindow="-5625" windowWidth="29040" windowHeight="16440" xr2:uid="{BCC38A56-A0FE-469D-A424-10ED4657F847}"/>
  </bookViews>
  <sheets>
    <sheet name="15 (レイアウト修正)" sheetId="6" r:id="rId1"/>
  </sheets>
  <definedNames>
    <definedName name="_xlnm.Print_Area" localSheetId="0">'15 (レイアウト修正)'!$A$1:$L$56</definedName>
    <definedName name="外部項目CD">#REF!</definedName>
    <definedName name="整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6" l="1"/>
  <c r="Q46" i="6"/>
  <c r="Q36" i="6"/>
  <c r="Q37" i="6"/>
  <c r="Q38" i="6"/>
  <c r="Q39" i="6"/>
  <c r="Q40" i="6"/>
  <c r="Q41" i="6"/>
  <c r="Q42" i="6"/>
  <c r="Q43" i="6"/>
  <c r="Q44" i="6"/>
  <c r="Q35" i="6"/>
  <c r="P54" i="6"/>
</calcChain>
</file>

<file path=xl/sharedStrings.xml><?xml version="1.0" encoding="utf-8"?>
<sst xmlns="http://schemas.openxmlformats.org/spreadsheetml/2006/main" count="56" uniqueCount="52">
  <si>
    <t>年　　度</t>
    <phoneticPr fontId="4"/>
  </si>
  <si>
    <t>S60</t>
    <phoneticPr fontId="7"/>
  </si>
  <si>
    <t>減価償却費</t>
    <rPh sb="0" eb="2">
      <t>ゲンカ</t>
    </rPh>
    <rPh sb="2" eb="5">
      <t>ショウキャクヒ</t>
    </rPh>
    <phoneticPr fontId="4"/>
  </si>
  <si>
    <t>事業費用</t>
    <rPh sb="0" eb="2">
      <t>ジギョウ</t>
    </rPh>
    <rPh sb="2" eb="4">
      <t>ヒヨウ</t>
    </rPh>
    <phoneticPr fontId="4"/>
  </si>
  <si>
    <t>支払利息</t>
    <rPh sb="0" eb="2">
      <t>シハライ</t>
    </rPh>
    <rPh sb="2" eb="4">
      <t>リソク</t>
    </rPh>
    <phoneticPr fontId="4"/>
  </si>
  <si>
    <t>直接人件費</t>
    <rPh sb="0" eb="2">
      <t>チョクセツ</t>
    </rPh>
    <rPh sb="2" eb="5">
      <t>ジンケンヒ</t>
    </rPh>
    <phoneticPr fontId="4"/>
  </si>
  <si>
    <t>間接人件費</t>
    <rPh sb="0" eb="2">
      <t>カンセツ</t>
    </rPh>
    <rPh sb="2" eb="5">
      <t>ジンケンヒ</t>
    </rPh>
    <phoneticPr fontId="4"/>
  </si>
  <si>
    <t>動力費</t>
    <rPh sb="0" eb="3">
      <t>ドウリョクヒ</t>
    </rPh>
    <phoneticPr fontId="4"/>
  </si>
  <si>
    <t>修繕費</t>
    <rPh sb="0" eb="3">
      <t>シュウゼンヒ</t>
    </rPh>
    <phoneticPr fontId="4"/>
  </si>
  <si>
    <t>薬品費</t>
    <rPh sb="0" eb="2">
      <t>ヤクヒン</t>
    </rPh>
    <rPh sb="2" eb="3">
      <t>ヒ</t>
    </rPh>
    <phoneticPr fontId="4"/>
  </si>
  <si>
    <t>受水費</t>
    <rPh sb="0" eb="1">
      <t>ジュ</t>
    </rPh>
    <rPh sb="1" eb="2">
      <t>スイ</t>
    </rPh>
    <rPh sb="2" eb="3">
      <t>ヒ</t>
    </rPh>
    <phoneticPr fontId="4"/>
  </si>
  <si>
    <t>計</t>
    <rPh sb="0" eb="1">
      <t>ケイ</t>
    </rPh>
    <phoneticPr fontId="4"/>
  </si>
  <si>
    <t>受託工事費</t>
    <rPh sb="0" eb="2">
      <t>ジュタク</t>
    </rPh>
    <rPh sb="2" eb="5">
      <t>コウジヒ</t>
    </rPh>
    <phoneticPr fontId="4"/>
  </si>
  <si>
    <t>合計</t>
    <rPh sb="0" eb="2">
      <t>ゴウケイ</t>
    </rPh>
    <phoneticPr fontId="4"/>
  </si>
  <si>
    <t>年間有収水量</t>
    <rPh sb="0" eb="2">
      <t>ネンカン</t>
    </rPh>
    <rPh sb="2" eb="3">
      <t>ユウ</t>
    </rPh>
    <rPh sb="3" eb="4">
      <t>シュウ</t>
    </rPh>
    <rPh sb="4" eb="6">
      <t>スイリョウ</t>
    </rPh>
    <phoneticPr fontId="7"/>
  </si>
  <si>
    <t>給水収益</t>
    <rPh sb="0" eb="2">
      <t>キュウスイ</t>
    </rPh>
    <rPh sb="2" eb="4">
      <t>シュウエキ</t>
    </rPh>
    <phoneticPr fontId="7"/>
  </si>
  <si>
    <t>収益</t>
    <rPh sb="0" eb="2">
      <t>シュウエキ</t>
    </rPh>
    <phoneticPr fontId="7"/>
  </si>
  <si>
    <t>原価</t>
    <rPh sb="0" eb="2">
      <t>ゲンカ</t>
    </rPh>
    <phoneticPr fontId="7"/>
  </si>
  <si>
    <t>※３　附帯事業費を除いていないため、比率は参考値。また、「その他」から特別損失及び材料および不用品売却原価を除いている。</t>
    <rPh sb="3" eb="5">
      <t>フタイ</t>
    </rPh>
    <rPh sb="5" eb="7">
      <t>ジギョウ</t>
    </rPh>
    <rPh sb="7" eb="8">
      <t>ヒ</t>
    </rPh>
    <rPh sb="9" eb="10">
      <t>ノゾ</t>
    </rPh>
    <rPh sb="18" eb="20">
      <t>ヒリツ</t>
    </rPh>
    <rPh sb="21" eb="23">
      <t>サンコウ</t>
    </rPh>
    <rPh sb="23" eb="24">
      <t>アタイ</t>
    </rPh>
    <rPh sb="31" eb="32">
      <t>タ</t>
    </rPh>
    <rPh sb="35" eb="37">
      <t>トクベツ</t>
    </rPh>
    <rPh sb="37" eb="39">
      <t>ソンシツ</t>
    </rPh>
    <rPh sb="39" eb="40">
      <t>オヨ</t>
    </rPh>
    <rPh sb="41" eb="43">
      <t>ザイリョウ</t>
    </rPh>
    <rPh sb="46" eb="49">
      <t>フヨウヒン</t>
    </rPh>
    <rPh sb="49" eb="51">
      <t>バイキャク</t>
    </rPh>
    <rPh sb="51" eb="53">
      <t>ゲンカ</t>
    </rPh>
    <rPh sb="54" eb="55">
      <t>ノゾ</t>
    </rPh>
    <phoneticPr fontId="3"/>
  </si>
  <si>
    <t>H28</t>
    <phoneticPr fontId="7"/>
  </si>
  <si>
    <t>H29</t>
    <phoneticPr fontId="7"/>
  </si>
  <si>
    <t>※２　過去の値との比較のため、給水原価（旧）を用いている。</t>
    <rPh sb="3" eb="5">
      <t>カコ</t>
    </rPh>
    <rPh sb="6" eb="7">
      <t>アタイ</t>
    </rPh>
    <rPh sb="9" eb="11">
      <t>ヒカク</t>
    </rPh>
    <rPh sb="15" eb="17">
      <t>キュウスイ</t>
    </rPh>
    <rPh sb="17" eb="19">
      <t>ゲンカ</t>
    </rPh>
    <rPh sb="20" eb="21">
      <t>キュウ</t>
    </rPh>
    <rPh sb="23" eb="24">
      <t>モチ</t>
    </rPh>
    <phoneticPr fontId="3"/>
  </si>
  <si>
    <t>委託料</t>
    <rPh sb="0" eb="2">
      <t>イタク</t>
    </rPh>
    <rPh sb="2" eb="3">
      <t>リョウ</t>
    </rPh>
    <phoneticPr fontId="4"/>
  </si>
  <si>
    <t>15　上水道事業の供給単価・給水原価</t>
    <rPh sb="3" eb="6">
      <t>ジョウスイドウ</t>
    </rPh>
    <rPh sb="6" eb="8">
      <t>ジギョウ</t>
    </rPh>
    <rPh sb="9" eb="11">
      <t>キョウキュウ</t>
    </rPh>
    <rPh sb="11" eb="13">
      <t>タンカ</t>
    </rPh>
    <rPh sb="14" eb="16">
      <t>キュウスイ</t>
    </rPh>
    <rPh sb="16" eb="18">
      <t>ゲンカ</t>
    </rPh>
    <phoneticPr fontId="4"/>
  </si>
  <si>
    <t>10年ごとの推移</t>
  </si>
  <si>
    <t>年　度</t>
  </si>
  <si>
    <t>１年ごとの推移</t>
  </si>
  <si>
    <t>R２</t>
  </si>
  <si>
    <t>R３</t>
  </si>
  <si>
    <t>R４</t>
  </si>
  <si>
    <t>R５</t>
  </si>
  <si>
    <t>R６</t>
  </si>
  <si>
    <t>S50</t>
    <phoneticPr fontId="7"/>
  </si>
  <si>
    <t>H７</t>
    <phoneticPr fontId="7"/>
  </si>
  <si>
    <t>H17</t>
    <phoneticPr fontId="7"/>
  </si>
  <si>
    <t>H27</t>
    <phoneticPr fontId="7"/>
  </si>
  <si>
    <t>H26</t>
    <phoneticPr fontId="7"/>
  </si>
  <si>
    <t>H30</t>
    <phoneticPr fontId="7"/>
  </si>
  <si>
    <t>R１</t>
    <phoneticPr fontId="7"/>
  </si>
  <si>
    <r>
      <t>平均供給単価
 (円／ｍ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rPh sb="4" eb="6">
      <t>タンカ</t>
    </rPh>
    <phoneticPr fontId="4"/>
  </si>
  <si>
    <r>
      <t>平均供給収益
 (円／ｍ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4"/>
  </si>
  <si>
    <r>
      <t>平均給水原価
 (円／ｍ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4"/>
  </si>
  <si>
    <r>
      <t xml:space="preserve"> 平均給水原価 </t>
    </r>
    <r>
      <rPr>
        <vertAlign val="superscript"/>
        <sz val="8"/>
        <rFont val="ＭＳ 明朝"/>
        <family val="1"/>
        <charset val="128"/>
      </rPr>
      <t>※２</t>
    </r>
    <r>
      <rPr>
        <sz val="8"/>
        <rFont val="ＭＳ 明朝"/>
        <family val="1"/>
        <charset val="128"/>
      </rPr>
      <t xml:space="preserve">
 (円／ｍ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4"/>
  </si>
  <si>
    <t>その他</t>
    <rPh sb="2" eb="3">
      <t>タ</t>
    </rPh>
    <phoneticPr fontId="7"/>
  </si>
  <si>
    <t>附帯事業費　（千円）</t>
  </si>
  <si>
    <t>　　上記「その他」のうち材料及び不用品売却原価　（千円）</t>
  </si>
  <si>
    <t>　（２）　営業外費用 [(ア)～(オ)] （千円）</t>
  </si>
  <si>
    <t>　（１）　営業費用 [(ア)～(コ)] （千円）</t>
  </si>
  <si>
    <t>１１　受託工事費 （千円）</t>
  </si>
  <si>
    <t>17　上水道の施設現況（43行）</t>
    <rPh sb="14" eb="15">
      <t>ギョウ</t>
    </rPh>
    <phoneticPr fontId="6"/>
  </si>
  <si>
    <t>(その他-特別損失+材料及び不用品売却原価)</t>
    <rPh sb="3" eb="4">
      <t>タ</t>
    </rPh>
    <rPh sb="5" eb="7">
      <t>トクベツ</t>
    </rPh>
    <rPh sb="7" eb="9">
      <t>ソンシツ</t>
    </rPh>
    <rPh sb="10" eb="12">
      <t>ザイリョウ</t>
    </rPh>
    <rPh sb="12" eb="13">
      <t>オヨ</t>
    </rPh>
    <rPh sb="14" eb="17">
      <t>フヨウヒン</t>
    </rPh>
    <rPh sb="17" eb="19">
      <t>バイキャク</t>
    </rPh>
    <rPh sb="19" eb="21">
      <t>ゲンカ</t>
    </rPh>
    <phoneticPr fontId="7"/>
  </si>
  <si>
    <r>
      <t>令和６年度の給水原価の内訳（参考）</t>
    </r>
    <r>
      <rPr>
        <u/>
        <vertAlign val="superscript"/>
        <sz val="10"/>
        <rFont val="ＭＳ 明朝"/>
        <family val="1"/>
        <charset val="128"/>
      </rPr>
      <t>※３</t>
    </r>
    <rPh sb="0" eb="2">
      <t>レイワ</t>
    </rPh>
    <rPh sb="3" eb="5">
      <t>ネンド</t>
    </rPh>
    <rPh sb="6" eb="8">
      <t>キュウスイ</t>
    </rPh>
    <rPh sb="11" eb="13">
      <t>ウチワケ</t>
    </rPh>
    <rPh sb="14" eb="16">
      <t>サンコウ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</si>
</sst>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\ 0\ 0"/>
    <numFmt numFmtId="179" formatCode="\ 000.0"/>
    <numFmt numFmtId="180" formatCode="0.0_);[Red]\(0.0\)"/>
    <numFmt numFmtId="181" formatCode="0.0"/>
    <numFmt numFmtId="182" formatCode="#,##0.0_ "/>
    <numFmt numFmtId="183" formatCode="\ 000,000"/>
    <numFmt numFmtId="184" formatCode="#,##0.0;[Red]\-#,##0.0"/>
    <numFmt numFmtId="185" formatCode="\ 0"/>
    <numFmt numFmtId="186" formatCode="0.0%"/>
  </numFmts>
  <fonts count="4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u/>
      <vertAlign val="superscript"/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color rgb="FF7030A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color rgb="FF00B050"/>
      <name val="ＭＳ 明朝"/>
      <family val="1"/>
      <charset val="128"/>
    </font>
    <font>
      <sz val="9"/>
      <color theme="9" tint="-0.249977111117893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53">
    <xf numFmtId="0" fontId="0" fillId="0" borderId="0"/>
    <xf numFmtId="38" fontId="6" fillId="0" borderId="0" applyFont="0" applyFill="0" applyBorder="0" applyAlignment="0" applyProtection="0"/>
    <xf numFmtId="0" fontId="2" fillId="0" borderId="0"/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5" fillId="0" borderId="0" xfId="2" applyFont="1"/>
    <xf numFmtId="0" fontId="5" fillId="0" borderId="0" xfId="0" applyFont="1"/>
    <xf numFmtId="176" fontId="5" fillId="0" borderId="0" xfId="2" applyNumberFormat="1" applyFont="1"/>
    <xf numFmtId="0" fontId="8" fillId="0" borderId="10" xfId="2" applyFont="1" applyBorder="1" applyAlignment="1">
      <alignment horizontal="center" vertical="center"/>
    </xf>
    <xf numFmtId="0" fontId="8" fillId="0" borderId="0" xfId="2" applyFont="1"/>
    <xf numFmtId="0" fontId="10" fillId="0" borderId="0" xfId="2" applyFont="1" applyAlignment="1">
      <alignment horizontal="center"/>
    </xf>
    <xf numFmtId="181" fontId="5" fillId="0" borderId="0" xfId="2" applyNumberFormat="1" applyFont="1"/>
    <xf numFmtId="0" fontId="28" fillId="0" borderId="0" xfId="2" applyFont="1" applyAlignment="1">
      <alignment vertical="center"/>
    </xf>
    <xf numFmtId="176" fontId="28" fillId="0" borderId="0" xfId="2" applyNumberFormat="1" applyFont="1" applyAlignment="1">
      <alignment vertical="center"/>
    </xf>
    <xf numFmtId="182" fontId="28" fillId="0" borderId="0" xfId="2" applyNumberFormat="1" applyFont="1" applyAlignment="1">
      <alignment vertical="center"/>
    </xf>
    <xf numFmtId="181" fontId="28" fillId="0" borderId="0" xfId="2" applyNumberFormat="1" applyFont="1" applyAlignment="1">
      <alignment vertical="center"/>
    </xf>
    <xf numFmtId="0" fontId="28" fillId="0" borderId="11" xfId="2" applyFont="1" applyBorder="1" applyAlignment="1">
      <alignment vertical="center"/>
    </xf>
    <xf numFmtId="176" fontId="28" fillId="0" borderId="12" xfId="2" applyNumberFormat="1" applyFont="1" applyBorder="1" applyAlignment="1">
      <alignment vertical="center"/>
    </xf>
    <xf numFmtId="0" fontId="28" fillId="0" borderId="13" xfId="2" applyFont="1" applyBorder="1" applyAlignment="1">
      <alignment vertical="center"/>
    </xf>
    <xf numFmtId="176" fontId="28" fillId="0" borderId="14" xfId="2" applyNumberFormat="1" applyFont="1" applyBorder="1" applyAlignment="1">
      <alignment vertical="center"/>
    </xf>
    <xf numFmtId="0" fontId="28" fillId="0" borderId="13" xfId="2" applyFont="1" applyBorder="1"/>
    <xf numFmtId="0" fontId="28" fillId="0" borderId="15" xfId="2" applyFont="1" applyBorder="1"/>
    <xf numFmtId="182" fontId="28" fillId="0" borderId="14" xfId="0" applyNumberFormat="1" applyFont="1" applyBorder="1" applyAlignment="1">
      <alignment vertical="center"/>
    </xf>
    <xf numFmtId="184" fontId="28" fillId="0" borderId="17" xfId="1" applyNumberFormat="1" applyFont="1" applyBorder="1" applyAlignment="1">
      <alignment vertical="center"/>
    </xf>
    <xf numFmtId="0" fontId="40" fillId="0" borderId="0" xfId="2" applyFont="1" applyAlignment="1">
      <alignment vertical="center" wrapText="1"/>
    </xf>
    <xf numFmtId="0" fontId="40" fillId="0" borderId="0" xfId="2" applyFont="1" applyAlignment="1">
      <alignment horizontal="left" vertical="center"/>
    </xf>
    <xf numFmtId="38" fontId="35" fillId="0" borderId="0" xfId="1" applyFont="1" applyBorder="1" applyAlignment="1">
      <alignment vertical="center"/>
    </xf>
    <xf numFmtId="184" fontId="35" fillId="0" borderId="0" xfId="1" applyNumberFormat="1" applyFont="1" applyBorder="1" applyAlignment="1">
      <alignment vertical="center"/>
    </xf>
    <xf numFmtId="184" fontId="28" fillId="0" borderId="0" xfId="1" applyNumberFormat="1" applyFont="1" applyBorder="1" applyAlignment="1">
      <alignment vertical="center"/>
    </xf>
    <xf numFmtId="0" fontId="30" fillId="0" borderId="0" xfId="2" applyFont="1" applyAlignment="1">
      <alignment horizontal="center" vertical="center" wrapText="1"/>
    </xf>
    <xf numFmtId="0" fontId="34" fillId="0" borderId="0" xfId="2" applyFont="1"/>
    <xf numFmtId="0" fontId="33" fillId="0" borderId="10" xfId="2" applyFont="1" applyBorder="1" applyAlignment="1">
      <alignment horizontal="center" vertical="center"/>
    </xf>
    <xf numFmtId="180" fontId="33" fillId="0" borderId="10" xfId="1" applyNumberFormat="1" applyFont="1" applyBorder="1" applyAlignment="1">
      <alignment vertical="center"/>
    </xf>
    <xf numFmtId="180" fontId="33" fillId="0" borderId="10" xfId="2" applyNumberFormat="1" applyFont="1" applyBorder="1" applyAlignment="1">
      <alignment vertical="center"/>
    </xf>
    <xf numFmtId="179" fontId="33" fillId="0" borderId="10" xfId="2" applyNumberFormat="1" applyFont="1" applyBorder="1" applyAlignment="1">
      <alignment vertical="center"/>
    </xf>
    <xf numFmtId="0" fontId="30" fillId="0" borderId="0" xfId="2" applyFont="1" applyAlignment="1">
      <alignment vertical="center" wrapText="1"/>
    </xf>
    <xf numFmtId="0" fontId="30" fillId="0" borderId="17" xfId="2" applyFont="1" applyBorder="1" applyAlignment="1">
      <alignment horizontal="center" vertical="center" wrapText="1"/>
    </xf>
    <xf numFmtId="0" fontId="33" fillId="0" borderId="0" xfId="2" applyFont="1"/>
    <xf numFmtId="0" fontId="37" fillId="0" borderId="0" xfId="2" applyFont="1"/>
    <xf numFmtId="0" fontId="10" fillId="0" borderId="0" xfId="2" applyFont="1"/>
    <xf numFmtId="184" fontId="35" fillId="0" borderId="17" xfId="1" applyNumberFormat="1" applyFont="1" applyBorder="1" applyAlignment="1">
      <alignment vertical="center"/>
    </xf>
    <xf numFmtId="0" fontId="33" fillId="0" borderId="10" xfId="2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38" fontId="9" fillId="0" borderId="0" xfId="1" applyFont="1" applyBorder="1" applyAlignment="1">
      <alignment vertical="center"/>
    </xf>
    <xf numFmtId="38" fontId="32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28" fillId="0" borderId="0" xfId="0" applyFont="1"/>
    <xf numFmtId="0" fontId="33" fillId="0" borderId="0" xfId="0" applyFont="1" applyAlignment="1">
      <alignment horizontal="left" vertical="center"/>
    </xf>
    <xf numFmtId="177" fontId="28" fillId="33" borderId="17" xfId="2" applyNumberFormat="1" applyFont="1" applyFill="1" applyBorder="1" applyAlignment="1">
      <alignment horizontal="center" vertical="center"/>
    </xf>
    <xf numFmtId="185" fontId="28" fillId="33" borderId="17" xfId="2" applyNumberFormat="1" applyFont="1" applyFill="1" applyBorder="1" applyAlignment="1">
      <alignment horizontal="center" vertical="center"/>
    </xf>
    <xf numFmtId="0" fontId="28" fillId="33" borderId="17" xfId="2" applyFont="1" applyFill="1" applyBorder="1" applyAlignment="1">
      <alignment horizontal="center" vertical="center"/>
    </xf>
    <xf numFmtId="38" fontId="30" fillId="0" borderId="0" xfId="1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28" fillId="33" borderId="17" xfId="0" applyFont="1" applyFill="1" applyBorder="1" applyAlignment="1">
      <alignment horizontal="center" vertical="center"/>
    </xf>
    <xf numFmtId="184" fontId="28" fillId="0" borderId="18" xfId="1" applyNumberFormat="1" applyFont="1" applyBorder="1" applyAlignment="1">
      <alignment vertical="center"/>
    </xf>
    <xf numFmtId="0" fontId="30" fillId="0" borderId="19" xfId="2" applyFont="1" applyBorder="1" applyAlignment="1">
      <alignment horizontal="center" vertical="center" wrapText="1"/>
    </xf>
    <xf numFmtId="176" fontId="28" fillId="34" borderId="14" xfId="2" applyNumberFormat="1" applyFont="1" applyFill="1" applyBorder="1" applyAlignment="1">
      <alignment vertical="center"/>
    </xf>
    <xf numFmtId="176" fontId="28" fillId="34" borderId="14" xfId="2" applyNumberFormat="1" applyFont="1" applyFill="1" applyBorder="1" applyAlignment="1">
      <alignment horizontal="right" vertical="center"/>
    </xf>
    <xf numFmtId="0" fontId="28" fillId="34" borderId="13" xfId="2" applyFont="1" applyFill="1" applyBorder="1" applyAlignment="1">
      <alignment vertical="center"/>
    </xf>
    <xf numFmtId="186" fontId="28" fillId="34" borderId="0" xfId="50" applyNumberFormat="1" applyFont="1" applyFill="1" applyAlignment="1">
      <alignment vertical="center"/>
    </xf>
    <xf numFmtId="0" fontId="41" fillId="34" borderId="13" xfId="2" applyFont="1" applyFill="1" applyBorder="1" applyAlignment="1">
      <alignment vertical="center"/>
    </xf>
    <xf numFmtId="0" fontId="42" fillId="34" borderId="13" xfId="2" applyFont="1" applyFill="1" applyBorder="1" applyAlignment="1">
      <alignment vertical="center"/>
    </xf>
    <xf numFmtId="183" fontId="42" fillId="34" borderId="14" xfId="2" applyNumberFormat="1" applyFont="1" applyFill="1" applyBorder="1" applyAlignment="1">
      <alignment horizontal="right" vertical="center"/>
    </xf>
    <xf numFmtId="0" fontId="43" fillId="0" borderId="0" xfId="2" applyFont="1" applyAlignment="1">
      <alignment horizontal="right"/>
    </xf>
    <xf numFmtId="2" fontId="28" fillId="0" borderId="0" xfId="2" applyNumberFormat="1" applyFont="1" applyAlignment="1">
      <alignment vertical="center"/>
    </xf>
    <xf numFmtId="0" fontId="43" fillId="0" borderId="0" xfId="2" applyFont="1"/>
    <xf numFmtId="176" fontId="43" fillId="0" borderId="0" xfId="2" applyNumberFormat="1" applyFont="1"/>
    <xf numFmtId="38" fontId="43" fillId="0" borderId="0" xfId="1" applyFont="1" applyFill="1" applyBorder="1"/>
    <xf numFmtId="0" fontId="41" fillId="0" borderId="0" xfId="2" applyFont="1" applyAlignment="1">
      <alignment horizontal="right"/>
    </xf>
    <xf numFmtId="38" fontId="28" fillId="0" borderId="0" xfId="1" applyFont="1" applyAlignment="1">
      <alignment vertical="center"/>
    </xf>
    <xf numFmtId="0" fontId="28" fillId="34" borderId="20" xfId="2" applyFont="1" applyFill="1" applyBorder="1" applyAlignment="1">
      <alignment vertical="center"/>
    </xf>
    <xf numFmtId="176" fontId="28" fillId="34" borderId="21" xfId="2" applyNumberFormat="1" applyFont="1" applyFill="1" applyBorder="1" applyAlignment="1">
      <alignment vertical="center"/>
    </xf>
    <xf numFmtId="176" fontId="28" fillId="34" borderId="22" xfId="2" applyNumberFormat="1" applyFont="1" applyFill="1" applyBorder="1" applyAlignment="1">
      <alignment vertical="center"/>
    </xf>
    <xf numFmtId="186" fontId="28" fillId="34" borderId="23" xfId="50" applyNumberFormat="1" applyFont="1" applyFill="1" applyBorder="1" applyAlignment="1">
      <alignment vertical="center"/>
    </xf>
    <xf numFmtId="186" fontId="28" fillId="34" borderId="24" xfId="50" applyNumberFormat="1" applyFont="1" applyFill="1" applyBorder="1" applyAlignment="1">
      <alignment vertical="center"/>
    </xf>
    <xf numFmtId="176" fontId="28" fillId="34" borderId="25" xfId="2" applyNumberFormat="1" applyFont="1" applyFill="1" applyBorder="1" applyAlignment="1">
      <alignment vertical="center"/>
    </xf>
    <xf numFmtId="186" fontId="28" fillId="34" borderId="26" xfId="50" applyNumberFormat="1" applyFont="1" applyFill="1" applyBorder="1" applyAlignment="1">
      <alignment vertical="center"/>
    </xf>
    <xf numFmtId="0" fontId="28" fillId="34" borderId="27" xfId="2" applyFont="1" applyFill="1" applyBorder="1" applyAlignment="1">
      <alignment vertical="center"/>
    </xf>
    <xf numFmtId="0" fontId="41" fillId="34" borderId="28" xfId="2" applyFont="1" applyFill="1" applyBorder="1" applyAlignment="1">
      <alignment vertical="center"/>
    </xf>
    <xf numFmtId="0" fontId="42" fillId="0" borderId="0" xfId="2" applyFont="1" applyAlignment="1">
      <alignment horizontal="left"/>
    </xf>
    <xf numFmtId="0" fontId="44" fillId="0" borderId="0" xfId="2" applyFont="1" applyAlignment="1">
      <alignment vertical="center"/>
    </xf>
    <xf numFmtId="176" fontId="44" fillId="0" borderId="14" xfId="2" applyNumberFormat="1" applyFont="1" applyBorder="1"/>
    <xf numFmtId="0" fontId="44" fillId="0" borderId="0" xfId="2" applyFont="1" applyAlignment="1">
      <alignment horizontal="left"/>
    </xf>
    <xf numFmtId="176" fontId="44" fillId="0" borderId="16" xfId="2" applyNumberFormat="1" applyFont="1" applyBorder="1"/>
    <xf numFmtId="0" fontId="41" fillId="0" borderId="0" xfId="2" applyFont="1" applyAlignment="1">
      <alignment horizontal="left"/>
    </xf>
    <xf numFmtId="0" fontId="45" fillId="0" borderId="0" xfId="2" applyFont="1"/>
    <xf numFmtId="0" fontId="31" fillId="0" borderId="0" xfId="2" applyFont="1" applyAlignment="1">
      <alignment horizontal="left"/>
    </xf>
  </cellXfs>
  <cellStyles count="5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パーセント" xfId="50" builtinId="5"/>
    <cellStyle name="メモ 2" xfId="30" xr:uid="{00000000-0005-0000-0000-00001B000000}"/>
    <cellStyle name="メモ 2 2" xfId="48" xr:uid="{01173DDF-431D-4D0D-B057-54E8E1650A07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" xfId="1" builtinId="6"/>
    <cellStyle name="桁区切り 2" xfId="35" xr:uid="{00000000-0005-0000-0000-000021000000}"/>
    <cellStyle name="桁区切り 3" xfId="36" xr:uid="{00000000-0005-0000-0000-000022000000}"/>
    <cellStyle name="桁区切り 4" xfId="52" xr:uid="{4F271CC4-A940-4266-907C-6A4B870A3403}"/>
    <cellStyle name="見出し 1 2" xfId="37" xr:uid="{00000000-0005-0000-0000-000023000000}"/>
    <cellStyle name="見出し 2 2" xfId="38" xr:uid="{00000000-0005-0000-0000-000024000000}"/>
    <cellStyle name="見出し 3 2" xfId="39" xr:uid="{00000000-0005-0000-0000-000025000000}"/>
    <cellStyle name="見出し 4 2" xfId="40" xr:uid="{00000000-0005-0000-0000-000026000000}"/>
    <cellStyle name="集計 2" xfId="41" xr:uid="{00000000-0005-0000-0000-000027000000}"/>
    <cellStyle name="出力 2" xfId="42" xr:uid="{00000000-0005-0000-0000-000028000000}"/>
    <cellStyle name="説明文 2" xfId="43" xr:uid="{00000000-0005-0000-0000-000029000000}"/>
    <cellStyle name="入力 2" xfId="44" xr:uid="{00000000-0005-0000-0000-00002A000000}"/>
    <cellStyle name="標準" xfId="0" builtinId="0"/>
    <cellStyle name="標準 2" xfId="45" xr:uid="{00000000-0005-0000-0000-00002C000000}"/>
    <cellStyle name="標準 3" xfId="46" xr:uid="{00000000-0005-0000-0000-00002D000000}"/>
    <cellStyle name="標準 3 2" xfId="49" xr:uid="{EBE33C55-26CD-4480-99ED-E296D9558A7D}"/>
    <cellStyle name="標準 4" xfId="51" xr:uid="{A85684FA-49C5-4651-A6D5-036FE327D3CE}"/>
    <cellStyle name="標準_9,11,12,14" xfId="2" xr:uid="{00000000-0005-0000-0000-00002E000000}"/>
    <cellStyle name="良い 2" xfId="47" xr:uid="{00000000-0005-0000-0000-000030000000}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97703371735312E-2"/>
          <c:y val="0.10183872359043908"/>
          <c:w val="0.90412519361160448"/>
          <c:h val="0.68448007673155942"/>
        </c:manualLayout>
      </c:layout>
      <c:lineChart>
        <c:grouping val="standard"/>
        <c:varyColors val="0"/>
        <c:ser>
          <c:idx val="0"/>
          <c:order val="0"/>
          <c:tx>
            <c:strRef>
              <c:f>'15 (レイアウト修正)'!$A$65</c:f>
              <c:strCache>
                <c:ptCount val="1"/>
                <c:pt idx="0">
                  <c:v>平均供給収益
 (円／ｍ3)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 w="6350">
                <a:noFill/>
                <a:prstDash val="solid"/>
              </a:ln>
            </c:spPr>
          </c:marker>
          <c:dPt>
            <c:idx val="32"/>
            <c:bubble3D val="0"/>
            <c:spPr>
              <a:ln w="127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85-4BDC-BB5E-5B3ED2C01350}"/>
              </c:ext>
            </c:extLst>
          </c:dPt>
          <c:cat>
            <c:numRef>
              <c:f>'15 (レイアウト修正)'!$B$64:$AK$64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'15 (レイアウト修正)'!$B$65:$AK$65</c:f>
              <c:numCache>
                <c:formatCode>\ 000.0</c:formatCode>
                <c:ptCount val="36"/>
                <c:pt idx="0">
                  <c:v>160.80000000000001</c:v>
                </c:pt>
                <c:pt idx="1">
                  <c:v>161.9</c:v>
                </c:pt>
                <c:pt idx="2">
                  <c:v>162.9</c:v>
                </c:pt>
                <c:pt idx="3">
                  <c:v>163.69999999999999</c:v>
                </c:pt>
                <c:pt idx="4">
                  <c:v>170.3</c:v>
                </c:pt>
                <c:pt idx="5">
                  <c:v>178.5</c:v>
                </c:pt>
                <c:pt idx="6">
                  <c:v>180.3</c:v>
                </c:pt>
                <c:pt idx="7">
                  <c:v>184.1</c:v>
                </c:pt>
                <c:pt idx="8">
                  <c:v>194.6</c:v>
                </c:pt>
                <c:pt idx="9">
                  <c:v>198</c:v>
                </c:pt>
                <c:pt idx="10">
                  <c:v>200.9</c:v>
                </c:pt>
                <c:pt idx="11">
                  <c:v>200.6</c:v>
                </c:pt>
                <c:pt idx="12">
                  <c:v>201.8</c:v>
                </c:pt>
                <c:pt idx="13">
                  <c:v>202.1</c:v>
                </c:pt>
                <c:pt idx="14">
                  <c:v>203</c:v>
                </c:pt>
                <c:pt idx="15">
                  <c:v>203.40777517648431</c:v>
                </c:pt>
                <c:pt idx="16" formatCode="0.0_);[Red]\(0.0\)">
                  <c:v>198.81869081051391</c:v>
                </c:pt>
                <c:pt idx="17" formatCode="0.0_);[Red]\(0.0\)">
                  <c:v>206.70176806118519</c:v>
                </c:pt>
                <c:pt idx="18" formatCode="0.0_);[Red]\(0.0\)">
                  <c:v>204.3854108390031</c:v>
                </c:pt>
                <c:pt idx="19" formatCode="0.0_);[Red]\(0.0\)">
                  <c:v>205.16574454270273</c:v>
                </c:pt>
                <c:pt idx="20" formatCode="0.0_);[Red]\(0.0\)">
                  <c:v>205.59710626273005</c:v>
                </c:pt>
                <c:pt idx="21" formatCode="0.0_);[Red]\(0.0\)">
                  <c:v>207.07875251775431</c:v>
                </c:pt>
                <c:pt idx="22" formatCode="0.0_);[Red]\(0.0\)">
                  <c:v>219.73001930867375</c:v>
                </c:pt>
                <c:pt idx="23" formatCode="0.0_);[Red]\(0.0\)">
                  <c:v>205.3738299639989</c:v>
                </c:pt>
                <c:pt idx="24" formatCode="0.0_);[Red]\(0.0\)">
                  <c:v>206.57494517340075</c:v>
                </c:pt>
                <c:pt idx="25" formatCode="0.0_);[Red]\(0.0\)">
                  <c:v>207.34229399015879</c:v>
                </c:pt>
                <c:pt idx="26" formatCode="0.0_);[Red]\(0.0\)">
                  <c:v>210.11899723413339</c:v>
                </c:pt>
                <c:pt idx="27" formatCode="0.0_);[Red]\(0.0\)">
                  <c:v>213.26518798875685</c:v>
                </c:pt>
                <c:pt idx="28" formatCode="0.0_);[Red]\(0.0\)">
                  <c:v>212.5</c:v>
                </c:pt>
                <c:pt idx="29" formatCode="0.0_);[Red]\(0.0\)">
                  <c:v>213.5</c:v>
                </c:pt>
                <c:pt idx="30" formatCode="0.0_);[Red]\(0.0\)">
                  <c:v>214</c:v>
                </c:pt>
                <c:pt idx="31" formatCode="0.0_);[Red]\(0.0\)">
                  <c:v>208.8</c:v>
                </c:pt>
                <c:pt idx="32" formatCode="0.0_);[Red]\(0.0\)">
                  <c:v>214.4</c:v>
                </c:pt>
                <c:pt idx="33" formatCode="0.0_);[Red]\(0.0\)">
                  <c:v>216.9</c:v>
                </c:pt>
                <c:pt idx="34" formatCode="General">
                  <c:v>218.6</c:v>
                </c:pt>
                <c:pt idx="35" formatCode="General">
                  <c:v>222.8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5-4BDC-BB5E-5B3ED2C01350}"/>
            </c:ext>
          </c:extLst>
        </c:ser>
        <c:ser>
          <c:idx val="1"/>
          <c:order val="1"/>
          <c:tx>
            <c:strRef>
              <c:f>'15 (レイアウト修正)'!$A$66</c:f>
              <c:strCache>
                <c:ptCount val="1"/>
                <c:pt idx="0">
                  <c:v>平均給水原価
 (円／ｍ3)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 w="6350">
                <a:noFill/>
                <a:prstDash val="solid"/>
              </a:ln>
            </c:spPr>
          </c:marker>
          <c:cat>
            <c:numRef>
              <c:f>'15 (レイアウト修正)'!$B$64:$AK$64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'15 (レイアウト修正)'!$B$66:$AK$66</c:f>
              <c:numCache>
                <c:formatCode>\ 000.0</c:formatCode>
                <c:ptCount val="36"/>
                <c:pt idx="0">
                  <c:v>173.6</c:v>
                </c:pt>
                <c:pt idx="1">
                  <c:v>172.3</c:v>
                </c:pt>
                <c:pt idx="2">
                  <c:v>184.5</c:v>
                </c:pt>
                <c:pt idx="3">
                  <c:v>188</c:v>
                </c:pt>
                <c:pt idx="4">
                  <c:v>194.4</c:v>
                </c:pt>
                <c:pt idx="5">
                  <c:v>196.5</c:v>
                </c:pt>
                <c:pt idx="6">
                  <c:v>203.2</c:v>
                </c:pt>
                <c:pt idx="7">
                  <c:v>211.4</c:v>
                </c:pt>
                <c:pt idx="8">
                  <c:v>212.5</c:v>
                </c:pt>
                <c:pt idx="9">
                  <c:v>213.3</c:v>
                </c:pt>
                <c:pt idx="10">
                  <c:v>211.9</c:v>
                </c:pt>
                <c:pt idx="11">
                  <c:v>207.5</c:v>
                </c:pt>
                <c:pt idx="12">
                  <c:v>212.1</c:v>
                </c:pt>
                <c:pt idx="13">
                  <c:v>210.5</c:v>
                </c:pt>
                <c:pt idx="14">
                  <c:v>210.2</c:v>
                </c:pt>
                <c:pt idx="15">
                  <c:v>206.67946682453828</c:v>
                </c:pt>
                <c:pt idx="16" formatCode="0.0_);[Red]\(0.0\)">
                  <c:v>200.74401793070456</c:v>
                </c:pt>
                <c:pt idx="17" formatCode="0.0_);[Red]\(0.0\)">
                  <c:v>208.62944078645708</c:v>
                </c:pt>
                <c:pt idx="18" formatCode="0.0_);[Red]\(0.0\)">
                  <c:v>205.70255003519156</c:v>
                </c:pt>
                <c:pt idx="19" formatCode="0.0_);[Red]\(0.0\)">
                  <c:v>211.00522181272805</c:v>
                </c:pt>
                <c:pt idx="20" formatCode="0.0_);[Red]\(0.0\)">
                  <c:v>207.6</c:v>
                </c:pt>
                <c:pt idx="21" formatCode="0.0_);[Red]\(0.0\)">
                  <c:v>204.4422264040322</c:v>
                </c:pt>
                <c:pt idx="22" formatCode="0.0_);[Red]\(0.0\)">
                  <c:v>232.50520576988603</c:v>
                </c:pt>
                <c:pt idx="23" formatCode="0.0_);[Red]\(0.0\)">
                  <c:v>206.64288747346072</c:v>
                </c:pt>
                <c:pt idx="24" formatCode="0.0_);[Red]\(0.0\)">
                  <c:v>209.14477939263278</c:v>
                </c:pt>
                <c:pt idx="25" formatCode="0.0_);[Red]\(0.0\)">
                  <c:v>213.42166556596314</c:v>
                </c:pt>
                <c:pt idx="26" formatCode="0.0_);[Red]\(0.0\)">
                  <c:v>221.74363757866013</c:v>
                </c:pt>
                <c:pt idx="27" formatCode="0.0_);[Red]\(0.0\)">
                  <c:v>229.27204333991966</c:v>
                </c:pt>
                <c:pt idx="28" formatCode="0.0_);[Red]\(0.0\)">
                  <c:v>236.1</c:v>
                </c:pt>
                <c:pt idx="29" formatCode="0.0_);[Red]\(0.0\)">
                  <c:v>238.8</c:v>
                </c:pt>
                <c:pt idx="30" formatCode="0.0_);[Red]\(0.0\)">
                  <c:v>242.4</c:v>
                </c:pt>
                <c:pt idx="31" formatCode="0.0_);[Red]\(0.0\)">
                  <c:v>249.5</c:v>
                </c:pt>
                <c:pt idx="32" formatCode="0.0_);[Red]\(0.0\)">
                  <c:v>251.7</c:v>
                </c:pt>
                <c:pt idx="33" formatCode="0.0_);[Red]\(0.0\)">
                  <c:v>255.5</c:v>
                </c:pt>
                <c:pt idx="34" formatCode="General">
                  <c:v>259.2</c:v>
                </c:pt>
                <c:pt idx="35" formatCode="General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5-4BDC-BB5E-5B3ED2C01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8752"/>
        <c:axId val="141740672"/>
      </c:lineChart>
      <c:catAx>
        <c:axId val="1417387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74067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41740672"/>
        <c:scaling>
          <c:orientation val="minMax"/>
          <c:min val="50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73875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給水原価</a:t>
            </a:r>
            <a:endParaRPr lang="en-US" altLang="ja-JP" sz="10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>
              <a:defRPr sz="1000" b="0" i="0" u="none" strike="noStrike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明朝"/>
              </a:defRPr>
            </a:pPr>
            <a:r>
              <a:rPr lang="en-US" altLang="ja-JP" sz="1000" b="0" i="0" u="none" strike="noStrike" baseline="0">
                <a:solidFill>
                  <a:schemeClr val="tx1"/>
                </a:solidFill>
                <a:effectLst/>
              </a:rPr>
              <a:t>279.6 </a:t>
            </a:r>
            <a:r>
              <a:rPr lang="ja-JP" altLang="en-US" sz="1000" b="0" i="0" u="none" strike="noStrike" baseline="0">
                <a:solidFill>
                  <a:schemeClr val="tx1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円</a:t>
            </a:r>
            <a:endParaRPr lang="ja-JP" altLang="en-US" sz="1000" b="0" i="0" u="none" strike="noStrike" baseline="300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0.70323337905393757"/>
          <c:y val="0.1025660408477418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773274664196385"/>
          <c:y val="0.26021880928250307"/>
          <c:w val="0.29316529678542058"/>
          <c:h val="0.6534198953607620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635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79-45E5-ABFC-7C19946BCE5F}"/>
              </c:ext>
            </c:extLst>
          </c:dPt>
          <c:dPt>
            <c:idx val="1"/>
            <c:bubble3D val="0"/>
            <c:spPr>
              <a:solidFill>
                <a:srgbClr val="FF99CC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179-45E5-ABFC-7C19946BCE5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179-45E5-ABFC-7C19946BCE5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179-45E5-ABFC-7C19946BCE5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179-45E5-ABFC-7C19946BCE5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179-45E5-ABFC-7C19946BCE5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179-45E5-ABFC-7C19946BCE5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179-45E5-ABFC-7C19946BCE5F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179-45E5-ABFC-7C19946BCE5F}"/>
              </c:ext>
            </c:extLst>
          </c:dPt>
          <c:dPt>
            <c:idx val="9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179-45E5-ABFC-7C19946BCE5F}"/>
              </c:ext>
            </c:extLst>
          </c:dPt>
          <c:dLbls>
            <c:dLbl>
              <c:idx val="0"/>
              <c:layout>
                <c:manualLayout>
                  <c:x val="-0.12347267506254526"/>
                  <c:y val="-2.20750551876379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79-45E5-ABFC-7C19946BCE5F}"/>
                </c:ext>
              </c:extLst>
            </c:dLbl>
            <c:dLbl>
              <c:idx val="1"/>
              <c:layout>
                <c:manualLayout>
                  <c:x val="4.0514471504897662E-2"/>
                  <c:y val="-0.15452538631346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79-45E5-ABFC-7C19946BCE5F}"/>
                </c:ext>
              </c:extLst>
            </c:dLbl>
            <c:dLbl>
              <c:idx val="2"/>
              <c:layout>
                <c:manualLayout>
                  <c:x val="9.2604506296908945E-2"/>
                  <c:y val="-6.18101545253863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79-45E5-ABFC-7C19946BCE5F}"/>
                </c:ext>
              </c:extLst>
            </c:dLbl>
            <c:dLbl>
              <c:idx val="3"/>
              <c:layout>
                <c:manualLayout>
                  <c:x val="-3.4726689861340893E-2"/>
                  <c:y val="0.17660044150110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79-45E5-ABFC-7C19946BCE5F}"/>
                </c:ext>
              </c:extLst>
            </c:dLbl>
            <c:dLbl>
              <c:idx val="4"/>
              <c:layout>
                <c:manualLayout>
                  <c:x val="-9.4708216639938642E-2"/>
                  <c:y val="0.114738929052475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79-45E5-ABFC-7C19946BCE5F}"/>
                </c:ext>
              </c:extLst>
            </c:dLbl>
            <c:dLbl>
              <c:idx val="5"/>
              <c:layout>
                <c:manualLayout>
                  <c:x val="-0.14307546586771641"/>
                  <c:y val="5.30824789026636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79-45E5-ABFC-7C19946BCE5F}"/>
                </c:ext>
              </c:extLst>
            </c:dLbl>
            <c:dLbl>
              <c:idx val="6"/>
              <c:layout>
                <c:manualLayout>
                  <c:x val="-6.9453379722681702E-2"/>
                  <c:y val="-4.0470466992381434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79-45E5-ABFC-7C19946BCE5F}"/>
                </c:ext>
              </c:extLst>
            </c:dLbl>
            <c:dLbl>
              <c:idx val="7"/>
              <c:layout>
                <c:manualLayout>
                  <c:x val="-2.8938908217784082E-2"/>
                  <c:y val="-8.83002207505518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179-45E5-ABFC-7C19946BCE5F}"/>
                </c:ext>
              </c:extLst>
            </c:dLbl>
            <c:dLbl>
              <c:idx val="8"/>
              <c:layout>
                <c:manualLayout>
                  <c:x val="4.4372992600602131E-2"/>
                  <c:y val="-9.71302428256070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79-45E5-ABFC-7C19946BCE5F}"/>
                </c:ext>
              </c:extLst>
            </c:dLbl>
            <c:dLbl>
              <c:idx val="9"/>
              <c:layout>
                <c:manualLayout>
                  <c:x val="3.4726689861340851E-2"/>
                  <c:y val="0.132450331125827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179-45E5-ABFC-7C19946BCE5F}"/>
                </c:ext>
              </c:extLst>
            </c:dLbl>
            <c:numFmt formatCode="0.0%" sourceLinked="0"/>
            <c:spPr>
              <a:noFill/>
              <a:ln w="3175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'15 (レイアウト修正)'!$O$35:$O$44</c:f>
              <c:strCache>
                <c:ptCount val="10"/>
                <c:pt idx="0">
                  <c:v>減価償却費</c:v>
                </c:pt>
                <c:pt idx="1">
                  <c:v>委託料</c:v>
                </c:pt>
                <c:pt idx="2">
                  <c:v>直接人件費</c:v>
                </c:pt>
                <c:pt idx="3">
                  <c:v>支払利息</c:v>
                </c:pt>
                <c:pt idx="4">
                  <c:v>修繕費</c:v>
                </c:pt>
                <c:pt idx="5">
                  <c:v>動力費</c:v>
                </c:pt>
                <c:pt idx="6">
                  <c:v>間接人件費</c:v>
                </c:pt>
                <c:pt idx="7">
                  <c:v>受水費</c:v>
                </c:pt>
                <c:pt idx="8">
                  <c:v>薬品費</c:v>
                </c:pt>
                <c:pt idx="9">
                  <c:v>その他</c:v>
                </c:pt>
              </c:strCache>
            </c:strRef>
          </c:cat>
          <c:val>
            <c:numRef>
              <c:f>'15 (レイアウト修正)'!$P$35:$P$44</c:f>
              <c:numCache>
                <c:formatCode>#,##0_ </c:formatCode>
                <c:ptCount val="10"/>
                <c:pt idx="0">
                  <c:v>14446448</c:v>
                </c:pt>
                <c:pt idx="1">
                  <c:v>4955211</c:v>
                </c:pt>
                <c:pt idx="2">
                  <c:v>2406556</c:v>
                </c:pt>
                <c:pt idx="3">
                  <c:v>1274642</c:v>
                </c:pt>
                <c:pt idx="4">
                  <c:v>1765273</c:v>
                </c:pt>
                <c:pt idx="5">
                  <c:v>1301609</c:v>
                </c:pt>
                <c:pt idx="6">
                  <c:v>700555</c:v>
                </c:pt>
                <c:pt idx="7">
                  <c:v>527645</c:v>
                </c:pt>
                <c:pt idx="8">
                  <c:v>193033</c:v>
                </c:pt>
                <c:pt idx="9">
                  <c:v>2581309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179-45E5-ABFC-7C19946BC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68579</xdr:rowOff>
    </xdr:from>
    <xdr:to>
      <xdr:col>12</xdr:col>
      <xdr:colOff>57150</xdr:colOff>
      <xdr:row>22</xdr:row>
      <xdr:rowOff>104774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3FC8AD3-DBF7-45FE-8DB7-080DB66E2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12701</xdr:colOff>
      <xdr:row>35</xdr:row>
      <xdr:rowOff>0</xdr:rowOff>
    </xdr:from>
    <xdr:to>
      <xdr:col>11</xdr:col>
      <xdr:colOff>423334</xdr:colOff>
      <xdr:row>52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A671CAB-A345-427E-8A24-C3B703B65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342900</xdr:colOff>
      <xdr:row>45</xdr:row>
      <xdr:rowOff>9525</xdr:rowOff>
    </xdr:from>
    <xdr:to>
      <xdr:col>10</xdr:col>
      <xdr:colOff>447675</xdr:colOff>
      <xdr:row>46</xdr:row>
      <xdr:rowOff>107799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6EFC0B4-73BB-4BCD-80BB-46258A4DE111}"/>
            </a:ext>
          </a:extLst>
        </xdr:cNvPr>
        <xdr:cNvSpPr txBox="1">
          <a:spLocks noChangeArrowheads="1"/>
        </xdr:cNvSpPr>
      </xdr:nvSpPr>
      <xdr:spPr bwMode="auto">
        <a:xfrm>
          <a:off x="6829425" y="7620000"/>
          <a:ext cx="104775" cy="246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0.00735</cdr:y>
    </cdr:from>
    <cdr:to>
      <cdr:x>0.11106</cdr:x>
      <cdr:y>0.0812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24465"/>
          <a:ext cx="744915" cy="2456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（円／ｍ</a:t>
          </a:r>
          <a:r>
            <a:rPr lang="en-US" altLang="ja-JP" sz="8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0.45959</cdr:x>
      <cdr:y>0.84088</cdr:y>
    </cdr:from>
    <cdr:to>
      <cdr:x>0.59256</cdr:x>
      <cdr:y>0.89207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2637" y="2797316"/>
          <a:ext cx="891886" cy="1703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度</a:t>
          </a:r>
        </a:p>
      </cdr:txBody>
    </cdr:sp>
  </cdr:relSizeAnchor>
  <cdr:relSizeAnchor xmlns:cdr="http://schemas.openxmlformats.org/drawingml/2006/chartDrawing">
    <cdr:from>
      <cdr:x>0.59624</cdr:x>
      <cdr:y>0.40856</cdr:y>
    </cdr:from>
    <cdr:to>
      <cdr:x>0.71026</cdr:x>
      <cdr:y>0.46159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2404" y="1311968"/>
          <a:ext cx="736697" cy="17030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平均供給単価</a:t>
          </a:r>
        </a:p>
      </cdr:txBody>
    </cdr:sp>
  </cdr:relSizeAnchor>
  <cdr:relSizeAnchor xmlns:cdr="http://schemas.openxmlformats.org/drawingml/2006/chartDrawing">
    <cdr:from>
      <cdr:x>0.42863</cdr:x>
      <cdr:y>0.26052</cdr:y>
    </cdr:from>
    <cdr:to>
      <cdr:x>0.54265</cdr:x>
      <cdr:y>0.31356</cdr:y>
    </cdr:to>
    <cdr:sp macro="" textlink="">
      <cdr:nvSpPr>
        <cdr:cNvPr id="389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9442" y="836584"/>
          <a:ext cx="736697" cy="17030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平均給水原価</a:t>
          </a:r>
        </a:p>
      </cdr:txBody>
    </cdr:sp>
  </cdr:relSizeAnchor>
  <cdr:relSizeAnchor xmlns:cdr="http://schemas.openxmlformats.org/drawingml/2006/chartDrawing">
    <cdr:from>
      <cdr:x>0.12025</cdr:x>
      <cdr:y>0.89804</cdr:y>
    </cdr:from>
    <cdr:to>
      <cdr:x>0.9826</cdr:x>
      <cdr:y>0.95914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BF45BA64-2B6C-ED67-6881-4A9515F6B04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017" y="2940811"/>
          <a:ext cx="5558105" cy="20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年度については、東日本大震災津波の影響により統計データの一部が得られなかった。</a:t>
          </a:r>
        </a:p>
      </cdr:txBody>
    </cdr:sp>
  </cdr:relSizeAnchor>
  <cdr:relSizeAnchor xmlns:cdr="http://schemas.openxmlformats.org/drawingml/2006/chartDrawing">
    <cdr:from>
      <cdr:x>0.0387</cdr:x>
      <cdr:y>0.82566</cdr:y>
    </cdr:from>
    <cdr:to>
      <cdr:x>0.13062</cdr:x>
      <cdr:y>0.87513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862BFBB1-DEB6-869C-33FE-708A3EEBF16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587" y="2746679"/>
          <a:ext cx="616538" cy="16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（平成）</a:t>
          </a:r>
        </a:p>
      </cdr:txBody>
    </cdr:sp>
  </cdr:relSizeAnchor>
  <cdr:relSizeAnchor xmlns:cdr="http://schemas.openxmlformats.org/drawingml/2006/chartDrawing">
    <cdr:from>
      <cdr:x>0.78955</cdr:x>
      <cdr:y>0.83025</cdr:y>
    </cdr:from>
    <cdr:to>
      <cdr:x>0.88148</cdr:x>
      <cdr:y>0.87972</cdr:y>
    </cdr:to>
    <cdr:sp macro="" textlink="">
      <cdr:nvSpPr>
        <cdr:cNvPr id="4" name="Text Box 1">
          <a:extLst xmlns:a="http://schemas.openxmlformats.org/drawingml/2006/main">
            <a:ext uri="{FF2B5EF4-FFF2-40B4-BE49-F238E27FC236}">
              <a16:creationId xmlns:a16="http://schemas.microsoft.com/office/drawing/2014/main" id="{A4027324-7BA6-365E-339C-DA3C458036A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755" y="2761955"/>
          <a:ext cx="616605" cy="16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（令和）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9EBF1-2CCC-42E2-8D01-7B00B2AA3E95}">
  <sheetPr>
    <tabColor rgb="FFFFFF00"/>
  </sheetPr>
  <dimension ref="A1:AK66"/>
  <sheetViews>
    <sheetView tabSelected="1" zoomScaleNormal="100" workbookViewId="0">
      <selection activeCell="P23" sqref="P23"/>
    </sheetView>
  </sheetViews>
  <sheetFormatPr defaultColWidth="5.875" defaultRowHeight="12.75"/>
  <cols>
    <col min="1" max="1" width="13.5" style="1" customWidth="1"/>
    <col min="2" max="12" width="6.75" style="1" customWidth="1"/>
    <col min="13" max="14" width="7.5" style="1" customWidth="1"/>
    <col min="15" max="15" width="11.125" style="1" bestFit="1" customWidth="1"/>
    <col min="16" max="16" width="11.25" style="1" bestFit="1" customWidth="1"/>
    <col min="17" max="17" width="6.875" style="1" customWidth="1"/>
    <col min="18" max="18" width="7.25" style="3" customWidth="1"/>
    <col min="19" max="39" width="7.25" style="1" customWidth="1"/>
    <col min="40" max="41" width="6.5" style="1" bestFit="1" customWidth="1"/>
    <col min="42" max="16384" width="5.875" style="1"/>
  </cols>
  <sheetData>
    <row r="1" spans="1:1" ht="17.25">
      <c r="A1" s="26" t="s">
        <v>23</v>
      </c>
    </row>
    <row r="24" spans="1:16" s="42" customFormat="1" ht="18.75" customHeight="1">
      <c r="A24" s="44" t="s">
        <v>24</v>
      </c>
      <c r="F24" s="49"/>
    </row>
    <row r="25" spans="1:16" s="43" customFormat="1" ht="13.5" customHeight="1">
      <c r="A25" s="50" t="s">
        <v>25</v>
      </c>
      <c r="B25" s="45" t="s">
        <v>32</v>
      </c>
      <c r="C25" s="45" t="s">
        <v>1</v>
      </c>
      <c r="D25" s="46" t="s">
        <v>33</v>
      </c>
      <c r="E25" s="45" t="s">
        <v>34</v>
      </c>
      <c r="F25" s="45" t="s">
        <v>35</v>
      </c>
    </row>
    <row r="26" spans="1:16" s="43" customFormat="1" ht="27" customHeight="1">
      <c r="A26" s="52" t="s">
        <v>39</v>
      </c>
      <c r="B26" s="19">
        <v>61.1</v>
      </c>
      <c r="C26" s="19">
        <v>143.4</v>
      </c>
      <c r="D26" s="19">
        <v>180.3</v>
      </c>
      <c r="E26" s="19">
        <v>198.8</v>
      </c>
      <c r="F26" s="19">
        <v>210.1</v>
      </c>
    </row>
    <row r="27" spans="1:16" s="43" customFormat="1" ht="27" customHeight="1">
      <c r="A27" s="32" t="s">
        <v>42</v>
      </c>
      <c r="B27" s="51">
        <v>75.099999999999994</v>
      </c>
      <c r="C27" s="19">
        <v>158.1</v>
      </c>
      <c r="D27" s="19">
        <v>203.2</v>
      </c>
      <c r="E27" s="19">
        <v>200.7</v>
      </c>
      <c r="F27" s="19">
        <v>221.7</v>
      </c>
    </row>
    <row r="28" spans="1:16" s="38" customFormat="1" ht="13.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1"/>
      <c r="N28" s="41"/>
      <c r="O28" s="41"/>
      <c r="P28" s="41"/>
    </row>
    <row r="29" spans="1:16" s="42" customFormat="1" ht="18.75" customHeight="1">
      <c r="A29" s="44" t="s">
        <v>26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8"/>
      <c r="M29" s="41"/>
      <c r="N29" s="41"/>
      <c r="O29" s="41"/>
      <c r="P29" s="41"/>
    </row>
    <row r="30" spans="1:16" s="43" customFormat="1" ht="13.5" customHeight="1">
      <c r="A30" s="50" t="s">
        <v>25</v>
      </c>
      <c r="B30" s="45" t="s">
        <v>36</v>
      </c>
      <c r="C30" s="45" t="s">
        <v>35</v>
      </c>
      <c r="D30" s="45" t="s">
        <v>19</v>
      </c>
      <c r="E30" s="45" t="s">
        <v>20</v>
      </c>
      <c r="F30" s="45" t="s">
        <v>37</v>
      </c>
      <c r="G30" s="47" t="s">
        <v>38</v>
      </c>
      <c r="H30" s="47" t="s">
        <v>27</v>
      </c>
      <c r="I30" s="47" t="s">
        <v>28</v>
      </c>
      <c r="J30" s="47" t="s">
        <v>29</v>
      </c>
      <c r="K30" s="47" t="s">
        <v>30</v>
      </c>
      <c r="L30" s="47" t="s">
        <v>31</v>
      </c>
    </row>
    <row r="31" spans="1:16" s="43" customFormat="1" ht="27" customHeight="1">
      <c r="A31" s="32" t="s">
        <v>39</v>
      </c>
      <c r="B31" s="19">
        <v>207.3</v>
      </c>
      <c r="C31" s="19">
        <v>210.1</v>
      </c>
      <c r="D31" s="19">
        <v>213.3</v>
      </c>
      <c r="E31" s="19">
        <v>212.5</v>
      </c>
      <c r="F31" s="19">
        <v>213.5</v>
      </c>
      <c r="G31" s="19">
        <v>214</v>
      </c>
      <c r="H31" s="19">
        <v>208.8</v>
      </c>
      <c r="I31" s="36">
        <v>214.4</v>
      </c>
      <c r="J31" s="36">
        <v>216.9</v>
      </c>
      <c r="K31" s="36">
        <v>218.6</v>
      </c>
      <c r="L31" s="36">
        <v>222.8</v>
      </c>
    </row>
    <row r="32" spans="1:16" s="43" customFormat="1" ht="27" customHeight="1" thickBot="1">
      <c r="A32" s="32" t="s">
        <v>42</v>
      </c>
      <c r="B32" s="19">
        <v>213.4</v>
      </c>
      <c r="C32" s="19">
        <v>221.7</v>
      </c>
      <c r="D32" s="19">
        <v>226.1</v>
      </c>
      <c r="E32" s="19">
        <v>236.1</v>
      </c>
      <c r="F32" s="19">
        <v>238.8</v>
      </c>
      <c r="G32" s="19">
        <v>242.4</v>
      </c>
      <c r="H32" s="19">
        <v>249.5</v>
      </c>
      <c r="I32" s="36">
        <v>251.7</v>
      </c>
      <c r="J32" s="36">
        <v>255.5</v>
      </c>
      <c r="K32" s="36">
        <v>259.2</v>
      </c>
      <c r="L32" s="36">
        <v>273</v>
      </c>
    </row>
    <row r="33" spans="1:27" s="38" customFormat="1" ht="13.5">
      <c r="A33" s="25"/>
      <c r="B33" s="24"/>
      <c r="C33" s="24"/>
      <c r="D33" s="24"/>
      <c r="E33" s="24"/>
      <c r="F33" s="24"/>
      <c r="G33" s="24"/>
      <c r="H33" s="24"/>
      <c r="I33" s="23"/>
      <c r="J33" s="23"/>
      <c r="K33" s="23"/>
      <c r="L33" s="22"/>
      <c r="O33" s="12" t="s">
        <v>3</v>
      </c>
      <c r="P33" s="13"/>
      <c r="Q33" s="8"/>
      <c r="U33" s="8"/>
      <c r="V33" s="8"/>
      <c r="W33" s="9"/>
      <c r="X33" s="8"/>
      <c r="Y33" s="1"/>
      <c r="Z33" s="1"/>
      <c r="AA33" s="3"/>
    </row>
    <row r="34" spans="1:27" s="38" customFormat="1" ht="13.5">
      <c r="O34" s="14"/>
      <c r="P34" s="15"/>
      <c r="Q34" s="8"/>
      <c r="U34" s="8"/>
      <c r="V34" s="8"/>
      <c r="W34" s="10"/>
      <c r="X34" s="11"/>
      <c r="Y34" s="7"/>
      <c r="Z34" s="1"/>
      <c r="AA34" s="3"/>
    </row>
    <row r="35" spans="1:27" ht="14.25">
      <c r="A35" s="34" t="s">
        <v>51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O35" s="74" t="s">
        <v>2</v>
      </c>
      <c r="P35" s="69">
        <v>14446448</v>
      </c>
      <c r="Q35" s="70">
        <f t="shared" ref="Q35:Q44" si="0">P35/$P$46</f>
        <v>0.47911625657773621</v>
      </c>
      <c r="U35" s="8"/>
      <c r="V35" s="8"/>
      <c r="W35" s="10"/>
      <c r="X35" s="11"/>
      <c r="Y35" s="7"/>
      <c r="AA35" s="3"/>
    </row>
    <row r="36" spans="1:27" ht="12.75" customHeight="1">
      <c r="N36" s="6"/>
      <c r="O36" s="67" t="s">
        <v>22</v>
      </c>
      <c r="P36" s="68">
        <v>4955211</v>
      </c>
      <c r="Q36" s="71">
        <f t="shared" si="0"/>
        <v>0.16433950718355272</v>
      </c>
      <c r="U36" s="8"/>
      <c r="V36" s="8"/>
      <c r="W36" s="10"/>
      <c r="X36" s="11"/>
      <c r="Y36" s="7"/>
      <c r="AA36" s="3"/>
    </row>
    <row r="37" spans="1:27">
      <c r="O37" s="67" t="s">
        <v>5</v>
      </c>
      <c r="P37" s="68">
        <v>2406556</v>
      </c>
      <c r="Q37" s="71">
        <f t="shared" si="0"/>
        <v>7.9813397865322364E-2</v>
      </c>
      <c r="U37" s="8"/>
      <c r="V37" s="8"/>
      <c r="W37" s="10"/>
      <c r="X37" s="11"/>
      <c r="Y37" s="7"/>
      <c r="AA37" s="3"/>
    </row>
    <row r="38" spans="1:27">
      <c r="O38" s="67" t="s">
        <v>4</v>
      </c>
      <c r="P38" s="68">
        <v>1274642</v>
      </c>
      <c r="Q38" s="71">
        <f t="shared" si="0"/>
        <v>4.2273485047449641E-2</v>
      </c>
      <c r="U38" s="8"/>
      <c r="V38" s="8"/>
      <c r="W38" s="10"/>
      <c r="X38" s="11"/>
      <c r="Y38" s="7"/>
      <c r="AA38" s="3"/>
    </row>
    <row r="39" spans="1:27" ht="14.25">
      <c r="M39" s="35"/>
      <c r="N39" s="35"/>
      <c r="O39" s="67" t="s">
        <v>8</v>
      </c>
      <c r="P39" s="68">
        <v>1765273</v>
      </c>
      <c r="Q39" s="71">
        <f t="shared" si="0"/>
        <v>5.8545255664073974E-2</v>
      </c>
      <c r="U39" s="8"/>
      <c r="V39" s="8"/>
      <c r="W39" s="10"/>
      <c r="X39" s="11"/>
      <c r="Y39" s="7"/>
      <c r="AA39" s="3"/>
    </row>
    <row r="40" spans="1:27" ht="14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O40" s="67" t="s">
        <v>7</v>
      </c>
      <c r="P40" s="68">
        <v>1301609</v>
      </c>
      <c r="Q40" s="71">
        <f t="shared" si="0"/>
        <v>4.3167845245273485E-2</v>
      </c>
      <c r="U40" s="8"/>
      <c r="V40" s="8"/>
      <c r="W40" s="10"/>
      <c r="X40" s="11"/>
      <c r="Y40" s="7"/>
      <c r="AA40" s="3"/>
    </row>
    <row r="41" spans="1:27">
      <c r="O41" s="67" t="s">
        <v>6</v>
      </c>
      <c r="P41" s="68">
        <v>700555</v>
      </c>
      <c r="Q41" s="71">
        <f t="shared" si="0"/>
        <v>2.3233897296194607E-2</v>
      </c>
      <c r="U41" s="8"/>
      <c r="V41" s="8"/>
      <c r="W41" s="10"/>
      <c r="X41" s="11"/>
      <c r="Y41" s="7"/>
      <c r="AA41" s="3"/>
    </row>
    <row r="42" spans="1:27">
      <c r="O42" s="67" t="s">
        <v>10</v>
      </c>
      <c r="P42" s="68">
        <v>527645</v>
      </c>
      <c r="Q42" s="71">
        <f t="shared" si="0"/>
        <v>1.7499339436376306E-2</v>
      </c>
      <c r="U42" s="8"/>
      <c r="V42" s="8"/>
      <c r="W42" s="10"/>
      <c r="X42" s="11"/>
      <c r="AA42" s="3"/>
    </row>
    <row r="43" spans="1:27">
      <c r="O43" s="67" t="s">
        <v>9</v>
      </c>
      <c r="P43" s="68">
        <v>193033</v>
      </c>
      <c r="Q43" s="71">
        <f t="shared" si="0"/>
        <v>6.4019368882904746E-3</v>
      </c>
      <c r="U43" s="8"/>
      <c r="V43" s="8"/>
      <c r="W43" s="10"/>
      <c r="X43" s="11"/>
      <c r="AA43" s="3"/>
    </row>
    <row r="44" spans="1:27">
      <c r="O44" s="75" t="s">
        <v>43</v>
      </c>
      <c r="P44" s="72">
        <v>2581309</v>
      </c>
      <c r="Q44" s="73">
        <f t="shared" si="0"/>
        <v>8.5609078795730251E-2</v>
      </c>
      <c r="R44" s="81" t="s">
        <v>50</v>
      </c>
      <c r="U44" s="65"/>
      <c r="V44" s="8"/>
      <c r="W44" s="10"/>
      <c r="X44" s="11"/>
      <c r="AA44" s="3"/>
    </row>
    <row r="45" spans="1:27">
      <c r="O45" s="57"/>
      <c r="P45" s="53"/>
      <c r="Q45" s="56"/>
      <c r="U45" s="8"/>
      <c r="V45" s="8"/>
      <c r="W45" s="9"/>
      <c r="X45" s="11"/>
      <c r="AA45" s="3"/>
    </row>
    <row r="46" spans="1:27">
      <c r="O46" s="55" t="s">
        <v>11</v>
      </c>
      <c r="P46" s="53">
        <v>30152281</v>
      </c>
      <c r="Q46" s="56">
        <f>P46/$P$46</f>
        <v>1</v>
      </c>
      <c r="U46" s="8"/>
      <c r="V46" s="8"/>
      <c r="W46" s="8"/>
      <c r="X46" s="9"/>
      <c r="Y46" s="11"/>
      <c r="AA46" s="3"/>
    </row>
    <row r="47" spans="1:27">
      <c r="O47" s="55" t="s">
        <v>12</v>
      </c>
      <c r="P47" s="53">
        <v>78605</v>
      </c>
      <c r="Q47" s="8"/>
      <c r="U47" s="8"/>
      <c r="V47" s="8"/>
      <c r="W47" s="8"/>
      <c r="X47" s="9"/>
      <c r="Y47" s="11"/>
      <c r="AA47" s="3"/>
    </row>
    <row r="48" spans="1:27">
      <c r="O48" s="55" t="s">
        <v>13</v>
      </c>
      <c r="P48" s="53">
        <v>30230886</v>
      </c>
      <c r="Q48" s="8"/>
      <c r="U48" s="8"/>
      <c r="V48" s="61"/>
      <c r="W48" s="8"/>
      <c r="X48" s="10"/>
      <c r="Y48" s="11"/>
      <c r="AA48" s="3"/>
    </row>
    <row r="49" spans="1:37">
      <c r="O49" s="55"/>
      <c r="P49" s="53"/>
      <c r="Q49" s="8"/>
      <c r="U49" s="8"/>
      <c r="V49" s="61"/>
      <c r="W49" s="8"/>
      <c r="X49" s="10"/>
      <c r="Y49" s="11"/>
      <c r="AA49" s="3"/>
    </row>
    <row r="50" spans="1:37">
      <c r="O50" s="58" t="s">
        <v>14</v>
      </c>
      <c r="P50" s="59">
        <v>108995</v>
      </c>
      <c r="Q50" s="76" t="s">
        <v>49</v>
      </c>
      <c r="U50" s="8"/>
      <c r="V50" s="61"/>
      <c r="W50" s="8"/>
      <c r="X50" s="10"/>
      <c r="Y50" s="11"/>
      <c r="AA50" s="3"/>
    </row>
    <row r="51" spans="1:37">
      <c r="O51" s="55" t="s">
        <v>15</v>
      </c>
      <c r="P51" s="54">
        <v>24285832</v>
      </c>
      <c r="Q51" s="8"/>
      <c r="U51" s="8"/>
      <c r="V51" s="61"/>
      <c r="W51" s="8"/>
      <c r="X51" s="10"/>
      <c r="Y51" s="11"/>
      <c r="AA51" s="3"/>
    </row>
    <row r="52" spans="1:37" ht="12" customHeight="1">
      <c r="O52" s="14"/>
      <c r="P52" s="15"/>
      <c r="Q52" s="8"/>
      <c r="U52" s="8"/>
      <c r="V52" s="61"/>
      <c r="W52" s="8"/>
      <c r="X52" s="10"/>
      <c r="Y52" s="11"/>
      <c r="AA52" s="3"/>
    </row>
    <row r="53" spans="1:37" ht="12.75" customHeight="1">
      <c r="M53" s="31"/>
      <c r="N53" s="31"/>
      <c r="O53" s="14"/>
      <c r="P53" s="15"/>
      <c r="Q53" s="8"/>
      <c r="U53" s="8"/>
      <c r="V53" s="61"/>
      <c r="W53" s="8"/>
      <c r="X53" s="10"/>
      <c r="Y53" s="11"/>
      <c r="AA53" s="3"/>
    </row>
    <row r="54" spans="1:37">
      <c r="M54" s="31"/>
      <c r="N54" s="31"/>
      <c r="O54" s="14" t="s">
        <v>16</v>
      </c>
      <c r="P54" s="18">
        <f>ROUND(P51/P50,1)</f>
        <v>222.8</v>
      </c>
      <c r="Q54" s="77"/>
      <c r="U54" s="8"/>
      <c r="V54" s="66"/>
      <c r="W54" s="8"/>
      <c r="X54" s="10"/>
      <c r="Y54" s="11"/>
      <c r="AA54" s="3"/>
    </row>
    <row r="55" spans="1:37" ht="12.75" customHeight="1">
      <c r="A55" s="21" t="s">
        <v>21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O55" s="14" t="s">
        <v>17</v>
      </c>
      <c r="P55" s="18">
        <f>ROUND((SUM(P56:P57)-SUM(P58:P60))/P50,1)</f>
        <v>279.60000000000002</v>
      </c>
      <c r="Q55" s="77"/>
      <c r="U55" s="8"/>
      <c r="V55" s="66"/>
      <c r="W55" s="8"/>
      <c r="X55" s="10"/>
      <c r="Y55" s="11"/>
      <c r="AA55" s="3"/>
    </row>
    <row r="56" spans="1:37" ht="12.75" customHeight="1">
      <c r="A56" s="21" t="s">
        <v>18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O56" s="16">
        <v>5413</v>
      </c>
      <c r="P56" s="78">
        <v>29529456</v>
      </c>
      <c r="Q56" s="79" t="s">
        <v>47</v>
      </c>
      <c r="U56" s="8"/>
      <c r="V56" s="66"/>
      <c r="W56" s="8"/>
      <c r="X56" s="10"/>
      <c r="Y56" s="11"/>
      <c r="AA56" s="3"/>
    </row>
    <row r="57" spans="1:37">
      <c r="O57" s="16">
        <v>5424</v>
      </c>
      <c r="P57" s="78">
        <v>1432330</v>
      </c>
      <c r="Q57" s="79" t="s">
        <v>46</v>
      </c>
      <c r="U57" s="8"/>
      <c r="V57" s="66"/>
      <c r="W57" s="8"/>
      <c r="X57" s="10"/>
      <c r="Y57" s="11"/>
      <c r="AA57" s="3"/>
    </row>
    <row r="58" spans="1:37">
      <c r="O58" s="16">
        <v>5743</v>
      </c>
      <c r="P58" s="78">
        <v>78605</v>
      </c>
      <c r="Q58" s="79" t="s">
        <v>48</v>
      </c>
      <c r="U58" s="8"/>
      <c r="V58" s="66"/>
      <c r="W58" s="8"/>
      <c r="X58" s="9"/>
      <c r="Y58" s="8"/>
      <c r="AA58" s="3"/>
    </row>
    <row r="59" spans="1:37">
      <c r="O59" s="16">
        <v>3703</v>
      </c>
      <c r="P59" s="78">
        <v>11846</v>
      </c>
      <c r="Q59" s="79" t="s">
        <v>45</v>
      </c>
      <c r="U59" s="11"/>
      <c r="V59" s="66"/>
      <c r="W59" s="8"/>
      <c r="X59" s="9"/>
      <c r="Y59" s="8"/>
      <c r="AA59" s="3"/>
    </row>
    <row r="60" spans="1:37" ht="13.5" thickBot="1">
      <c r="O60" s="17">
        <v>3704</v>
      </c>
      <c r="P60" s="80">
        <v>398835</v>
      </c>
      <c r="Q60" s="79" t="s">
        <v>44</v>
      </c>
      <c r="R60" s="1"/>
      <c r="U60" s="8"/>
      <c r="V60" s="66"/>
      <c r="W60" s="8"/>
      <c r="X60" s="9"/>
      <c r="Y60" s="8"/>
      <c r="AA60" s="3"/>
    </row>
    <row r="61" spans="1:37">
      <c r="O61" s="82"/>
      <c r="P61" s="82"/>
      <c r="Q61" s="83"/>
      <c r="R61" s="62"/>
      <c r="S61" s="63"/>
      <c r="T61" s="64"/>
      <c r="U61" s="8"/>
      <c r="V61" s="8"/>
      <c r="W61" s="8"/>
      <c r="X61" s="9"/>
      <c r="Y61" s="8"/>
      <c r="AA61" s="3"/>
    </row>
    <row r="62" spans="1:37">
      <c r="Q62" s="60"/>
      <c r="R62" s="62"/>
      <c r="S62" s="63"/>
      <c r="T62" s="64"/>
      <c r="U62" s="8"/>
      <c r="V62" s="8"/>
      <c r="W62" s="8"/>
      <c r="X62" s="9"/>
      <c r="Y62" s="8"/>
      <c r="AA62" s="3"/>
    </row>
    <row r="63" spans="1:37" ht="14.25">
      <c r="Y63" s="5"/>
      <c r="AE63" s="2"/>
      <c r="AG63" s="2"/>
      <c r="AH63" s="2"/>
    </row>
    <row r="64" spans="1:37" s="5" customFormat="1" ht="24" customHeight="1">
      <c r="A64" s="4" t="s">
        <v>0</v>
      </c>
      <c r="B64" s="4">
        <v>1</v>
      </c>
      <c r="C64" s="4">
        <v>2</v>
      </c>
      <c r="D64" s="4">
        <v>3</v>
      </c>
      <c r="E64" s="4">
        <v>4</v>
      </c>
      <c r="F64" s="4">
        <v>5</v>
      </c>
      <c r="G64" s="4">
        <v>6</v>
      </c>
      <c r="H64" s="4">
        <v>7</v>
      </c>
      <c r="I64" s="4">
        <v>8</v>
      </c>
      <c r="J64" s="4">
        <v>9</v>
      </c>
      <c r="K64" s="4">
        <v>10</v>
      </c>
      <c r="L64" s="4">
        <v>11</v>
      </c>
      <c r="M64" s="4">
        <v>12</v>
      </c>
      <c r="N64" s="4">
        <v>13</v>
      </c>
      <c r="O64" s="4">
        <v>14</v>
      </c>
      <c r="P64" s="4">
        <v>15</v>
      </c>
      <c r="Q64" s="4">
        <v>16</v>
      </c>
      <c r="R64" s="4">
        <v>17</v>
      </c>
      <c r="S64" s="4">
        <v>18</v>
      </c>
      <c r="T64" s="4">
        <v>19</v>
      </c>
      <c r="U64" s="4">
        <v>20</v>
      </c>
      <c r="V64" s="4">
        <v>21</v>
      </c>
      <c r="W64" s="4">
        <v>22</v>
      </c>
      <c r="X64" s="4">
        <v>23</v>
      </c>
      <c r="Y64" s="4">
        <v>24</v>
      </c>
      <c r="Z64" s="4">
        <v>25</v>
      </c>
      <c r="AA64" s="4">
        <v>26</v>
      </c>
      <c r="AB64" s="4">
        <v>27</v>
      </c>
      <c r="AC64" s="4">
        <v>28</v>
      </c>
      <c r="AD64" s="4">
        <v>29</v>
      </c>
      <c r="AE64" s="4">
        <v>30</v>
      </c>
      <c r="AF64" s="4">
        <v>1</v>
      </c>
      <c r="AG64" s="4">
        <v>2</v>
      </c>
      <c r="AH64" s="4">
        <v>3</v>
      </c>
      <c r="AI64" s="4">
        <v>4</v>
      </c>
      <c r="AJ64" s="4">
        <v>5</v>
      </c>
      <c r="AK64" s="4">
        <v>6</v>
      </c>
    </row>
    <row r="65" spans="1:37" s="33" customFormat="1" ht="39" customHeight="1">
      <c r="A65" s="37" t="s">
        <v>40</v>
      </c>
      <c r="B65" s="30">
        <v>160.80000000000001</v>
      </c>
      <c r="C65" s="30">
        <v>161.9</v>
      </c>
      <c r="D65" s="30">
        <v>162.9</v>
      </c>
      <c r="E65" s="30">
        <v>163.69999999999999</v>
      </c>
      <c r="F65" s="30">
        <v>170.3</v>
      </c>
      <c r="G65" s="30">
        <v>178.5</v>
      </c>
      <c r="H65" s="30">
        <v>180.3</v>
      </c>
      <c r="I65" s="30">
        <v>184.1</v>
      </c>
      <c r="J65" s="30">
        <v>194.6</v>
      </c>
      <c r="K65" s="30">
        <v>198</v>
      </c>
      <c r="L65" s="30">
        <v>200.9</v>
      </c>
      <c r="M65" s="30">
        <v>200.6</v>
      </c>
      <c r="N65" s="30">
        <v>201.8</v>
      </c>
      <c r="O65" s="30">
        <v>202.1</v>
      </c>
      <c r="P65" s="30">
        <v>203</v>
      </c>
      <c r="Q65" s="30">
        <v>203.40777517648431</v>
      </c>
      <c r="R65" s="29">
        <v>198.81869081051391</v>
      </c>
      <c r="S65" s="28">
        <v>206.70176806118519</v>
      </c>
      <c r="T65" s="29">
        <v>204.3854108390031</v>
      </c>
      <c r="U65" s="29">
        <v>205.16574454270273</v>
      </c>
      <c r="V65" s="29">
        <v>205.59710626273005</v>
      </c>
      <c r="W65" s="29">
        <v>207.07875251775431</v>
      </c>
      <c r="X65" s="29">
        <v>219.73001930867375</v>
      </c>
      <c r="Y65" s="28">
        <v>205.3738299639989</v>
      </c>
      <c r="Z65" s="28">
        <v>206.57494517340075</v>
      </c>
      <c r="AA65" s="28">
        <v>207.34229399015879</v>
      </c>
      <c r="AB65" s="28">
        <v>210.11899723413339</v>
      </c>
      <c r="AC65" s="28">
        <v>213.26518798875685</v>
      </c>
      <c r="AD65" s="28">
        <v>212.5</v>
      </c>
      <c r="AE65" s="28">
        <v>213.5</v>
      </c>
      <c r="AF65" s="28">
        <v>214</v>
      </c>
      <c r="AG65" s="28">
        <v>208.8</v>
      </c>
      <c r="AH65" s="28">
        <v>214.4</v>
      </c>
      <c r="AI65" s="28">
        <v>216.9</v>
      </c>
      <c r="AJ65" s="27">
        <v>218.6</v>
      </c>
      <c r="AK65" s="27">
        <v>222.8</v>
      </c>
    </row>
    <row r="66" spans="1:37" s="33" customFormat="1" ht="39" customHeight="1">
      <c r="A66" s="37" t="s">
        <v>41</v>
      </c>
      <c r="B66" s="30">
        <v>173.6</v>
      </c>
      <c r="C66" s="30">
        <v>172.3</v>
      </c>
      <c r="D66" s="30">
        <v>184.5</v>
      </c>
      <c r="E66" s="30">
        <v>188</v>
      </c>
      <c r="F66" s="30">
        <v>194.4</v>
      </c>
      <c r="G66" s="30">
        <v>196.5</v>
      </c>
      <c r="H66" s="30">
        <v>203.2</v>
      </c>
      <c r="I66" s="30">
        <v>211.4</v>
      </c>
      <c r="J66" s="30">
        <v>212.5</v>
      </c>
      <c r="K66" s="30">
        <v>213.3</v>
      </c>
      <c r="L66" s="30">
        <v>211.9</v>
      </c>
      <c r="M66" s="30">
        <v>207.5</v>
      </c>
      <c r="N66" s="30">
        <v>212.1</v>
      </c>
      <c r="O66" s="30">
        <v>210.5</v>
      </c>
      <c r="P66" s="30">
        <v>210.2</v>
      </c>
      <c r="Q66" s="30">
        <v>206.67946682453828</v>
      </c>
      <c r="R66" s="29">
        <v>200.74401793070456</v>
      </c>
      <c r="S66" s="28">
        <v>208.62944078645708</v>
      </c>
      <c r="T66" s="29">
        <v>205.70255003519156</v>
      </c>
      <c r="U66" s="29">
        <v>211.00522181272805</v>
      </c>
      <c r="V66" s="29">
        <v>207.6</v>
      </c>
      <c r="W66" s="29">
        <v>204.4422264040322</v>
      </c>
      <c r="X66" s="29">
        <v>232.50520576988603</v>
      </c>
      <c r="Y66" s="28">
        <v>206.64288747346072</v>
      </c>
      <c r="Z66" s="28">
        <v>209.14477939263278</v>
      </c>
      <c r="AA66" s="28">
        <v>213.42166556596314</v>
      </c>
      <c r="AB66" s="28">
        <v>221.74363757866013</v>
      </c>
      <c r="AC66" s="28">
        <v>229.27204333991966</v>
      </c>
      <c r="AD66" s="28">
        <v>236.1</v>
      </c>
      <c r="AE66" s="28">
        <v>238.8</v>
      </c>
      <c r="AF66" s="28">
        <v>242.4</v>
      </c>
      <c r="AG66" s="28">
        <v>249.5</v>
      </c>
      <c r="AH66" s="28">
        <v>251.7</v>
      </c>
      <c r="AI66" s="28">
        <v>255.5</v>
      </c>
      <c r="AJ66" s="27">
        <v>259.2</v>
      </c>
      <c r="AK66" s="27">
        <v>273</v>
      </c>
    </row>
  </sheetData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 (レイアウト修正)</vt:lpstr>
      <vt:lpstr>'15 (レイアウト修正)'!Print_Area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齊藤 直弥</cp:lastModifiedBy>
  <cp:lastPrinted>2026-02-16T05:23:05Z</cp:lastPrinted>
  <dcterms:created xsi:type="dcterms:W3CDTF">2018-06-28T05:43:43Z</dcterms:created>
  <dcterms:modified xsi:type="dcterms:W3CDTF">2026-03-03T07:22:57Z</dcterms:modified>
</cp:coreProperties>
</file>