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65" yWindow="225" windowWidth="16995" windowHeight="10080" activeTab="1"/>
  </bookViews>
  <sheets>
    <sheet name="上水道 " sheetId="1" r:id="rId1"/>
    <sheet name="簡易水道 " sheetId="2" r:id="rId2"/>
    <sheet name="水道施設災害 " sheetId="3" r:id="rId3"/>
  </sheets>
  <definedNames/>
  <calcPr fullCalcOnLoad="1"/>
</workbook>
</file>

<file path=xl/sharedStrings.xml><?xml version="1.0" encoding="utf-8"?>
<sst xmlns="http://schemas.openxmlformats.org/spreadsheetml/2006/main" count="382" uniqueCount="187">
  <si>
    <t>（1）上水道</t>
  </si>
  <si>
    <t>事業者名</t>
  </si>
  <si>
    <t>事業名</t>
  </si>
  <si>
    <t>工期</t>
  </si>
  <si>
    <t>補助率</t>
  </si>
  <si>
    <t>備考</t>
  </si>
  <si>
    <t>合計</t>
  </si>
  <si>
    <t>市町村名</t>
  </si>
  <si>
    <t>地区名</t>
  </si>
  <si>
    <t>事業内訳</t>
  </si>
  <si>
    <t>補助率</t>
  </si>
  <si>
    <t>工期</t>
  </si>
  <si>
    <t>奥州市</t>
  </si>
  <si>
    <t>H25</t>
  </si>
  <si>
    <t>岩泉町</t>
  </si>
  <si>
    <t>安家</t>
  </si>
  <si>
    <t>H2</t>
  </si>
  <si>
    <t>H11</t>
  </si>
  <si>
    <t>H23</t>
  </si>
  <si>
    <t>（3）　水道施設災害復旧</t>
  </si>
  <si>
    <t>事業種別</t>
  </si>
  <si>
    <t>被害原因</t>
  </si>
  <si>
    <t>盛岡市</t>
  </si>
  <si>
    <t>花巻市</t>
  </si>
  <si>
    <t>21　補助事業</t>
  </si>
  <si>
    <t>H4</t>
  </si>
  <si>
    <t>H21</t>
  </si>
  <si>
    <t>H33</t>
  </si>
  <si>
    <t>舞川</t>
  </si>
  <si>
    <t>住田町</t>
  </si>
  <si>
    <t>川口</t>
  </si>
  <si>
    <t>H22</t>
  </si>
  <si>
    <t>（2）簡易水道</t>
  </si>
  <si>
    <t>奥州金ケ崎
行政事務組合</t>
  </si>
  <si>
    <t>一戸町</t>
  </si>
  <si>
    <t>二戸市</t>
  </si>
  <si>
    <t>岩手中部
広域水道企業団</t>
  </si>
  <si>
    <t>水道水源開発施設整備費
（胆沢ダム）</t>
  </si>
  <si>
    <t>水道広域化施設整備費
（特定広域化施設整備費）</t>
  </si>
  <si>
    <t>ライフライン機能強化等事業費
（石綿セメント管更新事業）</t>
  </si>
  <si>
    <t>水道広域化施設整備費
（広域化促進地域上水道施設整備費）</t>
  </si>
  <si>
    <t>ライフライン機能強化等事業費
（老朽管更新事業）</t>
  </si>
  <si>
    <t>H40</t>
  </si>
  <si>
    <t>H24</t>
  </si>
  <si>
    <t>H32</t>
  </si>
  <si>
    <t>厳美・萩荘</t>
  </si>
  <si>
    <t>田代</t>
  </si>
  <si>
    <t>宮古</t>
  </si>
  <si>
    <t>上大籠</t>
  </si>
  <si>
    <t>一関市</t>
  </si>
  <si>
    <t>宮古市</t>
  </si>
  <si>
    <t>軽米町</t>
  </si>
  <si>
    <t>真滝・弥栄</t>
  </si>
  <si>
    <t>田河津</t>
  </si>
  <si>
    <t>興田・猿沢</t>
  </si>
  <si>
    <t>田老</t>
  </si>
  <si>
    <t>小軽米</t>
  </si>
  <si>
    <t>深萱</t>
  </si>
  <si>
    <t>水道未普及地域解消事業（新設）</t>
  </si>
  <si>
    <t>水道未普及地域解消事業（区域拡張）</t>
  </si>
  <si>
    <t>簡易水道再編推進事業（統合簡易水道）</t>
  </si>
  <si>
    <t>簡易水道再編推進事業（統合整備）</t>
  </si>
  <si>
    <t>1/3</t>
  </si>
  <si>
    <t>4/10</t>
  </si>
  <si>
    <t>4/10</t>
  </si>
  <si>
    <t>1/3</t>
  </si>
  <si>
    <t>H16</t>
  </si>
  <si>
    <t>H30</t>
  </si>
  <si>
    <t>H6</t>
  </si>
  <si>
    <t>H30</t>
  </si>
  <si>
    <t>H9</t>
  </si>
  <si>
    <t>H19</t>
  </si>
  <si>
    <t>H8</t>
  </si>
  <si>
    <t>H26</t>
  </si>
  <si>
    <t>H20</t>
  </si>
  <si>
    <t>H29</t>
  </si>
  <si>
    <t>H27</t>
  </si>
  <si>
    <t>H28</t>
  </si>
  <si>
    <t>遠野市</t>
  </si>
  <si>
    <t>大槌町</t>
  </si>
  <si>
    <t>釜石市</t>
  </si>
  <si>
    <t>大船渡市</t>
  </si>
  <si>
    <t>遠野市上水道事業</t>
  </si>
  <si>
    <t>大槌町上水道事業</t>
  </si>
  <si>
    <t>久慈市</t>
  </si>
  <si>
    <t>田野畑村</t>
  </si>
  <si>
    <t>一関市</t>
  </si>
  <si>
    <t>H23.3.11
東日本大震災</t>
  </si>
  <si>
    <t>80/100</t>
  </si>
  <si>
    <t>80/100</t>
  </si>
  <si>
    <t>釜石市上水道事業
（3回目）</t>
  </si>
  <si>
    <t>大船渡市上水道事業
（3回目）</t>
  </si>
  <si>
    <t>一関市上水道事業
（1回目）</t>
  </si>
  <si>
    <t>釜石市上水道事業
（1回目）</t>
  </si>
  <si>
    <t>釜石市上水道事業
（2回目）</t>
  </si>
  <si>
    <t>野田村</t>
  </si>
  <si>
    <t>下安家簡易水道事業</t>
  </si>
  <si>
    <t>87.8/100</t>
  </si>
  <si>
    <t>86.0/100</t>
  </si>
  <si>
    <t>86.0/100</t>
  </si>
  <si>
    <t>鳥越簡易水道事業</t>
  </si>
  <si>
    <t>山田町</t>
  </si>
  <si>
    <t>89.4/100</t>
  </si>
  <si>
    <t>大船渡市上水道事業
（1回目）</t>
  </si>
  <si>
    <t>大船渡市上水道事業
（2回目）</t>
  </si>
  <si>
    <t>～</t>
  </si>
  <si>
    <t>総事業費</t>
  </si>
  <si>
    <t>補助基本額</t>
  </si>
  <si>
    <t>国庫補助金</t>
  </si>
  <si>
    <t>生活基盤近代化事業
（基幹改良）</t>
  </si>
  <si>
    <t>簡易水道再編推進事業
（統合簡易水道）</t>
  </si>
  <si>
    <t>簡易水道再編推進事業
（統合整備）</t>
  </si>
  <si>
    <t>水道未普及地域解消事業
（区域拡張）</t>
  </si>
  <si>
    <t>水道未普及地域解消事業
（新設）</t>
  </si>
  <si>
    <t>～</t>
  </si>
  <si>
    <t>陸前高田市上水道事業
（1回目）</t>
  </si>
  <si>
    <t>田老簡易水道事業</t>
  </si>
  <si>
    <t>山田町上水道事業
（1回目）</t>
  </si>
  <si>
    <t>山田町上水道事業
（2回目）</t>
  </si>
  <si>
    <t>羅賀簡易水道事業
（1回目）</t>
  </si>
  <si>
    <t>H23</t>
  </si>
  <si>
    <t>総事業費</t>
  </si>
  <si>
    <t>補助基本額</t>
  </si>
  <si>
    <t>国庫補助額</t>
  </si>
  <si>
    <t>陸前
高田市</t>
  </si>
  <si>
    <t>磐清水・
奥玉・小梨</t>
  </si>
  <si>
    <t>H25</t>
  </si>
  <si>
    <t>ライフライン機能強化等事業費
（緊急時用連絡管整備事業）</t>
  </si>
  <si>
    <t>ライフライン機能強化等事業費
（老朽管更新事業）</t>
  </si>
  <si>
    <t>北上市</t>
  </si>
  <si>
    <t>水道広域化施設整備費
（水道広域化促進事業費）</t>
  </si>
  <si>
    <t>水道広域化施設整備費
（統合関連事業）</t>
  </si>
  <si>
    <t>H24</t>
  </si>
  <si>
    <t>H27</t>
  </si>
  <si>
    <t>平成24年度</t>
  </si>
  <si>
    <t>H24</t>
  </si>
  <si>
    <t>水道広域化施設整備費
（水道広域化促進事業）</t>
  </si>
  <si>
    <t>H32</t>
  </si>
  <si>
    <t>高度浄水施設等整備費
（紫外線処理施設整備）</t>
  </si>
  <si>
    <t>H30</t>
  </si>
  <si>
    <t>紫波町</t>
  </si>
  <si>
    <t>H24→H25地方繰越額
146,568,000円</t>
  </si>
  <si>
    <t>H24→H25地方繰越額
40,850000円</t>
  </si>
  <si>
    <t>H24→H25地方繰越額　
20,000,000円</t>
  </si>
  <si>
    <t>H23→H24繰越額
26,670,000円</t>
  </si>
  <si>
    <t>H23→H24繰越額
6,513,000円</t>
  </si>
  <si>
    <t>H24→H25地方繰越額
40,706,000円</t>
  </si>
  <si>
    <t>H27</t>
  </si>
  <si>
    <t>釜石</t>
  </si>
  <si>
    <t>H22</t>
  </si>
  <si>
    <t>久慈市</t>
  </si>
  <si>
    <t>山形</t>
  </si>
  <si>
    <t>滝沢村</t>
  </si>
  <si>
    <t>一本木</t>
  </si>
  <si>
    <t>1/3</t>
  </si>
  <si>
    <t>西和賀町</t>
  </si>
  <si>
    <t>湯田</t>
  </si>
  <si>
    <t>4/10</t>
  </si>
  <si>
    <t>H23→H24地方繰越額　
24,000,000円</t>
  </si>
  <si>
    <t>H24→H25地方繰越額
5,160,000円</t>
  </si>
  <si>
    <t>H24→H25地方繰越額
6,200,000円</t>
  </si>
  <si>
    <t>H24→H25地方繰越額
59,518,000円</t>
  </si>
  <si>
    <t>H24</t>
  </si>
  <si>
    <t>88.7/100</t>
  </si>
  <si>
    <t>88.7/100</t>
  </si>
  <si>
    <t>大船渡市上水道事業
（4回目）</t>
  </si>
  <si>
    <t>釜石市上水道事業
（5回目）</t>
  </si>
  <si>
    <t>88.3/100</t>
  </si>
  <si>
    <t>88.3/100</t>
  </si>
  <si>
    <t>H23→H24地方繰越</t>
  </si>
  <si>
    <t>89.5/100</t>
  </si>
  <si>
    <t>陸前高田市上水道事業
（3回目）</t>
  </si>
  <si>
    <t>陸前高田市上水道事業
（4回目）</t>
  </si>
  <si>
    <t>陸前高田市上水道事業
（5回目その１）</t>
  </si>
  <si>
    <t>86/100</t>
  </si>
  <si>
    <t>87.8/100</t>
  </si>
  <si>
    <t>羅賀簡易水道事業
（3回目）</t>
  </si>
  <si>
    <t>H24</t>
  </si>
  <si>
    <t>88.7/100</t>
  </si>
  <si>
    <t>H23</t>
  </si>
  <si>
    <t>H24</t>
  </si>
  <si>
    <t>H23</t>
  </si>
  <si>
    <t>H24</t>
  </si>
  <si>
    <t>89.8/100</t>
  </si>
  <si>
    <t>H23→H25地方繰越</t>
  </si>
  <si>
    <t>89.4/100</t>
  </si>
  <si>
    <t>久慈市上水道事業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</si>
</sst>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00"/>
    <numFmt numFmtId="179" formatCode="0.0000"/>
    <numFmt numFmtId="180" formatCode="0.000"/>
    <numFmt numFmtId="181" formatCode="&quot;件&quot;&quot;数&quot;\ \ #,##0&quot;件&quot;"/>
    <numFmt numFmtId="182" formatCode="#,##0&quot;件&quot;"/>
    <numFmt numFmtId="183" formatCode="#,##0;&quot;▲ &quot;#,##0"/>
    <numFmt numFmtId="184" formatCode="#\ ?/10"/>
    <numFmt numFmtId="185" formatCode="#,##0&quot;市町村&quot;"/>
    <numFmt numFmtId="186" formatCode="#,##0&quot;事業&quot;"/>
    <numFmt numFmtId="187" formatCode="#,##0.0;[Red]\-#,##0.0"/>
    <numFmt numFmtId="188" formatCode="#,##0_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¥&quot;#,##0;[Red]\-&quot;¥&quot;#,##0"/>
    <numFmt numFmtId="195" formatCode="&quot;¥&quot;#,##0.00;[Red]\-&quot;¥&quot;#,##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明朝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.0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8" fontId="2" fillId="0" borderId="0" xfId="49" applyFont="1" applyFill="1" applyBorder="1" applyAlignment="1" applyProtection="1">
      <alignment vertical="center" wrapText="1"/>
      <protection locked="0"/>
    </xf>
    <xf numFmtId="0" fontId="2" fillId="0" borderId="0" xfId="64" applyFont="1" applyFill="1" applyBorder="1" applyAlignment="1" applyProtection="1">
      <alignment vertical="center"/>
      <protection locked="0"/>
    </xf>
    <xf numFmtId="0" fontId="2" fillId="0" borderId="0" xfId="64" applyFont="1" applyFill="1" applyBorder="1" applyAlignment="1" applyProtection="1">
      <alignment vertical="center" wrapText="1"/>
      <protection locked="0"/>
    </xf>
    <xf numFmtId="38" fontId="2" fillId="0" borderId="0" xfId="49" applyFont="1" applyFill="1" applyBorder="1" applyAlignment="1" applyProtection="1">
      <alignment vertical="center" wrapText="1"/>
      <protection/>
    </xf>
    <xf numFmtId="38" fontId="2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64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38" fontId="2" fillId="0" borderId="0" xfId="49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64" applyFont="1" applyFill="1" applyBorder="1" applyAlignment="1" applyProtection="1">
      <alignment vertical="center"/>
      <protection locked="0"/>
    </xf>
    <xf numFmtId="0" fontId="2" fillId="0" borderId="15" xfId="64" applyFont="1" applyFill="1" applyBorder="1" applyAlignment="1" applyProtection="1">
      <alignment horizontal="center" vertical="center"/>
      <protection locked="0"/>
    </xf>
    <xf numFmtId="0" fontId="2" fillId="0" borderId="16" xfId="64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185" fontId="2" fillId="0" borderId="11" xfId="0" applyNumberFormat="1" applyFont="1" applyFill="1" applyBorder="1" applyAlignment="1" applyProtection="1">
      <alignment horizontal="center" vertical="center"/>
      <protection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12" fontId="2" fillId="0" borderId="17" xfId="0" applyNumberFormat="1" applyFont="1" applyFill="1" applyBorder="1" applyAlignment="1">
      <alignment horizontal="center" vertical="center"/>
    </xf>
    <xf numFmtId="12" fontId="2" fillId="0" borderId="18" xfId="0" applyNumberFormat="1" applyFont="1" applyFill="1" applyBorder="1" applyAlignment="1">
      <alignment horizontal="center" vertical="center"/>
    </xf>
    <xf numFmtId="0" fontId="2" fillId="0" borderId="19" xfId="64" applyFont="1" applyFill="1" applyBorder="1" applyAlignment="1" applyProtection="1">
      <alignment horizontal="center" vertical="center"/>
      <protection locked="0"/>
    </xf>
    <xf numFmtId="0" fontId="2" fillId="0" borderId="20" xfId="64" applyFont="1" applyFill="1" applyBorder="1" applyAlignment="1" applyProtection="1">
      <alignment horizontal="center" vertical="center"/>
      <protection locked="0"/>
    </xf>
    <xf numFmtId="184" fontId="2" fillId="0" borderId="18" xfId="0" applyNumberFormat="1" applyFont="1" applyFill="1" applyBorder="1" applyAlignment="1" applyProtection="1">
      <alignment horizontal="center" vertical="center"/>
      <protection locked="0"/>
    </xf>
    <xf numFmtId="1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1" xfId="64" applyFont="1" applyFill="1" applyBorder="1" applyAlignment="1" applyProtection="1">
      <alignment horizontal="center" vertical="center"/>
      <protection locked="0"/>
    </xf>
    <xf numFmtId="0" fontId="2" fillId="0" borderId="22" xfId="64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vertical="center" wrapText="1"/>
      <protection/>
    </xf>
    <xf numFmtId="38" fontId="8" fillId="0" borderId="0" xfId="49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vertical="center" wrapText="1"/>
      <protection locked="0"/>
    </xf>
    <xf numFmtId="38" fontId="8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8" xfId="63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12" fontId="2" fillId="0" borderId="18" xfId="0" applyNumberFormat="1" applyFont="1" applyBorder="1" applyAlignment="1" applyProtection="1" quotePrefix="1">
      <alignment horizontal="center" vertical="center"/>
      <protection locked="0"/>
    </xf>
    <xf numFmtId="12" fontId="2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188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2" fillId="0" borderId="28" xfId="64" applyFont="1" applyFill="1" applyBorder="1" applyAlignment="1" applyProtection="1">
      <alignment horizontal="center" vertical="center"/>
      <protection locked="0"/>
    </xf>
    <xf numFmtId="184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 applyProtection="1">
      <alignment horizontal="left" vertical="center" wrapText="1"/>
      <protection/>
    </xf>
    <xf numFmtId="0" fontId="1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2" fontId="2" fillId="0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2" fontId="2" fillId="0" borderId="1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33" borderId="36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38" xfId="0" applyNumberFormat="1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3" fontId="2" fillId="33" borderId="39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8" fontId="12" fillId="0" borderId="29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33" borderId="29" xfId="49" applyFont="1" applyFill="1" applyBorder="1" applyAlignment="1">
      <alignment horizontal="right" vertical="center" wrapText="1"/>
    </xf>
    <xf numFmtId="38" fontId="12" fillId="33" borderId="18" xfId="49" applyFont="1" applyFill="1" applyBorder="1" applyAlignment="1">
      <alignment horizontal="right" vertical="center" wrapText="1"/>
    </xf>
    <xf numFmtId="38" fontId="12" fillId="33" borderId="10" xfId="49" applyFont="1" applyFill="1" applyBorder="1" applyAlignment="1">
      <alignment horizontal="right" vertical="center" wrapText="1"/>
    </xf>
    <xf numFmtId="38" fontId="12" fillId="0" borderId="29" xfId="0" applyNumberFormat="1" applyFont="1" applyFill="1" applyBorder="1" applyAlignment="1" applyProtection="1">
      <alignment vertical="center"/>
      <protection locked="0"/>
    </xf>
    <xf numFmtId="38" fontId="12" fillId="0" borderId="29" xfId="0" applyNumberFormat="1" applyFont="1" applyFill="1" applyBorder="1" applyAlignment="1" applyProtection="1">
      <alignment vertical="center"/>
      <protection/>
    </xf>
    <xf numFmtId="38" fontId="12" fillId="0" borderId="18" xfId="0" applyNumberFormat="1" applyFont="1" applyFill="1" applyBorder="1" applyAlignment="1" applyProtection="1">
      <alignment vertical="center"/>
      <protection locked="0"/>
    </xf>
    <xf numFmtId="38" fontId="12" fillId="0" borderId="18" xfId="0" applyNumberFormat="1" applyFont="1" applyFill="1" applyBorder="1" applyAlignment="1" applyProtection="1">
      <alignment vertical="center"/>
      <protection/>
    </xf>
    <xf numFmtId="38" fontId="12" fillId="0" borderId="10" xfId="0" applyNumberFormat="1" applyFont="1" applyFill="1" applyBorder="1" applyAlignment="1" applyProtection="1">
      <alignment vertical="center"/>
      <protection locked="0"/>
    </xf>
    <xf numFmtId="38" fontId="12" fillId="0" borderId="10" xfId="0" applyNumberFormat="1" applyFont="1" applyFill="1" applyBorder="1" applyAlignment="1" applyProtection="1">
      <alignment vertical="center"/>
      <protection/>
    </xf>
    <xf numFmtId="38" fontId="12" fillId="0" borderId="12" xfId="0" applyNumberFormat="1" applyFont="1" applyFill="1" applyBorder="1" applyAlignment="1" applyProtection="1">
      <alignment vertical="center"/>
      <protection/>
    </xf>
    <xf numFmtId="38" fontId="12" fillId="0" borderId="18" xfId="49" applyNumberFormat="1" applyFont="1" applyFill="1" applyBorder="1" applyAlignment="1">
      <alignment vertical="center"/>
    </xf>
    <xf numFmtId="188" fontId="12" fillId="0" borderId="18" xfId="0" applyNumberFormat="1" applyFont="1" applyBorder="1" applyAlignment="1" applyProtection="1">
      <alignment vertical="center"/>
      <protection locked="0"/>
    </xf>
    <xf numFmtId="189" fontId="12" fillId="0" borderId="18" xfId="0" applyNumberFormat="1" applyFont="1" applyFill="1" applyBorder="1" applyAlignment="1" applyProtection="1">
      <alignment vertical="center"/>
      <protection locked="0"/>
    </xf>
    <xf numFmtId="189" fontId="12" fillId="0" borderId="18" xfId="0" applyNumberFormat="1" applyFont="1" applyFill="1" applyBorder="1" applyAlignment="1" applyProtection="1">
      <alignment vertical="center"/>
      <protection/>
    </xf>
    <xf numFmtId="188" fontId="12" fillId="0" borderId="12" xfId="0" applyNumberFormat="1" applyFont="1" applyFill="1" applyBorder="1" applyAlignment="1" applyProtection="1">
      <alignment vertical="center"/>
      <protection/>
    </xf>
    <xf numFmtId="189" fontId="12" fillId="0" borderId="18" xfId="49" applyNumberFormat="1" applyFont="1" applyFill="1" applyBorder="1" applyAlignment="1" applyProtection="1">
      <alignment vertical="center"/>
      <protection/>
    </xf>
    <xf numFmtId="0" fontId="9" fillId="0" borderId="33" xfId="64" applyFont="1" applyFill="1" applyBorder="1" applyAlignment="1" applyProtection="1">
      <alignment horizontal="center" vertical="center"/>
      <protection locked="0"/>
    </xf>
    <xf numFmtId="0" fontId="9" fillId="0" borderId="32" xfId="64" applyFont="1" applyFill="1" applyBorder="1" applyAlignment="1" applyProtection="1">
      <alignment horizontal="center" vertical="center"/>
      <protection locked="0"/>
    </xf>
    <xf numFmtId="0" fontId="9" fillId="0" borderId="35" xfId="64" applyFont="1" applyFill="1" applyBorder="1" applyAlignment="1" applyProtection="1">
      <alignment horizontal="center" vertical="center"/>
      <protection locked="0"/>
    </xf>
    <xf numFmtId="38" fontId="2" fillId="0" borderId="19" xfId="49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2" fillId="0" borderId="34" xfId="64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left" vertical="center" wrapText="1" shrinkToFi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 shrinkToFit="1"/>
    </xf>
    <xf numFmtId="0" fontId="13" fillId="33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 applyProtection="1">
      <alignment horizontal="center" vertical="center"/>
      <protection/>
    </xf>
    <xf numFmtId="3" fontId="2" fillId="33" borderId="37" xfId="0" applyNumberFormat="1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3" fontId="2" fillId="33" borderId="40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 shrinkToFit="1"/>
    </xf>
    <xf numFmtId="38" fontId="12" fillId="0" borderId="18" xfId="49" applyFont="1" applyFill="1" applyBorder="1" applyAlignment="1">
      <alignment horizontal="right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>
      <alignment horizontal="center" vertical="center" wrapText="1"/>
    </xf>
    <xf numFmtId="181" fontId="54" fillId="0" borderId="12" xfId="0" applyNumberFormat="1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3" fontId="2" fillId="33" borderId="45" xfId="0" applyNumberFormat="1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shrinkToFit="1"/>
    </xf>
    <xf numFmtId="0" fontId="2" fillId="0" borderId="48" xfId="64" applyFont="1" applyFill="1" applyBorder="1" applyAlignment="1" applyProtection="1">
      <alignment horizontal="center" vertical="center"/>
      <protection locked="0"/>
    </xf>
    <xf numFmtId="0" fontId="9" fillId="0" borderId="49" xfId="64" applyFont="1" applyFill="1" applyBorder="1" applyAlignment="1" applyProtection="1">
      <alignment horizontal="center" vertical="center"/>
      <protection locked="0"/>
    </xf>
    <xf numFmtId="0" fontId="2" fillId="0" borderId="50" xfId="64" applyFont="1" applyFill="1" applyBorder="1" applyAlignment="1" applyProtection="1">
      <alignment horizontal="center" vertical="center"/>
      <protection locked="0"/>
    </xf>
    <xf numFmtId="38" fontId="12" fillId="0" borderId="47" xfId="0" applyNumberFormat="1" applyFont="1" applyFill="1" applyBorder="1" applyAlignment="1" applyProtection="1">
      <alignment vertical="center"/>
      <protection locked="0"/>
    </xf>
    <xf numFmtId="38" fontId="12" fillId="0" borderId="47" xfId="0" applyNumberFormat="1" applyFont="1" applyFill="1" applyBorder="1" applyAlignment="1" applyProtection="1">
      <alignment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38" fontId="12" fillId="0" borderId="47" xfId="49" applyFont="1" applyFill="1" applyBorder="1" applyAlignment="1">
      <alignment vertical="center"/>
    </xf>
    <xf numFmtId="38" fontId="2" fillId="0" borderId="48" xfId="49" applyFont="1" applyFill="1" applyBorder="1" applyAlignment="1" applyProtection="1">
      <alignment horizontal="center" vertical="center" wrapText="1"/>
      <protection/>
    </xf>
    <xf numFmtId="0" fontId="55" fillId="0" borderId="26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/>
      <protection/>
    </xf>
    <xf numFmtId="0" fontId="56" fillId="0" borderId="42" xfId="0" applyFont="1" applyBorder="1" applyAlignment="1">
      <alignment horizontal="center" vertical="center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38" fontId="56" fillId="0" borderId="19" xfId="49" applyFont="1" applyFill="1" applyBorder="1" applyAlignment="1" applyProtection="1">
      <alignment horizontal="center" vertical="center" wrapText="1"/>
      <protection/>
    </xf>
    <xf numFmtId="0" fontId="58" fillId="0" borderId="32" xfId="64" applyFont="1" applyFill="1" applyBorder="1" applyAlignment="1" applyProtection="1">
      <alignment horizontal="center" vertical="center"/>
      <protection locked="0"/>
    </xf>
    <xf numFmtId="38" fontId="56" fillId="0" borderId="24" xfId="49" applyFont="1" applyFill="1" applyBorder="1" applyAlignment="1" applyProtection="1">
      <alignment horizontal="center" vertical="center" wrapText="1"/>
      <protection/>
    </xf>
    <xf numFmtId="188" fontId="59" fillId="0" borderId="17" xfId="0" applyNumberFormat="1" applyFont="1" applyBorder="1" applyAlignment="1" applyProtection="1">
      <alignment vertical="center"/>
      <protection locked="0"/>
    </xf>
    <xf numFmtId="12" fontId="56" fillId="0" borderId="17" xfId="0" applyNumberFormat="1" applyFont="1" applyBorder="1" applyAlignment="1" applyProtection="1" quotePrefix="1">
      <alignment horizontal="center" vertical="center"/>
      <protection locked="0"/>
    </xf>
    <xf numFmtId="188" fontId="59" fillId="0" borderId="18" xfId="0" applyNumberFormat="1" applyFont="1" applyBorder="1" applyAlignment="1" applyProtection="1">
      <alignment vertical="center"/>
      <protection locked="0"/>
    </xf>
    <xf numFmtId="0" fontId="55" fillId="0" borderId="26" xfId="0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2" fontId="56" fillId="0" borderId="18" xfId="0" applyNumberFormat="1" applyFont="1" applyBorder="1" applyAlignment="1" applyProtection="1" quotePrefix="1">
      <alignment horizontal="center" vertical="center"/>
      <protection locked="0"/>
    </xf>
    <xf numFmtId="188" fontId="12" fillId="0" borderId="18" xfId="0" applyNumberFormat="1" applyFont="1" applyFill="1" applyBorder="1" applyAlignment="1" applyProtection="1">
      <alignment vertical="center"/>
      <protection locked="0"/>
    </xf>
    <xf numFmtId="12" fontId="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12" fontId="2" fillId="0" borderId="18" xfId="0" applyNumberFormat="1" applyFont="1" applyBorder="1" applyAlignment="1" applyProtection="1" quotePrefix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64" applyFont="1" applyFill="1" applyBorder="1" applyAlignment="1" applyProtection="1">
      <alignment horizontal="center" vertical="center" wrapText="1"/>
      <protection locked="0"/>
    </xf>
    <xf numFmtId="1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64" applyFont="1" applyFill="1" applyBorder="1" applyAlignment="1" applyProtection="1">
      <alignment horizontal="center" vertical="center"/>
      <protection locked="0"/>
    </xf>
    <xf numFmtId="0" fontId="9" fillId="0" borderId="52" xfId="64" applyFont="1" applyFill="1" applyBorder="1" applyAlignment="1" applyProtection="1">
      <alignment horizontal="center" vertical="center"/>
      <protection locked="0"/>
    </xf>
    <xf numFmtId="38" fontId="2" fillId="0" borderId="53" xfId="49" applyFont="1" applyFill="1" applyBorder="1" applyAlignment="1" applyProtection="1">
      <alignment horizontal="center" vertical="center" wrapText="1"/>
      <protection/>
    </xf>
    <xf numFmtId="0" fontId="2" fillId="0" borderId="54" xfId="64" applyFont="1" applyFill="1" applyBorder="1" applyAlignment="1" applyProtection="1">
      <alignment horizontal="center" vertical="center" wrapText="1"/>
      <protection locked="0"/>
    </xf>
    <xf numFmtId="38" fontId="2" fillId="0" borderId="24" xfId="49" applyFont="1" applyFill="1" applyBorder="1" applyAlignment="1" applyProtection="1">
      <alignment horizontal="center" vertical="center" wrapText="1"/>
      <protection/>
    </xf>
    <xf numFmtId="38" fontId="2" fillId="0" borderId="23" xfId="49" applyFont="1" applyFill="1" applyBorder="1" applyAlignment="1" applyProtection="1">
      <alignment horizontal="center" vertical="center" wrapText="1"/>
      <protection/>
    </xf>
    <xf numFmtId="3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38" fontId="2" fillId="0" borderId="22" xfId="49" applyFont="1" applyFill="1" applyBorder="1" applyAlignment="1" applyProtection="1">
      <alignment horizontal="center" vertical="center" wrapText="1"/>
      <protection/>
    </xf>
    <xf numFmtId="189" fontId="12" fillId="0" borderId="10" xfId="0" applyNumberFormat="1" applyFont="1" applyFill="1" applyBorder="1" applyAlignment="1" applyProtection="1">
      <alignment vertical="center"/>
      <protection locked="0"/>
    </xf>
    <xf numFmtId="189" fontId="12" fillId="0" borderId="10" xfId="0" applyNumberFormat="1" applyFont="1" applyFill="1" applyBorder="1" applyAlignment="1" applyProtection="1">
      <alignment vertical="center"/>
      <protection/>
    </xf>
    <xf numFmtId="189" fontId="12" fillId="0" borderId="10" xfId="49" applyNumberFormat="1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38" fontId="2" fillId="0" borderId="56" xfId="49" applyFont="1" applyFill="1" applyBorder="1" applyAlignment="1" applyProtection="1">
      <alignment horizontal="center" vertical="center" wrapText="1"/>
      <protection/>
    </xf>
    <xf numFmtId="38" fontId="2" fillId="0" borderId="27" xfId="49" applyFont="1" applyFill="1" applyBorder="1" applyAlignment="1" applyProtection="1">
      <alignment horizontal="center" vertical="center" wrapText="1"/>
      <protection/>
    </xf>
    <xf numFmtId="38" fontId="2" fillId="0" borderId="57" xfId="49" applyFont="1" applyFill="1" applyBorder="1" applyAlignment="1" applyProtection="1">
      <alignment horizontal="center" vertical="center" wrapText="1"/>
      <protection/>
    </xf>
    <xf numFmtId="38" fontId="2" fillId="0" borderId="48" xfId="49" applyFont="1" applyFill="1" applyBorder="1" applyAlignment="1" applyProtection="1">
      <alignment horizontal="center" vertical="center" wrapText="1"/>
      <protection/>
    </xf>
    <xf numFmtId="38" fontId="2" fillId="0" borderId="49" xfId="49" applyFont="1" applyFill="1" applyBorder="1" applyAlignment="1" applyProtection="1">
      <alignment horizontal="center" vertical="center" wrapText="1"/>
      <protection/>
    </xf>
    <xf numFmtId="38" fontId="2" fillId="0" borderId="50" xfId="49" applyFont="1" applyFill="1" applyBorder="1" applyAlignment="1" applyProtection="1">
      <alignment horizontal="center" vertical="center" wrapText="1"/>
      <protection/>
    </xf>
    <xf numFmtId="38" fontId="2" fillId="0" borderId="29" xfId="49" applyFont="1" applyFill="1" applyBorder="1" applyAlignment="1" applyProtection="1">
      <alignment horizontal="center" vertical="center" wrapText="1"/>
      <protection/>
    </xf>
    <xf numFmtId="38" fontId="2" fillId="0" borderId="10" xfId="49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38" fontId="13" fillId="0" borderId="60" xfId="61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３次まで" xfId="63"/>
    <cellStyle name="標準_調査表（簡水）改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60" zoomScaleNormal="78" zoomScalePageLayoutView="0" workbookViewId="0" topLeftCell="A1">
      <selection activeCell="F16" sqref="F16"/>
    </sheetView>
  </sheetViews>
  <sheetFormatPr defaultColWidth="9.00390625" defaultRowHeight="13.5"/>
  <cols>
    <col min="1" max="1" width="14.875" style="1" customWidth="1"/>
    <col min="2" max="2" width="33.125" style="1" customWidth="1"/>
    <col min="3" max="3" width="4.125" style="1" customWidth="1"/>
    <col min="4" max="4" width="1.875" style="1" customWidth="1"/>
    <col min="5" max="5" width="4.375" style="1" customWidth="1"/>
    <col min="6" max="6" width="15.125" style="1" customWidth="1"/>
    <col min="7" max="7" width="13.75390625" style="1" customWidth="1"/>
    <col min="8" max="8" width="7.50390625" style="1" bestFit="1" customWidth="1"/>
    <col min="9" max="9" width="13.75390625" style="1" customWidth="1"/>
    <col min="10" max="10" width="19.75390625" style="1" customWidth="1"/>
    <col min="11" max="16384" width="9.00390625" style="1" customWidth="1"/>
  </cols>
  <sheetData>
    <row r="1" spans="1:10" ht="24.75" customHeight="1">
      <c r="A1" s="2" t="s">
        <v>24</v>
      </c>
      <c r="I1" s="202"/>
      <c r="J1" s="202"/>
    </row>
    <row r="2" spans="1:4" s="4" customFormat="1" ht="45" customHeight="1" thickBot="1">
      <c r="A2" s="4" t="s">
        <v>0</v>
      </c>
      <c r="C2" s="40"/>
      <c r="D2" s="40"/>
    </row>
    <row r="3" spans="1:10" s="3" customFormat="1" ht="33" customHeight="1">
      <c r="A3" s="217" t="s">
        <v>1</v>
      </c>
      <c r="B3" s="219" t="s">
        <v>2</v>
      </c>
      <c r="C3" s="211" t="s">
        <v>3</v>
      </c>
      <c r="D3" s="212"/>
      <c r="E3" s="213"/>
      <c r="F3" s="203" t="s">
        <v>134</v>
      </c>
      <c r="G3" s="203"/>
      <c r="H3" s="203"/>
      <c r="I3" s="203"/>
      <c r="J3" s="204" t="s">
        <v>5</v>
      </c>
    </row>
    <row r="4" spans="1:10" s="3" customFormat="1" ht="37.5" customHeight="1" thickBot="1">
      <c r="A4" s="218"/>
      <c r="B4" s="220"/>
      <c r="C4" s="214"/>
      <c r="D4" s="215"/>
      <c r="E4" s="216"/>
      <c r="F4" s="6" t="s">
        <v>106</v>
      </c>
      <c r="G4" s="6" t="s">
        <v>107</v>
      </c>
      <c r="H4" s="5" t="s">
        <v>4</v>
      </c>
      <c r="I4" s="6" t="s">
        <v>108</v>
      </c>
      <c r="J4" s="205"/>
    </row>
    <row r="5" spans="1:10" s="4" customFormat="1" ht="36" customHeight="1">
      <c r="A5" s="206" t="s">
        <v>22</v>
      </c>
      <c r="B5" s="133" t="s">
        <v>127</v>
      </c>
      <c r="C5" s="81" t="s">
        <v>26</v>
      </c>
      <c r="D5" s="82" t="s">
        <v>105</v>
      </c>
      <c r="E5" s="83" t="s">
        <v>126</v>
      </c>
      <c r="F5" s="101">
        <v>62008800</v>
      </c>
      <c r="G5" s="101">
        <v>59000550</v>
      </c>
      <c r="H5" s="84">
        <v>0.3333333333333333</v>
      </c>
      <c r="I5" s="106">
        <v>19666000</v>
      </c>
      <c r="J5" s="77"/>
    </row>
    <row r="6" spans="1:10" s="4" customFormat="1" ht="36" customHeight="1">
      <c r="A6" s="207"/>
      <c r="B6" s="134" t="s">
        <v>41</v>
      </c>
      <c r="C6" s="55" t="s">
        <v>26</v>
      </c>
      <c r="D6" s="80" t="s">
        <v>105</v>
      </c>
      <c r="E6" s="57" t="s">
        <v>27</v>
      </c>
      <c r="F6" s="102">
        <v>376141500</v>
      </c>
      <c r="G6" s="102">
        <v>15000900</v>
      </c>
      <c r="H6" s="33">
        <v>0.25</v>
      </c>
      <c r="I6" s="107">
        <v>37500000</v>
      </c>
      <c r="J6" s="63"/>
    </row>
    <row r="7" spans="1:10" s="4" customFormat="1" ht="36" customHeight="1">
      <c r="A7" s="139" t="s">
        <v>129</v>
      </c>
      <c r="B7" s="134" t="s">
        <v>130</v>
      </c>
      <c r="C7" s="55" t="s">
        <v>43</v>
      </c>
      <c r="D7" s="80" t="s">
        <v>105</v>
      </c>
      <c r="E7" s="57" t="s">
        <v>44</v>
      </c>
      <c r="F7" s="102">
        <v>523800000</v>
      </c>
      <c r="G7" s="102">
        <v>478800000</v>
      </c>
      <c r="H7" s="33">
        <v>0.3333333333333333</v>
      </c>
      <c r="I7" s="107">
        <v>158000000</v>
      </c>
      <c r="J7" s="63"/>
    </row>
    <row r="8" spans="1:10" s="4" customFormat="1" ht="36" customHeight="1">
      <c r="A8" s="145" t="s">
        <v>23</v>
      </c>
      <c r="B8" s="146" t="s">
        <v>136</v>
      </c>
      <c r="C8" s="55" t="s">
        <v>135</v>
      </c>
      <c r="D8" s="80" t="s">
        <v>105</v>
      </c>
      <c r="E8" s="57" t="s">
        <v>137</v>
      </c>
      <c r="F8" s="102">
        <v>829901000</v>
      </c>
      <c r="G8" s="102">
        <v>630654000</v>
      </c>
      <c r="H8" s="33">
        <v>0.3333333333333333</v>
      </c>
      <c r="I8" s="147">
        <v>210218000</v>
      </c>
      <c r="J8" s="63" t="s">
        <v>141</v>
      </c>
    </row>
    <row r="9" spans="1:10" s="4" customFormat="1" ht="36" customHeight="1">
      <c r="A9" s="208" t="s">
        <v>12</v>
      </c>
      <c r="B9" s="134" t="s">
        <v>40</v>
      </c>
      <c r="C9" s="55" t="s">
        <v>25</v>
      </c>
      <c r="D9" s="80" t="s">
        <v>105</v>
      </c>
      <c r="E9" s="57" t="s">
        <v>13</v>
      </c>
      <c r="F9" s="102">
        <v>242588699</v>
      </c>
      <c r="G9" s="102">
        <v>184530000</v>
      </c>
      <c r="H9" s="33">
        <v>0.3333333333333333</v>
      </c>
      <c r="I9" s="107">
        <v>20804000</v>
      </c>
      <c r="J9" s="63" t="s">
        <v>146</v>
      </c>
    </row>
    <row r="10" spans="1:10" s="4" customFormat="1" ht="36" customHeight="1">
      <c r="A10" s="207"/>
      <c r="B10" s="146" t="s">
        <v>39</v>
      </c>
      <c r="C10" s="55" t="s">
        <v>17</v>
      </c>
      <c r="D10" s="80" t="s">
        <v>105</v>
      </c>
      <c r="E10" s="57" t="s">
        <v>43</v>
      </c>
      <c r="F10" s="102">
        <v>208686450</v>
      </c>
      <c r="G10" s="102">
        <v>161280000</v>
      </c>
      <c r="H10" s="33">
        <v>0.3333333333333333</v>
      </c>
      <c r="I10" s="147">
        <v>53760000</v>
      </c>
      <c r="J10" s="64" t="s">
        <v>144</v>
      </c>
    </row>
    <row r="11" spans="1:10" s="4" customFormat="1" ht="36" customHeight="1">
      <c r="A11" s="221" t="s">
        <v>35</v>
      </c>
      <c r="B11" s="135" t="s">
        <v>128</v>
      </c>
      <c r="C11" s="55" t="s">
        <v>132</v>
      </c>
      <c r="D11" s="80" t="s">
        <v>105</v>
      </c>
      <c r="E11" s="57" t="s">
        <v>133</v>
      </c>
      <c r="F11" s="102">
        <v>43494941</v>
      </c>
      <c r="G11" s="102">
        <v>30905000</v>
      </c>
      <c r="H11" s="33">
        <v>0.3333333333333333</v>
      </c>
      <c r="I11" s="107">
        <v>10301000</v>
      </c>
      <c r="J11" s="64"/>
    </row>
    <row r="12" spans="1:10" s="4" customFormat="1" ht="36" customHeight="1">
      <c r="A12" s="222"/>
      <c r="B12" s="146" t="s">
        <v>39</v>
      </c>
      <c r="C12" s="55" t="s">
        <v>18</v>
      </c>
      <c r="D12" s="80" t="s">
        <v>105</v>
      </c>
      <c r="E12" s="57" t="s">
        <v>135</v>
      </c>
      <c r="F12" s="102">
        <v>24354750</v>
      </c>
      <c r="G12" s="102">
        <v>19540000</v>
      </c>
      <c r="H12" s="33">
        <v>0.3333333333333333</v>
      </c>
      <c r="I12" s="147">
        <v>6513000</v>
      </c>
      <c r="J12" s="64" t="s">
        <v>145</v>
      </c>
    </row>
    <row r="13" spans="1:10" s="4" customFormat="1" ht="36" customHeight="1">
      <c r="A13" s="131" t="s">
        <v>140</v>
      </c>
      <c r="B13" s="146" t="s">
        <v>136</v>
      </c>
      <c r="C13" s="55" t="s">
        <v>43</v>
      </c>
      <c r="D13" s="80" t="s">
        <v>105</v>
      </c>
      <c r="E13" s="57" t="s">
        <v>44</v>
      </c>
      <c r="F13" s="102">
        <v>358000000</v>
      </c>
      <c r="G13" s="102">
        <v>357450000</v>
      </c>
      <c r="H13" s="33">
        <v>0.3333333333333333</v>
      </c>
      <c r="I13" s="147">
        <v>119150000</v>
      </c>
      <c r="J13" s="64" t="s">
        <v>142</v>
      </c>
    </row>
    <row r="14" spans="1:15" s="4" customFormat="1" ht="36" customHeight="1">
      <c r="A14" s="131" t="s">
        <v>34</v>
      </c>
      <c r="B14" s="135" t="s">
        <v>138</v>
      </c>
      <c r="C14" s="55" t="s">
        <v>135</v>
      </c>
      <c r="D14" s="80" t="s">
        <v>105</v>
      </c>
      <c r="E14" s="57" t="s">
        <v>139</v>
      </c>
      <c r="F14" s="102">
        <v>119997000</v>
      </c>
      <c r="G14" s="102">
        <v>119121000</v>
      </c>
      <c r="H14" s="33">
        <v>0.33</v>
      </c>
      <c r="I14" s="147">
        <v>19707000</v>
      </c>
      <c r="J14" s="64" t="s">
        <v>143</v>
      </c>
      <c r="O14" s="31"/>
    </row>
    <row r="15" spans="1:10" s="4" customFormat="1" ht="36" customHeight="1">
      <c r="A15" s="132" t="s">
        <v>36</v>
      </c>
      <c r="B15" s="135" t="s">
        <v>131</v>
      </c>
      <c r="C15" s="55" t="s">
        <v>18</v>
      </c>
      <c r="D15" s="80" t="s">
        <v>105</v>
      </c>
      <c r="E15" s="57" t="s">
        <v>44</v>
      </c>
      <c r="F15" s="102">
        <v>832920000</v>
      </c>
      <c r="G15" s="102">
        <v>832920000</v>
      </c>
      <c r="H15" s="33">
        <v>0.3333333333333333</v>
      </c>
      <c r="I15" s="107">
        <v>277640000</v>
      </c>
      <c r="J15" s="140"/>
    </row>
    <row r="16" spans="1:10" s="31" customFormat="1" ht="36" customHeight="1">
      <c r="A16" s="209" t="s">
        <v>33</v>
      </c>
      <c r="B16" s="135" t="s">
        <v>37</v>
      </c>
      <c r="C16" s="54" t="s">
        <v>16</v>
      </c>
      <c r="D16" s="80" t="s">
        <v>105</v>
      </c>
      <c r="E16" s="56" t="s">
        <v>13</v>
      </c>
      <c r="F16" s="103">
        <v>327444000</v>
      </c>
      <c r="G16" s="103">
        <v>327444000</v>
      </c>
      <c r="H16" s="32">
        <v>0.5</v>
      </c>
      <c r="I16" s="107">
        <v>163722000</v>
      </c>
      <c r="J16" s="58"/>
    </row>
    <row r="17" spans="1:10" s="31" customFormat="1" ht="36" customHeight="1" thickBot="1">
      <c r="A17" s="210"/>
      <c r="B17" s="136" t="s">
        <v>38</v>
      </c>
      <c r="C17" s="85" t="s">
        <v>16</v>
      </c>
      <c r="D17" s="86" t="s">
        <v>105</v>
      </c>
      <c r="E17" s="87" t="s">
        <v>42</v>
      </c>
      <c r="F17" s="104">
        <v>438619000</v>
      </c>
      <c r="G17" s="104">
        <v>438619000</v>
      </c>
      <c r="H17" s="88">
        <v>0.3333333333333333</v>
      </c>
      <c r="I17" s="108">
        <v>146206000</v>
      </c>
      <c r="J17" s="89"/>
    </row>
    <row r="18" spans="1:10" s="4" customFormat="1" ht="36" customHeight="1" thickBot="1">
      <c r="A18" s="7" t="s">
        <v>6</v>
      </c>
      <c r="B18" s="30">
        <f>+COUNTA(B5:B17)</f>
        <v>13</v>
      </c>
      <c r="C18" s="59"/>
      <c r="D18" s="60"/>
      <c r="E18" s="61"/>
      <c r="F18" s="105">
        <f>SUM(F5:F17)</f>
        <v>4387956140</v>
      </c>
      <c r="G18" s="105">
        <f>SUM(G5:G17)</f>
        <v>3655264450</v>
      </c>
      <c r="H18" s="8"/>
      <c r="I18" s="105">
        <f>SUM(I5:I17)</f>
        <v>1243187000</v>
      </c>
      <c r="J18" s="9"/>
    </row>
    <row r="19" spans="1:13" s="10" customFormat="1" ht="19.5" customHeight="1">
      <c r="A19" s="28"/>
      <c r="B19" s="12"/>
      <c r="C19" s="12"/>
      <c r="D19" s="12"/>
      <c r="E19" s="15"/>
      <c r="F19" s="19"/>
      <c r="G19" s="15"/>
      <c r="J19" s="11"/>
      <c r="M19" s="12"/>
    </row>
  </sheetData>
  <sheetProtection/>
  <mergeCells count="10">
    <mergeCell ref="I1:J1"/>
    <mergeCell ref="F3:I3"/>
    <mergeCell ref="J3:J4"/>
    <mergeCell ref="A5:A6"/>
    <mergeCell ref="A9:A10"/>
    <mergeCell ref="A16:A17"/>
    <mergeCell ref="C3:E4"/>
    <mergeCell ref="A3:A4"/>
    <mergeCell ref="B3:B4"/>
    <mergeCell ref="A11:A12"/>
  </mergeCells>
  <printOptions horizontalCentered="1"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Normal="80" zoomScaleSheetLayoutView="100" zoomScalePageLayoutView="0" workbookViewId="0" topLeftCell="A7">
      <selection activeCell="H10" sqref="H10"/>
    </sheetView>
  </sheetViews>
  <sheetFormatPr defaultColWidth="9.00390625" defaultRowHeight="13.5"/>
  <cols>
    <col min="1" max="1" width="9.625" style="10" customWidth="1"/>
    <col min="2" max="2" width="12.50390625" style="10" customWidth="1"/>
    <col min="3" max="3" width="21.50390625" style="10" customWidth="1"/>
    <col min="4" max="4" width="4.50390625" style="14" bestFit="1" customWidth="1"/>
    <col min="5" max="5" width="1.625" style="18" customWidth="1"/>
    <col min="6" max="6" width="4.50390625" style="14" bestFit="1" customWidth="1"/>
    <col min="7" max="8" width="15.125" style="10" customWidth="1"/>
    <col min="9" max="9" width="8.00390625" style="11" customWidth="1"/>
    <col min="10" max="10" width="15.125" style="10" customWidth="1"/>
    <col min="11" max="11" width="20.50390625" style="12" bestFit="1" customWidth="1"/>
    <col min="12" max="16384" width="9.00390625" style="10" customWidth="1"/>
  </cols>
  <sheetData>
    <row r="1" spans="1:9" ht="24" customHeight="1">
      <c r="A1" s="2" t="s">
        <v>24</v>
      </c>
      <c r="H1" s="227"/>
      <c r="I1" s="227"/>
    </row>
    <row r="2" spans="1:6" ht="45" customHeight="1" thickBot="1">
      <c r="A2" s="10" t="s">
        <v>32</v>
      </c>
      <c r="D2" s="10"/>
      <c r="E2" s="12"/>
      <c r="F2" s="10"/>
    </row>
    <row r="3" spans="1:11" s="12" customFormat="1" ht="33" customHeight="1">
      <c r="A3" s="232" t="s">
        <v>7</v>
      </c>
      <c r="B3" s="230" t="s">
        <v>8</v>
      </c>
      <c r="C3" s="230" t="s">
        <v>9</v>
      </c>
      <c r="D3" s="234" t="s">
        <v>11</v>
      </c>
      <c r="E3" s="235"/>
      <c r="F3" s="236"/>
      <c r="G3" s="203" t="s">
        <v>134</v>
      </c>
      <c r="H3" s="203"/>
      <c r="I3" s="203"/>
      <c r="J3" s="203"/>
      <c r="K3" s="228" t="s">
        <v>5</v>
      </c>
    </row>
    <row r="4" spans="1:11" s="13" customFormat="1" ht="37.5" customHeight="1" thickBot="1">
      <c r="A4" s="233"/>
      <c r="B4" s="231"/>
      <c r="C4" s="231"/>
      <c r="D4" s="237"/>
      <c r="E4" s="238"/>
      <c r="F4" s="239"/>
      <c r="G4" s="22" t="s">
        <v>121</v>
      </c>
      <c r="H4" s="22" t="s">
        <v>122</v>
      </c>
      <c r="I4" s="23" t="s">
        <v>10</v>
      </c>
      <c r="J4" s="22" t="s">
        <v>123</v>
      </c>
      <c r="K4" s="229"/>
    </row>
    <row r="5" spans="1:11" ht="35.25" customHeight="1">
      <c r="A5" s="225" t="s">
        <v>49</v>
      </c>
      <c r="B5" s="90" t="s">
        <v>45</v>
      </c>
      <c r="C5" s="74" t="s">
        <v>113</v>
      </c>
      <c r="D5" s="75" t="s">
        <v>68</v>
      </c>
      <c r="E5" s="122" t="s">
        <v>114</v>
      </c>
      <c r="F5" s="130" t="s">
        <v>69</v>
      </c>
      <c r="G5" s="109">
        <v>130300000</v>
      </c>
      <c r="H5" s="110">
        <v>130300000</v>
      </c>
      <c r="I5" s="76">
        <v>0.4</v>
      </c>
      <c r="J5" s="101">
        <v>45920000</v>
      </c>
      <c r="K5" s="77" t="s">
        <v>160</v>
      </c>
    </row>
    <row r="6" spans="1:11" ht="35.25" customHeight="1">
      <c r="A6" s="226"/>
      <c r="B6" s="91" t="s">
        <v>28</v>
      </c>
      <c r="C6" s="65" t="s">
        <v>113</v>
      </c>
      <c r="D6" s="34" t="s">
        <v>66</v>
      </c>
      <c r="E6" s="123" t="s">
        <v>105</v>
      </c>
      <c r="F6" s="35" t="s">
        <v>67</v>
      </c>
      <c r="G6" s="111">
        <v>619100000</v>
      </c>
      <c r="H6" s="112">
        <v>597800000</v>
      </c>
      <c r="I6" s="36">
        <v>0.4</v>
      </c>
      <c r="J6" s="102">
        <v>239120000</v>
      </c>
      <c r="K6" s="64" t="s">
        <v>158</v>
      </c>
    </row>
    <row r="7" spans="1:11" ht="35.25" customHeight="1">
      <c r="A7" s="226"/>
      <c r="B7" s="91" t="s">
        <v>48</v>
      </c>
      <c r="C7" s="65" t="s">
        <v>109</v>
      </c>
      <c r="D7" s="34" t="s">
        <v>18</v>
      </c>
      <c r="E7" s="123" t="s">
        <v>105</v>
      </c>
      <c r="F7" s="35" t="s">
        <v>43</v>
      </c>
      <c r="G7" s="111">
        <v>12000000</v>
      </c>
      <c r="H7" s="112">
        <v>11790000</v>
      </c>
      <c r="I7" s="37">
        <v>0.25</v>
      </c>
      <c r="J7" s="102">
        <v>2947000</v>
      </c>
      <c r="K7" s="63"/>
    </row>
    <row r="8" spans="1:11" ht="35.25" customHeight="1">
      <c r="A8" s="226"/>
      <c r="B8" s="92" t="s">
        <v>52</v>
      </c>
      <c r="C8" s="62" t="s">
        <v>58</v>
      </c>
      <c r="D8" s="34" t="s">
        <v>70</v>
      </c>
      <c r="E8" s="123" t="s">
        <v>105</v>
      </c>
      <c r="F8" s="35" t="s">
        <v>13</v>
      </c>
      <c r="G8" s="111">
        <v>466826000</v>
      </c>
      <c r="H8" s="112">
        <v>455000000</v>
      </c>
      <c r="I8" s="41" t="s">
        <v>63</v>
      </c>
      <c r="J8" s="102">
        <v>182000000</v>
      </c>
      <c r="K8" s="63"/>
    </row>
    <row r="9" spans="1:11" ht="35.25" customHeight="1">
      <c r="A9" s="226"/>
      <c r="B9" s="138" t="s">
        <v>125</v>
      </c>
      <c r="C9" s="62" t="s">
        <v>58</v>
      </c>
      <c r="D9" s="34" t="s">
        <v>72</v>
      </c>
      <c r="E9" s="123" t="s">
        <v>105</v>
      </c>
      <c r="F9" s="35" t="s">
        <v>73</v>
      </c>
      <c r="G9" s="111">
        <v>100000000</v>
      </c>
      <c r="H9" s="112">
        <v>98000000</v>
      </c>
      <c r="I9" s="41" t="s">
        <v>64</v>
      </c>
      <c r="J9" s="102">
        <v>39200000</v>
      </c>
      <c r="K9" s="149"/>
    </row>
    <row r="10" spans="1:11" ht="35.25" customHeight="1">
      <c r="A10" s="226"/>
      <c r="B10" s="93" t="s">
        <v>53</v>
      </c>
      <c r="C10" s="62" t="s">
        <v>59</v>
      </c>
      <c r="D10" s="34" t="s">
        <v>74</v>
      </c>
      <c r="E10" s="123" t="s">
        <v>105</v>
      </c>
      <c r="F10" s="35" t="s">
        <v>43</v>
      </c>
      <c r="G10" s="111">
        <v>73421000</v>
      </c>
      <c r="H10" s="112">
        <v>70896000</v>
      </c>
      <c r="I10" s="41" t="s">
        <v>63</v>
      </c>
      <c r="J10" s="102">
        <v>28358000</v>
      </c>
      <c r="K10" s="149"/>
    </row>
    <row r="11" spans="1:11" ht="35.25" customHeight="1">
      <c r="A11" s="226"/>
      <c r="B11" s="94" t="s">
        <v>54</v>
      </c>
      <c r="C11" s="62" t="s">
        <v>60</v>
      </c>
      <c r="D11" s="34" t="s">
        <v>74</v>
      </c>
      <c r="E11" s="123" t="s">
        <v>105</v>
      </c>
      <c r="F11" s="35" t="s">
        <v>75</v>
      </c>
      <c r="G11" s="111">
        <v>310890000</v>
      </c>
      <c r="H11" s="112">
        <v>304800000</v>
      </c>
      <c r="I11" s="41" t="s">
        <v>65</v>
      </c>
      <c r="J11" s="102">
        <v>101600000</v>
      </c>
      <c r="K11" s="63"/>
    </row>
    <row r="12" spans="1:11" ht="35.25" customHeight="1">
      <c r="A12" s="222"/>
      <c r="B12" s="91" t="s">
        <v>57</v>
      </c>
      <c r="C12" s="62" t="s">
        <v>109</v>
      </c>
      <c r="D12" s="34" t="s">
        <v>18</v>
      </c>
      <c r="E12" s="123" t="s">
        <v>105</v>
      </c>
      <c r="F12" s="35" t="s">
        <v>43</v>
      </c>
      <c r="G12" s="111">
        <v>40600000</v>
      </c>
      <c r="H12" s="112">
        <v>40000000</v>
      </c>
      <c r="I12" s="41" t="s">
        <v>64</v>
      </c>
      <c r="J12" s="102">
        <v>16000000</v>
      </c>
      <c r="K12" s="149"/>
    </row>
    <row r="13" spans="1:11" ht="35.25" customHeight="1">
      <c r="A13" s="95" t="s">
        <v>155</v>
      </c>
      <c r="B13" s="96" t="s">
        <v>156</v>
      </c>
      <c r="C13" s="65" t="s">
        <v>110</v>
      </c>
      <c r="D13" s="34" t="s">
        <v>43</v>
      </c>
      <c r="E13" s="123" t="s">
        <v>105</v>
      </c>
      <c r="F13" s="35" t="s">
        <v>77</v>
      </c>
      <c r="G13" s="111">
        <v>149714250</v>
      </c>
      <c r="H13" s="112">
        <v>129982000</v>
      </c>
      <c r="I13" s="41" t="s">
        <v>157</v>
      </c>
      <c r="J13" s="102">
        <v>51992000</v>
      </c>
      <c r="K13" s="149"/>
    </row>
    <row r="14" spans="1:11" ht="35.25" customHeight="1">
      <c r="A14" s="97" t="s">
        <v>29</v>
      </c>
      <c r="B14" s="91" t="s">
        <v>30</v>
      </c>
      <c r="C14" s="65" t="s">
        <v>110</v>
      </c>
      <c r="D14" s="34" t="s">
        <v>26</v>
      </c>
      <c r="E14" s="123" t="s">
        <v>105</v>
      </c>
      <c r="F14" s="35" t="s">
        <v>43</v>
      </c>
      <c r="G14" s="111">
        <v>35654850</v>
      </c>
      <c r="H14" s="112">
        <v>24536400</v>
      </c>
      <c r="I14" s="36">
        <v>0.4</v>
      </c>
      <c r="J14" s="102">
        <v>4654000</v>
      </c>
      <c r="K14" s="63" t="s">
        <v>159</v>
      </c>
    </row>
    <row r="15" spans="1:11" ht="35.25" customHeight="1">
      <c r="A15" s="141" t="s">
        <v>150</v>
      </c>
      <c r="B15" s="143" t="s">
        <v>151</v>
      </c>
      <c r="C15" s="65" t="s">
        <v>110</v>
      </c>
      <c r="D15" s="34" t="s">
        <v>43</v>
      </c>
      <c r="E15" s="123" t="s">
        <v>105</v>
      </c>
      <c r="F15" s="35" t="s">
        <v>67</v>
      </c>
      <c r="G15" s="251">
        <v>100000000</v>
      </c>
      <c r="H15" s="251">
        <v>100000000</v>
      </c>
      <c r="I15" s="36">
        <v>0.4</v>
      </c>
      <c r="J15" s="102">
        <v>40000000</v>
      </c>
      <c r="K15" s="63"/>
    </row>
    <row r="16" spans="1:11" ht="35.25" customHeight="1">
      <c r="A16" s="223" t="s">
        <v>50</v>
      </c>
      <c r="B16" s="143" t="s">
        <v>46</v>
      </c>
      <c r="C16" s="65" t="s">
        <v>112</v>
      </c>
      <c r="D16" s="34" t="s">
        <v>71</v>
      </c>
      <c r="E16" s="123" t="s">
        <v>105</v>
      </c>
      <c r="F16" s="35" t="s">
        <v>147</v>
      </c>
      <c r="G16" s="111">
        <v>16587000</v>
      </c>
      <c r="H16" s="112">
        <v>16500000</v>
      </c>
      <c r="I16" s="36">
        <v>0.4</v>
      </c>
      <c r="J16" s="102">
        <v>6600000</v>
      </c>
      <c r="K16" s="149"/>
    </row>
    <row r="17" spans="1:11" ht="35.25" customHeight="1">
      <c r="A17" s="224"/>
      <c r="B17" s="92" t="s">
        <v>55</v>
      </c>
      <c r="C17" s="62" t="s">
        <v>60</v>
      </c>
      <c r="D17" s="34" t="s">
        <v>74</v>
      </c>
      <c r="E17" s="123" t="s">
        <v>105</v>
      </c>
      <c r="F17" s="35" t="s">
        <v>76</v>
      </c>
      <c r="G17" s="111">
        <v>288000000</v>
      </c>
      <c r="H17" s="112">
        <v>288000000</v>
      </c>
      <c r="I17" s="41" t="s">
        <v>62</v>
      </c>
      <c r="J17" s="102">
        <v>96000000</v>
      </c>
      <c r="K17" s="149"/>
    </row>
    <row r="18" spans="1:11" ht="35.25" customHeight="1">
      <c r="A18" s="224"/>
      <c r="B18" s="143" t="s">
        <v>47</v>
      </c>
      <c r="C18" s="65" t="s">
        <v>111</v>
      </c>
      <c r="D18" s="34" t="s">
        <v>71</v>
      </c>
      <c r="E18" s="123" t="s">
        <v>105</v>
      </c>
      <c r="F18" s="35" t="s">
        <v>43</v>
      </c>
      <c r="G18" s="111">
        <v>95000000</v>
      </c>
      <c r="H18" s="112">
        <v>95000000</v>
      </c>
      <c r="I18" s="41" t="s">
        <v>62</v>
      </c>
      <c r="J18" s="102">
        <v>31666000</v>
      </c>
      <c r="K18" s="63"/>
    </row>
    <row r="19" spans="1:11" ht="35.25" customHeight="1">
      <c r="A19" s="142" t="s">
        <v>80</v>
      </c>
      <c r="B19" s="144" t="s">
        <v>148</v>
      </c>
      <c r="C19" s="65" t="s">
        <v>61</v>
      </c>
      <c r="D19" s="34" t="s">
        <v>149</v>
      </c>
      <c r="E19" s="123" t="s">
        <v>105</v>
      </c>
      <c r="F19" s="35" t="s">
        <v>73</v>
      </c>
      <c r="G19" s="111">
        <v>239988000</v>
      </c>
      <c r="H19" s="112">
        <v>235368000</v>
      </c>
      <c r="I19" s="41" t="s">
        <v>62</v>
      </c>
      <c r="J19" s="116">
        <v>78456000</v>
      </c>
      <c r="K19" s="149"/>
    </row>
    <row r="20" spans="1:11" ht="35.25" customHeight="1">
      <c r="A20" s="98" t="s">
        <v>14</v>
      </c>
      <c r="B20" s="96" t="s">
        <v>15</v>
      </c>
      <c r="C20" s="62" t="s">
        <v>109</v>
      </c>
      <c r="D20" s="34" t="s">
        <v>74</v>
      </c>
      <c r="E20" s="123" t="s">
        <v>105</v>
      </c>
      <c r="F20" s="35" t="s">
        <v>43</v>
      </c>
      <c r="G20" s="111">
        <v>188000000</v>
      </c>
      <c r="H20" s="112">
        <v>146500000</v>
      </c>
      <c r="I20" s="41" t="s">
        <v>64</v>
      </c>
      <c r="J20" s="102">
        <v>58600000</v>
      </c>
      <c r="K20" s="149"/>
    </row>
    <row r="21" spans="1:11" ht="35.25" customHeight="1" thickBot="1">
      <c r="A21" s="99" t="s">
        <v>51</v>
      </c>
      <c r="B21" s="100" t="s">
        <v>56</v>
      </c>
      <c r="C21" s="78" t="s">
        <v>60</v>
      </c>
      <c r="D21" s="38" t="s">
        <v>31</v>
      </c>
      <c r="E21" s="124" t="s">
        <v>105</v>
      </c>
      <c r="F21" s="39" t="s">
        <v>77</v>
      </c>
      <c r="G21" s="113">
        <v>207540700</v>
      </c>
      <c r="H21" s="114">
        <v>173800000</v>
      </c>
      <c r="I21" s="73" t="s">
        <v>64</v>
      </c>
      <c r="J21" s="104">
        <v>10002000</v>
      </c>
      <c r="K21" s="79" t="s">
        <v>161</v>
      </c>
    </row>
    <row r="22" spans="1:11" ht="35.25" customHeight="1" thickBot="1">
      <c r="A22" s="152" t="s">
        <v>152</v>
      </c>
      <c r="B22" s="154" t="s">
        <v>153</v>
      </c>
      <c r="C22" s="62" t="s">
        <v>60</v>
      </c>
      <c r="D22" s="155" t="s">
        <v>43</v>
      </c>
      <c r="E22" s="156" t="s">
        <v>105</v>
      </c>
      <c r="F22" s="157" t="s">
        <v>77</v>
      </c>
      <c r="G22" s="158">
        <v>271770000</v>
      </c>
      <c r="H22" s="159">
        <v>210500000</v>
      </c>
      <c r="I22" s="160" t="s">
        <v>154</v>
      </c>
      <c r="J22" s="161">
        <v>70166000</v>
      </c>
      <c r="K22" s="153"/>
    </row>
    <row r="23" spans="1:11" ht="35.25" customHeight="1" thickBot="1">
      <c r="A23" s="29" t="s">
        <v>6</v>
      </c>
      <c r="B23" s="150"/>
      <c r="C23" s="30">
        <f>COUNTA(C5:C22)</f>
        <v>18</v>
      </c>
      <c r="D23" s="25"/>
      <c r="E23" s="26"/>
      <c r="F23" s="27"/>
      <c r="G23" s="115">
        <f>SUM(G5:G22)</f>
        <v>3345391800</v>
      </c>
      <c r="H23" s="115">
        <f>SUM(H5:H22)</f>
        <v>3128772400</v>
      </c>
      <c r="I23" s="24"/>
      <c r="J23" s="115">
        <f>SUM(J5:J22)</f>
        <v>1103281000</v>
      </c>
      <c r="K23" s="151"/>
    </row>
    <row r="24" spans="1:6" ht="19.5" customHeight="1">
      <c r="A24" s="28"/>
      <c r="B24" s="12"/>
      <c r="C24" s="12"/>
      <c r="D24" s="15"/>
      <c r="E24" s="19"/>
      <c r="F24" s="15"/>
    </row>
    <row r="25" spans="4:6" ht="14.25">
      <c r="D25" s="15"/>
      <c r="E25" s="19"/>
      <c r="F25" s="15"/>
    </row>
    <row r="26" spans="4:6" ht="14.25">
      <c r="D26" s="15"/>
      <c r="E26" s="19"/>
      <c r="F26" s="15"/>
    </row>
    <row r="27" spans="4:6" ht="14.25">
      <c r="D27" s="15"/>
      <c r="E27" s="19"/>
      <c r="F27" s="15"/>
    </row>
    <row r="28" spans="4:6" ht="14.25">
      <c r="D28" s="15"/>
      <c r="E28" s="19"/>
      <c r="F28" s="15"/>
    </row>
    <row r="29" spans="4:6" ht="14.25">
      <c r="D29" s="15"/>
      <c r="E29" s="19"/>
      <c r="F29" s="15"/>
    </row>
    <row r="30" spans="4:6" ht="14.25">
      <c r="D30" s="15"/>
      <c r="E30" s="19"/>
      <c r="F30" s="15"/>
    </row>
    <row r="31" spans="4:6" ht="14.25">
      <c r="D31" s="15"/>
      <c r="E31" s="19"/>
      <c r="F31" s="15"/>
    </row>
    <row r="32" spans="4:6" ht="14.25">
      <c r="D32" s="16"/>
      <c r="E32" s="20"/>
      <c r="F32" s="16"/>
    </row>
    <row r="34" spans="4:6" ht="14.25">
      <c r="D34" s="17"/>
      <c r="E34" s="21"/>
      <c r="F34" s="17"/>
    </row>
    <row r="35" spans="4:6" ht="14.25">
      <c r="D35" s="17"/>
      <c r="E35" s="21"/>
      <c r="F35" s="17"/>
    </row>
    <row r="36" spans="4:6" ht="14.25">
      <c r="D36" s="17"/>
      <c r="E36" s="21"/>
      <c r="F36" s="17"/>
    </row>
    <row r="37" spans="4:6" ht="14.25">
      <c r="D37" s="17"/>
      <c r="E37" s="21"/>
      <c r="F37" s="17"/>
    </row>
    <row r="38" spans="4:6" ht="14.25">
      <c r="D38" s="17"/>
      <c r="E38" s="21"/>
      <c r="F38" s="17"/>
    </row>
    <row r="39" spans="4:6" ht="14.25">
      <c r="D39" s="17"/>
      <c r="E39" s="21"/>
      <c r="F39" s="17"/>
    </row>
    <row r="40" spans="4:6" ht="14.25">
      <c r="D40" s="17"/>
      <c r="E40" s="21"/>
      <c r="F40" s="17"/>
    </row>
    <row r="41" spans="4:6" ht="14.25">
      <c r="D41" s="17"/>
      <c r="E41" s="21"/>
      <c r="F41" s="17"/>
    </row>
    <row r="42" spans="4:6" ht="14.25">
      <c r="D42" s="17"/>
      <c r="E42" s="21"/>
      <c r="F42" s="17"/>
    </row>
    <row r="43" spans="4:6" ht="14.25">
      <c r="D43" s="17"/>
      <c r="E43" s="21"/>
      <c r="F43" s="17"/>
    </row>
    <row r="44" spans="4:6" ht="14.25">
      <c r="D44" s="17"/>
      <c r="E44" s="21"/>
      <c r="F44" s="17"/>
    </row>
    <row r="45" spans="4:6" ht="14.25">
      <c r="D45" s="17"/>
      <c r="E45" s="21"/>
      <c r="F45" s="17"/>
    </row>
    <row r="46" spans="4:6" ht="14.25">
      <c r="D46" s="17"/>
      <c r="E46" s="21"/>
      <c r="F46" s="17"/>
    </row>
    <row r="47" spans="4:6" ht="14.25">
      <c r="D47" s="17"/>
      <c r="E47" s="21"/>
      <c r="F47" s="17"/>
    </row>
    <row r="48" spans="4:6" ht="14.25">
      <c r="D48" s="17"/>
      <c r="E48" s="21"/>
      <c r="F48" s="17"/>
    </row>
    <row r="49" spans="4:6" ht="14.25">
      <c r="D49" s="17"/>
      <c r="E49" s="21"/>
      <c r="F49" s="17"/>
    </row>
    <row r="50" spans="4:6" ht="14.25">
      <c r="D50" s="17"/>
      <c r="E50" s="21"/>
      <c r="F50" s="17"/>
    </row>
  </sheetData>
  <sheetProtection/>
  <mergeCells count="9">
    <mergeCell ref="A16:A18"/>
    <mergeCell ref="A5:A12"/>
    <mergeCell ref="H1:I1"/>
    <mergeCell ref="K3:K4"/>
    <mergeCell ref="G3:J3"/>
    <mergeCell ref="C3:C4"/>
    <mergeCell ref="A3:A4"/>
    <mergeCell ref="B3:B4"/>
    <mergeCell ref="D3:F4"/>
  </mergeCells>
  <printOptions horizontalCentered="1"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PageLayoutView="0" workbookViewId="0" topLeftCell="A1">
      <selection activeCell="G4" sqref="G4"/>
    </sheetView>
  </sheetViews>
  <sheetFormatPr defaultColWidth="9.00390625" defaultRowHeight="13.5"/>
  <cols>
    <col min="1" max="1" width="9.625" style="10" customWidth="1"/>
    <col min="2" max="2" width="19.75390625" style="10" customWidth="1"/>
    <col min="3" max="3" width="14.125" style="10" customWidth="1"/>
    <col min="4" max="4" width="4.50390625" style="14" bestFit="1" customWidth="1"/>
    <col min="5" max="5" width="1.875" style="18" customWidth="1"/>
    <col min="6" max="6" width="4.50390625" style="14" bestFit="1" customWidth="1"/>
    <col min="7" max="8" width="15.125" style="10" customWidth="1"/>
    <col min="9" max="9" width="11.625" style="11" customWidth="1"/>
    <col min="10" max="10" width="15.125" style="10" customWidth="1"/>
    <col min="11" max="11" width="18.375" style="12" bestFit="1" customWidth="1"/>
    <col min="12" max="12" width="9.00390625" style="10" customWidth="1"/>
    <col min="13" max="13" width="10.25390625" style="10" bestFit="1" customWidth="1"/>
    <col min="14" max="16384" width="9.00390625" style="10" customWidth="1"/>
  </cols>
  <sheetData>
    <row r="1" spans="1:9" ht="24.75" customHeight="1">
      <c r="A1" s="2" t="s">
        <v>24</v>
      </c>
      <c r="H1" s="227"/>
      <c r="I1" s="227"/>
    </row>
    <row r="2" spans="1:6" ht="43.5" customHeight="1" thickBot="1">
      <c r="A2" s="10" t="s">
        <v>19</v>
      </c>
      <c r="D2" s="10"/>
      <c r="E2" s="12"/>
      <c r="F2" s="10"/>
    </row>
    <row r="3" spans="1:11" s="12" customFormat="1" ht="33" customHeight="1">
      <c r="A3" s="232" t="s">
        <v>7</v>
      </c>
      <c r="B3" s="230" t="s">
        <v>20</v>
      </c>
      <c r="C3" s="230" t="s">
        <v>21</v>
      </c>
      <c r="D3" s="240" t="s">
        <v>11</v>
      </c>
      <c r="E3" s="240"/>
      <c r="F3" s="240"/>
      <c r="G3" s="242" t="s">
        <v>134</v>
      </c>
      <c r="H3" s="242"/>
      <c r="I3" s="242"/>
      <c r="J3" s="242"/>
      <c r="K3" s="246" t="s">
        <v>5</v>
      </c>
    </row>
    <row r="4" spans="1:11" s="13" customFormat="1" ht="37.5" customHeight="1" thickBot="1">
      <c r="A4" s="233"/>
      <c r="B4" s="231"/>
      <c r="C4" s="231"/>
      <c r="D4" s="241"/>
      <c r="E4" s="241"/>
      <c r="F4" s="241"/>
      <c r="G4" s="22" t="s">
        <v>121</v>
      </c>
      <c r="H4" s="22" t="s">
        <v>122</v>
      </c>
      <c r="I4" s="23" t="s">
        <v>10</v>
      </c>
      <c r="J4" s="22" t="s">
        <v>123</v>
      </c>
      <c r="K4" s="247"/>
    </row>
    <row r="5" spans="1:11" s="43" customFormat="1" ht="33" customHeight="1">
      <c r="A5" s="181" t="s">
        <v>86</v>
      </c>
      <c r="B5" s="50" t="s">
        <v>92</v>
      </c>
      <c r="C5" s="51" t="s">
        <v>87</v>
      </c>
      <c r="D5" s="125" t="s">
        <v>18</v>
      </c>
      <c r="E5" s="123" t="s">
        <v>105</v>
      </c>
      <c r="F5" s="35" t="s">
        <v>43</v>
      </c>
      <c r="G5" s="117">
        <v>258324694</v>
      </c>
      <c r="H5" s="117">
        <v>238595194</v>
      </c>
      <c r="I5" s="66" t="s">
        <v>88</v>
      </c>
      <c r="J5" s="117">
        <v>190027000</v>
      </c>
      <c r="K5" s="179" t="s">
        <v>169</v>
      </c>
    </row>
    <row r="6" spans="1:11" s="42" customFormat="1" ht="33" customHeight="1">
      <c r="A6" s="165" t="s">
        <v>78</v>
      </c>
      <c r="B6" s="166" t="s">
        <v>82</v>
      </c>
      <c r="C6" s="167" t="s">
        <v>87</v>
      </c>
      <c r="D6" s="168" t="s">
        <v>43</v>
      </c>
      <c r="E6" s="169"/>
      <c r="F6" s="170"/>
      <c r="G6" s="171">
        <v>21366450</v>
      </c>
      <c r="H6" s="171">
        <v>20757000</v>
      </c>
      <c r="I6" s="172" t="s">
        <v>88</v>
      </c>
      <c r="J6" s="171">
        <v>16605000</v>
      </c>
      <c r="K6" s="164"/>
    </row>
    <row r="7" spans="1:11" s="43" customFormat="1" ht="33" customHeight="1">
      <c r="A7" s="248" t="s">
        <v>81</v>
      </c>
      <c r="B7" s="68" t="s">
        <v>103</v>
      </c>
      <c r="C7" s="51" t="s">
        <v>87</v>
      </c>
      <c r="D7" s="125" t="s">
        <v>181</v>
      </c>
      <c r="E7" s="123" t="s">
        <v>105</v>
      </c>
      <c r="F7" s="35" t="s">
        <v>182</v>
      </c>
      <c r="G7" s="177">
        <v>726000</v>
      </c>
      <c r="H7" s="177">
        <v>624000</v>
      </c>
      <c r="I7" s="178" t="s">
        <v>163</v>
      </c>
      <c r="J7" s="177">
        <v>553000</v>
      </c>
      <c r="K7" s="179" t="s">
        <v>169</v>
      </c>
    </row>
    <row r="8" spans="1:11" s="43" customFormat="1" ht="33" customHeight="1">
      <c r="A8" s="249"/>
      <c r="B8" s="68" t="s">
        <v>104</v>
      </c>
      <c r="C8" s="51" t="s">
        <v>87</v>
      </c>
      <c r="D8" s="125" t="s">
        <v>177</v>
      </c>
      <c r="E8" s="123"/>
      <c r="F8" s="182"/>
      <c r="G8" s="177">
        <v>67039560</v>
      </c>
      <c r="H8" s="177">
        <v>60840360</v>
      </c>
      <c r="I8" s="183" t="s">
        <v>164</v>
      </c>
      <c r="J8" s="177">
        <v>53965000</v>
      </c>
      <c r="K8" s="179"/>
    </row>
    <row r="9" spans="1:11" s="43" customFormat="1" ht="33" customHeight="1">
      <c r="A9" s="249"/>
      <c r="B9" s="50" t="s">
        <v>104</v>
      </c>
      <c r="C9" s="51" t="s">
        <v>87</v>
      </c>
      <c r="D9" s="125" t="s">
        <v>179</v>
      </c>
      <c r="E9" s="123" t="s">
        <v>105</v>
      </c>
      <c r="F9" s="182" t="s">
        <v>43</v>
      </c>
      <c r="G9" s="117">
        <v>116546238</v>
      </c>
      <c r="H9" s="117">
        <v>111791088</v>
      </c>
      <c r="I9" s="67" t="s">
        <v>163</v>
      </c>
      <c r="J9" s="117">
        <v>92678000</v>
      </c>
      <c r="K9" s="179" t="s">
        <v>169</v>
      </c>
    </row>
    <row r="10" spans="1:11" s="43" customFormat="1" ht="33" customHeight="1">
      <c r="A10" s="249"/>
      <c r="B10" s="68" t="s">
        <v>91</v>
      </c>
      <c r="C10" s="51" t="s">
        <v>87</v>
      </c>
      <c r="D10" s="125" t="s">
        <v>179</v>
      </c>
      <c r="E10" s="123" t="s">
        <v>105</v>
      </c>
      <c r="F10" s="127" t="s">
        <v>180</v>
      </c>
      <c r="G10" s="177">
        <v>16670850</v>
      </c>
      <c r="H10" s="177">
        <v>16670850</v>
      </c>
      <c r="I10" s="178" t="s">
        <v>178</v>
      </c>
      <c r="J10" s="177">
        <v>14787000</v>
      </c>
      <c r="K10" s="69" t="s">
        <v>169</v>
      </c>
    </row>
    <row r="11" spans="1:11" s="43" customFormat="1" ht="33" customHeight="1">
      <c r="A11" s="250"/>
      <c r="B11" s="50" t="s">
        <v>165</v>
      </c>
      <c r="C11" s="51" t="s">
        <v>87</v>
      </c>
      <c r="D11" s="186" t="s">
        <v>162</v>
      </c>
      <c r="E11" s="184"/>
      <c r="F11" s="187"/>
      <c r="G11" s="117">
        <v>17084550</v>
      </c>
      <c r="H11" s="117">
        <v>15200850</v>
      </c>
      <c r="I11" s="67" t="s">
        <v>164</v>
      </c>
      <c r="J11" s="117">
        <v>13483000</v>
      </c>
      <c r="K11" s="179"/>
    </row>
    <row r="12" spans="1:11" s="43" customFormat="1" ht="33" customHeight="1">
      <c r="A12" s="248" t="s">
        <v>124</v>
      </c>
      <c r="B12" s="50" t="s">
        <v>115</v>
      </c>
      <c r="C12" s="51" t="s">
        <v>87</v>
      </c>
      <c r="D12" s="125" t="s">
        <v>43</v>
      </c>
      <c r="E12" s="123"/>
      <c r="F12" s="127"/>
      <c r="G12" s="173">
        <v>14785500</v>
      </c>
      <c r="H12" s="173">
        <v>14785500</v>
      </c>
      <c r="I12" s="176" t="s">
        <v>170</v>
      </c>
      <c r="J12" s="173">
        <v>13233000</v>
      </c>
      <c r="K12" s="163"/>
    </row>
    <row r="13" spans="1:13" s="43" customFormat="1" ht="33" customHeight="1">
      <c r="A13" s="249"/>
      <c r="B13" s="50" t="s">
        <v>171</v>
      </c>
      <c r="C13" s="51" t="s">
        <v>87</v>
      </c>
      <c r="D13" s="125" t="s">
        <v>43</v>
      </c>
      <c r="E13" s="123"/>
      <c r="F13" s="127"/>
      <c r="G13" s="173">
        <v>262815000</v>
      </c>
      <c r="H13" s="173">
        <v>260925000</v>
      </c>
      <c r="I13" s="176" t="s">
        <v>170</v>
      </c>
      <c r="J13" s="173">
        <v>233527000</v>
      </c>
      <c r="K13" s="174"/>
      <c r="M13" s="175"/>
    </row>
    <row r="14" spans="1:13" s="43" customFormat="1" ht="33" customHeight="1">
      <c r="A14" s="249"/>
      <c r="B14" s="50" t="s">
        <v>172</v>
      </c>
      <c r="C14" s="51" t="s">
        <v>87</v>
      </c>
      <c r="D14" s="189" t="s">
        <v>43</v>
      </c>
      <c r="E14" s="185"/>
      <c r="F14" s="188"/>
      <c r="G14" s="117">
        <v>4270350</v>
      </c>
      <c r="H14" s="117">
        <v>3813600</v>
      </c>
      <c r="I14" s="66" t="s">
        <v>170</v>
      </c>
      <c r="J14" s="117">
        <v>3413000</v>
      </c>
      <c r="K14" s="163"/>
      <c r="M14" s="175"/>
    </row>
    <row r="15" spans="1:13" s="43" customFormat="1" ht="33" customHeight="1">
      <c r="A15" s="250"/>
      <c r="B15" s="50" t="s">
        <v>173</v>
      </c>
      <c r="C15" s="53" t="s">
        <v>87</v>
      </c>
      <c r="D15" s="125" t="s">
        <v>43</v>
      </c>
      <c r="E15" s="123"/>
      <c r="F15" s="127"/>
      <c r="G15" s="117">
        <v>1963500</v>
      </c>
      <c r="H15" s="117">
        <v>1963500</v>
      </c>
      <c r="I15" s="66" t="s">
        <v>170</v>
      </c>
      <c r="J15" s="117">
        <v>1757000</v>
      </c>
      <c r="K15" s="163"/>
      <c r="M15" s="175"/>
    </row>
    <row r="16" spans="1:11" s="43" customFormat="1" ht="33" customHeight="1">
      <c r="A16" s="248" t="s">
        <v>80</v>
      </c>
      <c r="B16" s="68" t="s">
        <v>93</v>
      </c>
      <c r="C16" s="51" t="s">
        <v>87</v>
      </c>
      <c r="D16" s="125" t="s">
        <v>43</v>
      </c>
      <c r="E16" s="123"/>
      <c r="F16" s="127"/>
      <c r="G16" s="177">
        <v>74641350</v>
      </c>
      <c r="H16" s="177">
        <v>74641350</v>
      </c>
      <c r="I16" s="178" t="s">
        <v>167</v>
      </c>
      <c r="J16" s="177">
        <v>65908000</v>
      </c>
      <c r="K16" s="179"/>
    </row>
    <row r="17" spans="1:11" s="43" customFormat="1" ht="33" customHeight="1">
      <c r="A17" s="249"/>
      <c r="B17" s="68" t="s">
        <v>93</v>
      </c>
      <c r="C17" s="51" t="s">
        <v>87</v>
      </c>
      <c r="D17" s="125" t="s">
        <v>18</v>
      </c>
      <c r="E17" s="123" t="s">
        <v>105</v>
      </c>
      <c r="F17" s="127" t="s">
        <v>43</v>
      </c>
      <c r="G17" s="177">
        <v>161769907</v>
      </c>
      <c r="H17" s="177">
        <v>161670751</v>
      </c>
      <c r="I17" s="178" t="s">
        <v>167</v>
      </c>
      <c r="J17" s="177">
        <v>135306000</v>
      </c>
      <c r="K17" s="179" t="s">
        <v>169</v>
      </c>
    </row>
    <row r="18" spans="1:11" s="43" customFormat="1" ht="33" customHeight="1">
      <c r="A18" s="249"/>
      <c r="B18" s="68" t="s">
        <v>94</v>
      </c>
      <c r="C18" s="51" t="s">
        <v>87</v>
      </c>
      <c r="D18" s="125" t="s">
        <v>43</v>
      </c>
      <c r="E18" s="123"/>
      <c r="F18" s="127"/>
      <c r="G18" s="177">
        <v>31374000</v>
      </c>
      <c r="H18" s="177">
        <f>MIN(F18,G18)</f>
        <v>31374000</v>
      </c>
      <c r="I18" s="178" t="s">
        <v>167</v>
      </c>
      <c r="J18" s="177">
        <v>27440000</v>
      </c>
      <c r="K18" s="190"/>
    </row>
    <row r="19" spans="1:11" s="43" customFormat="1" ht="33" customHeight="1">
      <c r="A19" s="249"/>
      <c r="B19" s="68" t="s">
        <v>94</v>
      </c>
      <c r="C19" s="51" t="s">
        <v>87</v>
      </c>
      <c r="D19" s="125" t="s">
        <v>18</v>
      </c>
      <c r="E19" s="123" t="s">
        <v>105</v>
      </c>
      <c r="F19" s="127" t="s">
        <v>43</v>
      </c>
      <c r="G19" s="177">
        <v>32378918</v>
      </c>
      <c r="H19" s="177">
        <v>32378918</v>
      </c>
      <c r="I19" s="178" t="s">
        <v>167</v>
      </c>
      <c r="J19" s="177">
        <v>28185000</v>
      </c>
      <c r="K19" s="179" t="s">
        <v>169</v>
      </c>
    </row>
    <row r="20" spans="1:11" s="43" customFormat="1" ht="33" customHeight="1">
      <c r="A20" s="249"/>
      <c r="B20" s="68" t="s">
        <v>90</v>
      </c>
      <c r="C20" s="51" t="s">
        <v>87</v>
      </c>
      <c r="D20" s="125" t="s">
        <v>120</v>
      </c>
      <c r="E20" s="123" t="s">
        <v>105</v>
      </c>
      <c r="F20" s="127" t="s">
        <v>43</v>
      </c>
      <c r="G20" s="177">
        <v>425250</v>
      </c>
      <c r="H20" s="177">
        <v>425250</v>
      </c>
      <c r="I20" s="178" t="s">
        <v>167</v>
      </c>
      <c r="J20" s="177">
        <v>375000</v>
      </c>
      <c r="K20" s="69"/>
    </row>
    <row r="21" spans="1:11" s="43" customFormat="1" ht="33" customHeight="1">
      <c r="A21" s="250"/>
      <c r="B21" s="68" t="s">
        <v>166</v>
      </c>
      <c r="C21" s="51" t="s">
        <v>87</v>
      </c>
      <c r="D21" s="125" t="s">
        <v>43</v>
      </c>
      <c r="E21" s="123"/>
      <c r="F21" s="127"/>
      <c r="G21" s="177">
        <v>23100000</v>
      </c>
      <c r="H21" s="177">
        <v>23100000</v>
      </c>
      <c r="I21" s="178" t="s">
        <v>168</v>
      </c>
      <c r="J21" s="177">
        <v>20397000</v>
      </c>
      <c r="K21" s="179"/>
    </row>
    <row r="22" spans="1:11" s="43" customFormat="1" ht="33" customHeight="1">
      <c r="A22" s="191" t="s">
        <v>79</v>
      </c>
      <c r="B22" s="52" t="s">
        <v>83</v>
      </c>
      <c r="C22" s="51" t="s">
        <v>87</v>
      </c>
      <c r="D22" s="125" t="s">
        <v>43</v>
      </c>
      <c r="E22" s="123"/>
      <c r="F22" s="35"/>
      <c r="G22" s="177">
        <v>1587600</v>
      </c>
      <c r="H22" s="177">
        <v>1587600</v>
      </c>
      <c r="I22" s="183" t="s">
        <v>183</v>
      </c>
      <c r="J22" s="177">
        <v>1417000</v>
      </c>
      <c r="K22" s="179"/>
    </row>
    <row r="23" spans="1:11" s="43" customFormat="1" ht="33" customHeight="1">
      <c r="A23" s="148" t="s">
        <v>50</v>
      </c>
      <c r="B23" s="52" t="s">
        <v>116</v>
      </c>
      <c r="C23" s="51" t="s">
        <v>87</v>
      </c>
      <c r="D23" s="125" t="s">
        <v>120</v>
      </c>
      <c r="E23" s="123" t="s">
        <v>105</v>
      </c>
      <c r="F23" s="127" t="s">
        <v>43</v>
      </c>
      <c r="G23" s="117">
        <v>21000000</v>
      </c>
      <c r="H23" s="117">
        <v>21000000</v>
      </c>
      <c r="I23" s="180" t="s">
        <v>175</v>
      </c>
      <c r="J23" s="117">
        <v>18438000</v>
      </c>
      <c r="K23" s="163"/>
    </row>
    <row r="24" spans="1:11" s="43" customFormat="1" ht="33" customHeight="1">
      <c r="A24" s="248" t="s">
        <v>101</v>
      </c>
      <c r="B24" s="50" t="s">
        <v>117</v>
      </c>
      <c r="C24" s="51" t="s">
        <v>87</v>
      </c>
      <c r="D24" s="125" t="s">
        <v>120</v>
      </c>
      <c r="E24" s="123" t="s">
        <v>105</v>
      </c>
      <c r="F24" s="127" t="s">
        <v>43</v>
      </c>
      <c r="G24" s="117">
        <v>312221737</v>
      </c>
      <c r="H24" s="117">
        <v>310828300</v>
      </c>
      <c r="I24" s="67" t="s">
        <v>102</v>
      </c>
      <c r="J24" s="117">
        <v>275224000</v>
      </c>
      <c r="K24" s="69" t="s">
        <v>169</v>
      </c>
    </row>
    <row r="25" spans="1:11" s="43" customFormat="1" ht="33" customHeight="1">
      <c r="A25" s="249"/>
      <c r="B25" s="68" t="s">
        <v>118</v>
      </c>
      <c r="C25" s="51" t="s">
        <v>87</v>
      </c>
      <c r="D25" s="125" t="s">
        <v>120</v>
      </c>
      <c r="E25" s="123" t="s">
        <v>105</v>
      </c>
      <c r="F25" s="127" t="s">
        <v>43</v>
      </c>
      <c r="G25" s="177">
        <v>3870300</v>
      </c>
      <c r="H25" s="177">
        <v>3870300</v>
      </c>
      <c r="I25" s="183" t="s">
        <v>102</v>
      </c>
      <c r="J25" s="177">
        <v>26445000</v>
      </c>
      <c r="K25" s="69" t="s">
        <v>169</v>
      </c>
    </row>
    <row r="26" spans="1:11" s="43" customFormat="1" ht="33" customHeight="1">
      <c r="A26" s="250"/>
      <c r="B26" s="68" t="s">
        <v>118</v>
      </c>
      <c r="C26" s="51" t="s">
        <v>87</v>
      </c>
      <c r="D26" s="125" t="s">
        <v>18</v>
      </c>
      <c r="E26" s="123" t="s">
        <v>105</v>
      </c>
      <c r="F26" s="127" t="s">
        <v>13</v>
      </c>
      <c r="G26" s="177">
        <v>26984340</v>
      </c>
      <c r="H26" s="177">
        <v>24124000</v>
      </c>
      <c r="I26" s="183" t="s">
        <v>185</v>
      </c>
      <c r="J26" s="177">
        <v>24124000</v>
      </c>
      <c r="K26" s="69" t="s">
        <v>184</v>
      </c>
    </row>
    <row r="27" spans="1:11" s="43" customFormat="1" ht="33" customHeight="1">
      <c r="A27" s="243" t="s">
        <v>85</v>
      </c>
      <c r="B27" s="68" t="s">
        <v>119</v>
      </c>
      <c r="C27" s="51" t="s">
        <v>87</v>
      </c>
      <c r="D27" s="125" t="s">
        <v>120</v>
      </c>
      <c r="E27" s="123" t="s">
        <v>105</v>
      </c>
      <c r="F27" s="127" t="s">
        <v>43</v>
      </c>
      <c r="G27" s="118">
        <v>35617050</v>
      </c>
      <c r="H27" s="119">
        <v>37309155</v>
      </c>
      <c r="I27" s="41" t="s">
        <v>97</v>
      </c>
      <c r="J27" s="121">
        <v>29658000</v>
      </c>
      <c r="K27" s="69" t="s">
        <v>169</v>
      </c>
    </row>
    <row r="28" spans="1:11" s="43" customFormat="1" ht="33" customHeight="1">
      <c r="A28" s="244"/>
      <c r="B28" s="68" t="s">
        <v>176</v>
      </c>
      <c r="C28" s="51" t="s">
        <v>87</v>
      </c>
      <c r="D28" s="125" t="s">
        <v>18</v>
      </c>
      <c r="E28" s="123" t="s">
        <v>105</v>
      </c>
      <c r="F28" s="127" t="s">
        <v>43</v>
      </c>
      <c r="G28" s="118">
        <v>44626050</v>
      </c>
      <c r="H28" s="119">
        <v>44626000</v>
      </c>
      <c r="I28" s="41" t="s">
        <v>174</v>
      </c>
      <c r="J28" s="121">
        <v>38378000</v>
      </c>
      <c r="K28" s="163"/>
    </row>
    <row r="29" spans="1:11" s="43" customFormat="1" ht="33" customHeight="1">
      <c r="A29" s="245"/>
      <c r="B29" s="52" t="s">
        <v>100</v>
      </c>
      <c r="C29" s="51" t="s">
        <v>87</v>
      </c>
      <c r="D29" s="125" t="s">
        <v>120</v>
      </c>
      <c r="E29" s="123"/>
      <c r="F29" s="127"/>
      <c r="G29" s="118">
        <v>18996600</v>
      </c>
      <c r="H29" s="119">
        <v>16492000</v>
      </c>
      <c r="I29" s="41" t="s">
        <v>98</v>
      </c>
      <c r="J29" s="121">
        <v>14793000</v>
      </c>
      <c r="K29" s="69" t="s">
        <v>169</v>
      </c>
    </row>
    <row r="30" spans="1:11" s="43" customFormat="1" ht="33" customHeight="1">
      <c r="A30" s="192" t="s">
        <v>84</v>
      </c>
      <c r="B30" s="52" t="s">
        <v>186</v>
      </c>
      <c r="C30" s="51" t="s">
        <v>87</v>
      </c>
      <c r="D30" s="125" t="s">
        <v>120</v>
      </c>
      <c r="E30" s="123" t="s">
        <v>105</v>
      </c>
      <c r="F30" s="127" t="s">
        <v>43</v>
      </c>
      <c r="G30" s="118">
        <v>53997624</v>
      </c>
      <c r="H30" s="119">
        <v>53281200</v>
      </c>
      <c r="I30" s="193" t="s">
        <v>89</v>
      </c>
      <c r="J30" s="121">
        <v>42624000</v>
      </c>
      <c r="K30" s="69" t="s">
        <v>169</v>
      </c>
    </row>
    <row r="31" spans="1:11" s="43" customFormat="1" ht="33" customHeight="1" thickBot="1">
      <c r="A31" s="194" t="s">
        <v>95</v>
      </c>
      <c r="B31" s="195" t="s">
        <v>96</v>
      </c>
      <c r="C31" s="196" t="s">
        <v>87</v>
      </c>
      <c r="D31" s="162" t="s">
        <v>18</v>
      </c>
      <c r="E31" s="123" t="s">
        <v>105</v>
      </c>
      <c r="F31" s="197" t="s">
        <v>43</v>
      </c>
      <c r="G31" s="198">
        <v>17331300</v>
      </c>
      <c r="H31" s="199">
        <v>17331300</v>
      </c>
      <c r="I31" s="73" t="s">
        <v>99</v>
      </c>
      <c r="J31" s="200">
        <v>15598000</v>
      </c>
      <c r="K31" s="201" t="s">
        <v>184</v>
      </c>
    </row>
    <row r="32" spans="1:11" s="43" customFormat="1" ht="33" customHeight="1" thickBot="1">
      <c r="A32" s="137" t="s">
        <v>6</v>
      </c>
      <c r="B32" s="30">
        <f>+COUNTA(B5:B31)</f>
        <v>27</v>
      </c>
      <c r="C32" s="70"/>
      <c r="D32" s="126"/>
      <c r="E32" s="129"/>
      <c r="F32" s="128"/>
      <c r="G32" s="120">
        <f>SUM(G5:G31)</f>
        <v>1641514718</v>
      </c>
      <c r="H32" s="120">
        <f>SUM(H5:H31)</f>
        <v>1600007066</v>
      </c>
      <c r="I32" s="71"/>
      <c r="J32" s="120">
        <f>SUM(J5:J31)</f>
        <v>1398338000</v>
      </c>
      <c r="K32" s="72"/>
    </row>
    <row r="33" spans="4:11" s="43" customFormat="1" ht="12">
      <c r="D33" s="45"/>
      <c r="E33" s="46"/>
      <c r="F33" s="45"/>
      <c r="I33" s="47"/>
      <c r="K33" s="44"/>
    </row>
    <row r="34" spans="4:11" s="43" customFormat="1" ht="12">
      <c r="D34" s="45"/>
      <c r="E34" s="46"/>
      <c r="F34" s="45"/>
      <c r="I34" s="47"/>
      <c r="K34" s="44"/>
    </row>
    <row r="35" spans="4:11" s="43" customFormat="1" ht="12">
      <c r="D35" s="45"/>
      <c r="E35" s="46"/>
      <c r="F35" s="45"/>
      <c r="I35" s="47"/>
      <c r="K35" s="44"/>
    </row>
    <row r="36" spans="4:11" s="43" customFormat="1" ht="12">
      <c r="D36" s="48"/>
      <c r="E36" s="49"/>
      <c r="F36" s="48"/>
      <c r="I36" s="47"/>
      <c r="K36" s="44"/>
    </row>
    <row r="37" spans="4:11" s="43" customFormat="1" ht="12">
      <c r="D37" s="48"/>
      <c r="E37" s="49"/>
      <c r="F37" s="48"/>
      <c r="I37" s="47"/>
      <c r="K37" s="44"/>
    </row>
    <row r="38" spans="4:11" s="43" customFormat="1" ht="12">
      <c r="D38" s="48"/>
      <c r="E38" s="49"/>
      <c r="F38" s="48"/>
      <c r="I38" s="47"/>
      <c r="K38" s="44"/>
    </row>
    <row r="39" spans="4:11" s="43" customFormat="1" ht="12">
      <c r="D39" s="48"/>
      <c r="E39" s="49"/>
      <c r="F39" s="48"/>
      <c r="I39" s="47"/>
      <c r="K39" s="44"/>
    </row>
    <row r="40" spans="4:11" s="43" customFormat="1" ht="12">
      <c r="D40" s="48"/>
      <c r="E40" s="49"/>
      <c r="F40" s="48"/>
      <c r="I40" s="47"/>
      <c r="K40" s="44"/>
    </row>
    <row r="41" spans="4:11" s="43" customFormat="1" ht="12">
      <c r="D41" s="48"/>
      <c r="E41" s="49"/>
      <c r="F41" s="48"/>
      <c r="I41" s="47"/>
      <c r="K41" s="44"/>
    </row>
    <row r="42" spans="4:11" s="43" customFormat="1" ht="12">
      <c r="D42" s="48"/>
      <c r="E42" s="49"/>
      <c r="F42" s="48"/>
      <c r="I42" s="47"/>
      <c r="K42" s="44"/>
    </row>
    <row r="43" spans="4:11" s="43" customFormat="1" ht="12">
      <c r="D43" s="48"/>
      <c r="E43" s="49"/>
      <c r="F43" s="48"/>
      <c r="I43" s="47"/>
      <c r="K43" s="44"/>
    </row>
    <row r="44" spans="4:11" s="43" customFormat="1" ht="12">
      <c r="D44" s="48"/>
      <c r="E44" s="49"/>
      <c r="F44" s="48"/>
      <c r="I44" s="47"/>
      <c r="K44" s="44"/>
    </row>
    <row r="45" spans="4:11" s="43" customFormat="1" ht="12">
      <c r="D45" s="48"/>
      <c r="E45" s="49"/>
      <c r="F45" s="48"/>
      <c r="I45" s="47"/>
      <c r="K45" s="44"/>
    </row>
    <row r="46" spans="4:11" s="43" customFormat="1" ht="12">
      <c r="D46" s="48"/>
      <c r="E46" s="49"/>
      <c r="F46" s="48"/>
      <c r="I46" s="47"/>
      <c r="K46" s="44"/>
    </row>
    <row r="47" spans="4:11" s="43" customFormat="1" ht="12">
      <c r="D47" s="48"/>
      <c r="E47" s="49"/>
      <c r="F47" s="48"/>
      <c r="I47" s="47"/>
      <c r="K47" s="44"/>
    </row>
  </sheetData>
  <sheetProtection/>
  <mergeCells count="12">
    <mergeCell ref="A27:A29"/>
    <mergeCell ref="K3:K4"/>
    <mergeCell ref="A7:A11"/>
    <mergeCell ref="A24:A26"/>
    <mergeCell ref="A16:A21"/>
    <mergeCell ref="A12:A15"/>
    <mergeCell ref="H1:I1"/>
    <mergeCell ref="A3:A4"/>
    <mergeCell ref="B3:B4"/>
    <mergeCell ref="C3:C4"/>
    <mergeCell ref="D3:F4"/>
    <mergeCell ref="G3:J3"/>
  </mergeCells>
  <printOptions horizontalCentered="1"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65" r:id="rId1"/>
  <ignoredErrors>
    <ignoredError sqref="H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　木村　文彦（内線5357）</cp:lastModifiedBy>
  <cp:lastPrinted>2014-03-20T08:31:57Z</cp:lastPrinted>
  <dcterms:created xsi:type="dcterms:W3CDTF">1997-01-08T22:48:59Z</dcterms:created>
  <dcterms:modified xsi:type="dcterms:W3CDTF">2014-03-31T03:53:47Z</dcterms:modified>
  <cp:category/>
  <cp:version/>
  <cp:contentType/>
  <cp:contentStatus/>
</cp:coreProperties>
</file>