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440" windowHeight="5430" activeTab="0"/>
  </bookViews>
  <sheets>
    <sheet name="13-07(P1)" sheetId="1" r:id="rId1"/>
    <sheet name="13-07(P2)" sheetId="2" r:id="rId2"/>
  </sheets>
  <definedNames>
    <definedName name="_xlnm.Print_Area" localSheetId="0">'13-07(P1)'!$A$1:$I$111</definedName>
    <definedName name="_xlnm.Print_Area" localSheetId="1">'13-07(P2)'!$A$1:$Q$111</definedName>
  </definedNames>
  <calcPr fullCalcOnLoad="1"/>
</workbook>
</file>

<file path=xl/sharedStrings.xml><?xml version="1.0" encoding="utf-8"?>
<sst xmlns="http://schemas.openxmlformats.org/spreadsheetml/2006/main" count="290" uniqueCount="126">
  <si>
    <t>計</t>
  </si>
  <si>
    <t>総数</t>
  </si>
  <si>
    <t>外貿</t>
  </si>
  <si>
    <t>内貿</t>
  </si>
  <si>
    <t>出</t>
  </si>
  <si>
    <t>入</t>
  </si>
  <si>
    <t>品　　　　　　種</t>
  </si>
  <si>
    <t>（単位：ｔ）</t>
  </si>
  <si>
    <t>大船渡港</t>
  </si>
  <si>
    <t>釜石港</t>
  </si>
  <si>
    <t>宮古港</t>
  </si>
  <si>
    <t>久慈港</t>
  </si>
  <si>
    <t>その他の化学工業品</t>
  </si>
  <si>
    <t>窯業品</t>
  </si>
  <si>
    <t>分類不能のもの</t>
  </si>
  <si>
    <t>金属製品</t>
  </si>
  <si>
    <t>鋼材</t>
  </si>
  <si>
    <t>原塩</t>
  </si>
  <si>
    <t>取合せ品</t>
  </si>
  <si>
    <t>完成自動車</t>
  </si>
  <si>
    <t>LPG(液化石油ガス)</t>
  </si>
  <si>
    <t>大船渡港(続き）</t>
  </si>
  <si>
    <t>その他雑穀</t>
  </si>
  <si>
    <t>製材</t>
  </si>
  <si>
    <t>木材チップ</t>
  </si>
  <si>
    <t>その他輸送機械</t>
  </si>
  <si>
    <t>産業機械</t>
  </si>
  <si>
    <t>電気機械</t>
  </si>
  <si>
    <t>ガラス類</t>
  </si>
  <si>
    <t>紙・パルプ</t>
  </si>
  <si>
    <t>製造食品</t>
  </si>
  <si>
    <t>家具装備品</t>
  </si>
  <si>
    <t>その他日用品</t>
  </si>
  <si>
    <t>廃棄物</t>
  </si>
  <si>
    <t>鉄道車両</t>
  </si>
  <si>
    <t>自動車部品</t>
  </si>
  <si>
    <t>その他繊維工業品</t>
  </si>
  <si>
    <t>石灰石</t>
  </si>
  <si>
    <t>その他機械</t>
  </si>
  <si>
    <t>その他製造工業品</t>
  </si>
  <si>
    <t>再利用資材</t>
  </si>
  <si>
    <t>輸送用容器</t>
  </si>
  <si>
    <t>その他石油製品</t>
  </si>
  <si>
    <t>飲料</t>
  </si>
  <si>
    <t>廃土砂</t>
  </si>
  <si>
    <t>非鉄金属</t>
  </si>
  <si>
    <t>資料：県港湾課「岩手県港湾統計年報」</t>
  </si>
  <si>
    <t>陶磁器</t>
  </si>
  <si>
    <t>木製品</t>
  </si>
  <si>
    <t>農水産品</t>
  </si>
  <si>
    <t>麦</t>
  </si>
  <si>
    <t>とうもろこし</t>
  </si>
  <si>
    <t>水産品</t>
  </si>
  <si>
    <t>林産品</t>
  </si>
  <si>
    <t>原木</t>
  </si>
  <si>
    <t>鉱産品</t>
  </si>
  <si>
    <t>石炭</t>
  </si>
  <si>
    <t>金属鉱</t>
  </si>
  <si>
    <t>砂利・砂</t>
  </si>
  <si>
    <t>りん鉱石</t>
  </si>
  <si>
    <t>非金属鉱物</t>
  </si>
  <si>
    <t>金属機械工業品</t>
  </si>
  <si>
    <t>鉄鋼</t>
  </si>
  <si>
    <t>化学工業品</t>
  </si>
  <si>
    <t>セメント</t>
  </si>
  <si>
    <t>重油</t>
  </si>
  <si>
    <t>コークス</t>
  </si>
  <si>
    <t>化学薬品</t>
  </si>
  <si>
    <t>化学肥料</t>
  </si>
  <si>
    <t>軽工業品</t>
  </si>
  <si>
    <t>水</t>
  </si>
  <si>
    <t>その他食料工業品</t>
  </si>
  <si>
    <t>雑工業品</t>
  </si>
  <si>
    <t>特殊品</t>
  </si>
  <si>
    <t>金属くず</t>
  </si>
  <si>
    <t>動植物性製造飼肥料</t>
  </si>
  <si>
    <t>木製品</t>
  </si>
  <si>
    <t>樹脂類</t>
  </si>
  <si>
    <t>その他農産品</t>
  </si>
  <si>
    <t>鉄鉱石</t>
  </si>
  <si>
    <t>豆類</t>
  </si>
  <si>
    <t>ゴム製品</t>
  </si>
  <si>
    <t>衣服･身廻品･はきもの</t>
  </si>
  <si>
    <t>その他林産品</t>
  </si>
  <si>
    <t>1/6</t>
  </si>
  <si>
    <t>　13－７　海上貨物輸移出入実績　</t>
  </si>
  <si>
    <t>平成26年</t>
  </si>
  <si>
    <t>2/6</t>
  </si>
  <si>
    <t>3/6</t>
  </si>
  <si>
    <t>4/6</t>
  </si>
  <si>
    <t>13－７　海上貨物</t>
  </si>
  <si>
    <t>輸移出入実績　（続き）</t>
  </si>
  <si>
    <t>5/6</t>
  </si>
  <si>
    <t>6/6</t>
  </si>
  <si>
    <t>石材</t>
  </si>
  <si>
    <t>染料・塗料・合成</t>
  </si>
  <si>
    <t>石材</t>
  </si>
  <si>
    <t>染料・塗料・合成</t>
  </si>
  <si>
    <t>その他輸送用車両</t>
  </si>
  <si>
    <t>その他輸送用車両</t>
  </si>
  <si>
    <t>平成27年</t>
  </si>
  <si>
    <t>平成28年</t>
  </si>
  <si>
    <t>米</t>
  </si>
  <si>
    <t>羊毛</t>
  </si>
  <si>
    <t>その他畜産品</t>
  </si>
  <si>
    <t>原油</t>
  </si>
  <si>
    <t>測量・光学・医療用機械</t>
  </si>
  <si>
    <t>事務用機器</t>
  </si>
  <si>
    <t>LNG(液化天然ガス)</t>
  </si>
  <si>
    <t>糸及び紡績半製品</t>
  </si>
  <si>
    <t>砂糖</t>
  </si>
  <si>
    <t>たばこ</t>
  </si>
  <si>
    <t>がん具</t>
  </si>
  <si>
    <t>文房具･運動用品･楽器</t>
  </si>
  <si>
    <t>野菜・果物</t>
  </si>
  <si>
    <t>薪炭</t>
  </si>
  <si>
    <t>二輪自動車</t>
  </si>
  <si>
    <t>事務用機器</t>
  </si>
  <si>
    <t>糸及び紡績半製品</t>
  </si>
  <si>
    <t>文房具・運動用品・楽器</t>
  </si>
  <si>
    <t>綿花</t>
  </si>
  <si>
    <t>揮発油</t>
  </si>
  <si>
    <t>平成29年</t>
  </si>
  <si>
    <r>
      <t>平成30年</t>
    </r>
  </si>
  <si>
    <t>フェリー</t>
  </si>
  <si>
    <t>石油製品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</si>
</sst>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_ * #\ ###\ ##0;* \-#\ ###\ ##0;* &quot;-&quot;;_ @_ "/>
    <numFmt numFmtId="179" formatCode="#\ #####0;\-#\ ###\ ##0;&quot;-&quot;\ "/>
    <numFmt numFmtId="180" formatCode="#\ ###\ ##0;\-#\ ###\ ##0;&quot;-&quot;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80" fontId="0" fillId="33" borderId="0" xfId="0" applyNumberFormat="1" applyFont="1" applyFill="1" applyAlignment="1">
      <alignment/>
    </xf>
    <xf numFmtId="180" fontId="9" fillId="33" borderId="10" xfId="0" applyNumberFormat="1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0" fontId="9" fillId="33" borderId="0" xfId="0" applyNumberFormat="1" applyFont="1" applyFill="1" applyAlignment="1">
      <alignment/>
    </xf>
    <xf numFmtId="180" fontId="9" fillId="33" borderId="0" xfId="0" applyNumberFormat="1" applyFont="1" applyFill="1" applyBorder="1" applyAlignment="1">
      <alignment horizontal="center" vertical="center" wrapText="1"/>
    </xf>
    <xf numFmtId="180" fontId="9" fillId="33" borderId="11" xfId="0" applyNumberFormat="1" applyFont="1" applyFill="1" applyBorder="1" applyAlignment="1">
      <alignment horizontal="center" vertical="center" wrapText="1"/>
    </xf>
    <xf numFmtId="180" fontId="9" fillId="33" borderId="0" xfId="0" applyNumberFormat="1" applyFont="1" applyFill="1" applyAlignment="1">
      <alignment horizontal="center" vertical="center" wrapText="1"/>
    </xf>
    <xf numFmtId="180" fontId="9" fillId="33" borderId="11" xfId="0" applyNumberFormat="1" applyFont="1" applyFill="1" applyBorder="1" applyAlignment="1">
      <alignment horizontal="left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180" fontId="9" fillId="33" borderId="0" xfId="0" applyNumberFormat="1" applyFont="1" applyFill="1" applyAlignment="1">
      <alignment horizontal="right"/>
    </xf>
    <xf numFmtId="180" fontId="1" fillId="33" borderId="0" xfId="0" applyNumberFormat="1" applyFont="1" applyFill="1" applyAlignment="1">
      <alignment/>
    </xf>
    <xf numFmtId="180" fontId="9" fillId="33" borderId="0" xfId="0" applyNumberFormat="1" applyFont="1" applyFill="1" applyBorder="1" applyAlignment="1">
      <alignment/>
    </xf>
    <xf numFmtId="180" fontId="9" fillId="33" borderId="11" xfId="0" applyNumberFormat="1" applyFont="1" applyFill="1" applyBorder="1" applyAlignment="1">
      <alignment horizontal="distributed"/>
    </xf>
    <xf numFmtId="180" fontId="0" fillId="33" borderId="0" xfId="0" applyNumberFormat="1" applyFill="1" applyAlignment="1">
      <alignment/>
    </xf>
    <xf numFmtId="180" fontId="9" fillId="33" borderId="11" xfId="0" applyNumberFormat="1" applyFont="1" applyFill="1" applyBorder="1" applyAlignment="1">
      <alignment horizontal="distributed" shrinkToFit="1"/>
    </xf>
    <xf numFmtId="180" fontId="10" fillId="33" borderId="0" xfId="0" applyNumberFormat="1" applyFont="1" applyFill="1" applyBorder="1" applyAlignment="1">
      <alignment horizontal="distributed"/>
    </xf>
    <xf numFmtId="180" fontId="9" fillId="33" borderId="0" xfId="0" applyNumberFormat="1" applyFont="1" applyFill="1" applyBorder="1" applyAlignment="1">
      <alignment horizontal="distributed"/>
    </xf>
    <xf numFmtId="180" fontId="9" fillId="33" borderId="13" xfId="0" applyNumberFormat="1" applyFont="1" applyFill="1" applyBorder="1" applyAlignment="1">
      <alignment horizontal="right"/>
    </xf>
    <xf numFmtId="180" fontId="9" fillId="33" borderId="10" xfId="0" applyNumberFormat="1" applyFont="1" applyFill="1" applyBorder="1" applyAlignment="1">
      <alignment horizontal="right"/>
    </xf>
    <xf numFmtId="180" fontId="0" fillId="33" borderId="0" xfId="0" applyNumberFormat="1" applyFont="1" applyFill="1" applyAlignment="1">
      <alignment horizontal="right"/>
    </xf>
    <xf numFmtId="180" fontId="9" fillId="33" borderId="0" xfId="0" applyNumberFormat="1" applyFont="1" applyFill="1" applyBorder="1" applyAlignment="1">
      <alignment horizontal="right"/>
    </xf>
    <xf numFmtId="180" fontId="10" fillId="33" borderId="0" xfId="0" applyNumberFormat="1" applyFont="1" applyFill="1" applyAlignment="1">
      <alignment/>
    </xf>
    <xf numFmtId="180" fontId="9" fillId="33" borderId="0" xfId="0" applyNumberFormat="1" applyFont="1" applyFill="1" applyBorder="1" applyAlignment="1">
      <alignment horizontal="distributed"/>
    </xf>
    <xf numFmtId="180" fontId="9" fillId="33" borderId="11" xfId="0" applyNumberFormat="1" applyFont="1" applyFill="1" applyBorder="1" applyAlignment="1">
      <alignment horizontal="distributed"/>
    </xf>
    <xf numFmtId="180" fontId="9" fillId="33" borderId="0" xfId="0" applyNumberFormat="1" applyFont="1" applyFill="1" applyBorder="1" applyAlignment="1">
      <alignment horizontal="distributed"/>
    </xf>
    <xf numFmtId="180" fontId="9" fillId="33" borderId="11" xfId="0" applyNumberFormat="1" applyFont="1" applyFill="1" applyBorder="1" applyAlignment="1">
      <alignment horizontal="distributed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15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0" fillId="33" borderId="0" xfId="0" applyNumberFormat="1" applyFill="1" applyAlignment="1" quotePrefix="1">
      <alignment/>
    </xf>
    <xf numFmtId="180" fontId="0" fillId="33" borderId="0" xfId="0" applyNumberFormat="1" applyFont="1" applyFill="1" applyAlignment="1">
      <alignment vertical="center"/>
    </xf>
    <xf numFmtId="180" fontId="0" fillId="33" borderId="0" xfId="0" applyNumberFormat="1" applyFill="1" applyAlignment="1" quotePrefix="1">
      <alignment horizontal="right"/>
    </xf>
    <xf numFmtId="180" fontId="5" fillId="33" borderId="0" xfId="0" applyNumberFormat="1" applyFont="1" applyFill="1" applyAlignment="1">
      <alignment horizontal="center" vertical="center"/>
    </xf>
    <xf numFmtId="180" fontId="5" fillId="33" borderId="0" xfId="0" applyNumberFormat="1" applyFont="1" applyFill="1" applyAlignment="1">
      <alignment horizontal="left" vertical="center"/>
    </xf>
    <xf numFmtId="180" fontId="5" fillId="33" borderId="0" xfId="0" applyNumberFormat="1" applyFont="1" applyFill="1" applyAlignment="1">
      <alignment horizontal="right" vertical="center"/>
    </xf>
    <xf numFmtId="180" fontId="9" fillId="33" borderId="0" xfId="0" applyNumberFormat="1" applyFont="1" applyFill="1" applyBorder="1" applyAlignment="1">
      <alignment horizontal="distributed"/>
    </xf>
    <xf numFmtId="180" fontId="9" fillId="33" borderId="11" xfId="0" applyNumberFormat="1" applyFont="1" applyFill="1" applyBorder="1" applyAlignment="1">
      <alignment horizontal="distributed"/>
    </xf>
    <xf numFmtId="180" fontId="9" fillId="33" borderId="0" xfId="0" applyNumberFormat="1" applyFont="1" applyFill="1" applyBorder="1" applyAlignment="1">
      <alignment horizontal="distributed"/>
    </xf>
    <xf numFmtId="180" fontId="9" fillId="33" borderId="11" xfId="0" applyNumberFormat="1" applyFont="1" applyFill="1" applyBorder="1" applyAlignment="1">
      <alignment horizontal="distributed"/>
    </xf>
    <xf numFmtId="180" fontId="10" fillId="33" borderId="0" xfId="0" applyNumberFormat="1" applyFont="1" applyFill="1" applyBorder="1" applyAlignment="1">
      <alignment horizontal="distributed"/>
    </xf>
    <xf numFmtId="180" fontId="10" fillId="33" borderId="0" xfId="0" applyNumberFormat="1" applyFont="1" applyFill="1" applyBorder="1" applyAlignment="1">
      <alignment horizontal="distributed"/>
    </xf>
    <xf numFmtId="180" fontId="9" fillId="33" borderId="0" xfId="0" applyNumberFormat="1" applyFont="1" applyFill="1" applyBorder="1" applyAlignment="1">
      <alignment horizontal="distributed"/>
    </xf>
    <xf numFmtId="180" fontId="9" fillId="33" borderId="11" xfId="0" applyNumberFormat="1" applyFont="1" applyFill="1" applyBorder="1" applyAlignment="1">
      <alignment horizontal="distributed"/>
    </xf>
    <xf numFmtId="180" fontId="9" fillId="33" borderId="0" xfId="0" applyNumberFormat="1" applyFont="1" applyFill="1" applyBorder="1" applyAlignment="1">
      <alignment horizontal="distributed"/>
    </xf>
    <xf numFmtId="180" fontId="9" fillId="33" borderId="11" xfId="0" applyNumberFormat="1" applyFont="1" applyFill="1" applyBorder="1" applyAlignment="1">
      <alignment horizontal="distributed"/>
    </xf>
    <xf numFmtId="180" fontId="10" fillId="33" borderId="0" xfId="0" applyNumberFormat="1" applyFont="1" applyFill="1" applyBorder="1" applyAlignment="1">
      <alignment horizontal="distributed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15" xfId="0" applyNumberFormat="1" applyFont="1" applyFill="1" applyBorder="1" applyAlignment="1">
      <alignment horizontal="center" vertical="center" wrapText="1"/>
    </xf>
    <xf numFmtId="180" fontId="9" fillId="33" borderId="0" xfId="0" applyNumberFormat="1" applyFont="1" applyFill="1" applyBorder="1" applyAlignment="1">
      <alignment horizontal="distributed"/>
    </xf>
    <xf numFmtId="180" fontId="9" fillId="33" borderId="11" xfId="0" applyNumberFormat="1" applyFont="1" applyFill="1" applyBorder="1" applyAlignment="1">
      <alignment horizontal="distributed"/>
    </xf>
    <xf numFmtId="180" fontId="5" fillId="33" borderId="0" xfId="0" applyNumberFormat="1" applyFont="1" applyFill="1" applyAlignment="1">
      <alignment horizontal="center" vertical="center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10" fillId="33" borderId="0" xfId="0" applyNumberFormat="1" applyFont="1" applyFill="1" applyAlignment="1">
      <alignment horizontal="right"/>
    </xf>
    <xf numFmtId="180" fontId="10" fillId="33" borderId="0" xfId="0" applyNumberFormat="1" applyFont="1" applyFill="1" applyBorder="1" applyAlignment="1">
      <alignment horizontal="distributed"/>
    </xf>
    <xf numFmtId="180" fontId="10" fillId="33" borderId="11" xfId="0" applyNumberFormat="1" applyFont="1" applyFill="1" applyBorder="1" applyAlignment="1">
      <alignment horizontal="distributed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15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distributed"/>
    </xf>
    <xf numFmtId="180" fontId="10" fillId="33" borderId="18" xfId="0" applyNumberFormat="1" applyFont="1" applyFill="1" applyBorder="1" applyAlignment="1">
      <alignment horizontal="distributed"/>
    </xf>
    <xf numFmtId="180" fontId="9" fillId="33" borderId="19" xfId="0" applyNumberFormat="1" applyFont="1" applyFill="1" applyBorder="1" applyAlignment="1">
      <alignment horizontal="distributed"/>
    </xf>
    <xf numFmtId="180" fontId="9" fillId="33" borderId="20" xfId="0" applyNumberFormat="1" applyFont="1" applyFill="1" applyBorder="1" applyAlignment="1">
      <alignment horizontal="distributed"/>
    </xf>
    <xf numFmtId="180" fontId="9" fillId="33" borderId="0" xfId="0" applyNumberFormat="1" applyFont="1" applyFill="1" applyBorder="1" applyAlignment="1">
      <alignment horizontal="distributed"/>
    </xf>
    <xf numFmtId="180" fontId="9" fillId="33" borderId="11" xfId="0" applyNumberFormat="1" applyFont="1" applyFill="1" applyBorder="1" applyAlignment="1">
      <alignment horizontal="distributed"/>
    </xf>
    <xf numFmtId="180" fontId="5" fillId="33" borderId="0" xfId="0" applyNumberFormat="1" applyFont="1" applyFill="1" applyAlignment="1">
      <alignment horizontal="center" vertical="center"/>
    </xf>
    <xf numFmtId="180" fontId="9" fillId="33" borderId="21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/>
    </xf>
    <xf numFmtId="180" fontId="9" fillId="33" borderId="23" xfId="0" applyNumberFormat="1" applyFont="1" applyFill="1" applyBorder="1" applyAlignment="1">
      <alignment horizontal="center" vertical="center"/>
    </xf>
    <xf numFmtId="180" fontId="9" fillId="33" borderId="24" xfId="0" applyNumberFormat="1" applyFont="1" applyFill="1" applyBorder="1" applyAlignment="1">
      <alignment horizontal="center" vertical="center"/>
    </xf>
    <xf numFmtId="180" fontId="9" fillId="33" borderId="25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26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11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L61" sqref="L61"/>
      <selection pane="topRight" activeCell="L61" sqref="L61"/>
      <selection pane="bottomLeft" activeCell="L61" sqref="L61"/>
      <selection pane="bottomRight" activeCell="A1" sqref="A1"/>
    </sheetView>
  </sheetViews>
  <sheetFormatPr defaultColWidth="8.625" defaultRowHeight="12.75"/>
  <cols>
    <col min="1" max="1" width="1.25" style="1" customWidth="1"/>
    <col min="2" max="2" width="21.875" style="1" bestFit="1" customWidth="1"/>
    <col min="3" max="3" width="13.75390625" style="1" customWidth="1"/>
    <col min="4" max="9" width="11.25390625" style="1" customWidth="1"/>
    <col min="10" max="16384" width="8.625" style="1" customWidth="1"/>
  </cols>
  <sheetData>
    <row r="1" ht="12">
      <c r="A1" s="31" t="s">
        <v>84</v>
      </c>
    </row>
    <row r="2" spans="1:9" s="32" customFormat="1" ht="33" customHeight="1">
      <c r="A2" s="66" t="s">
        <v>85</v>
      </c>
      <c r="B2" s="66"/>
      <c r="C2" s="66"/>
      <c r="D2" s="66"/>
      <c r="E2" s="66"/>
      <c r="F2" s="66"/>
      <c r="G2" s="66"/>
      <c r="H2" s="66"/>
      <c r="I2" s="66"/>
    </row>
    <row r="3" spans="1:9" s="4" customFormat="1" ht="12.75" customHeight="1" thickBot="1">
      <c r="A3" s="2"/>
      <c r="B3" s="2"/>
      <c r="C3" s="2"/>
      <c r="D3" s="2"/>
      <c r="E3" s="2"/>
      <c r="F3" s="2"/>
      <c r="G3" s="2"/>
      <c r="H3" s="2"/>
      <c r="I3" s="3" t="s">
        <v>7</v>
      </c>
    </row>
    <row r="4" spans="1:9" s="7" customFormat="1" ht="15" customHeight="1">
      <c r="A4" s="5"/>
      <c r="B4" s="6"/>
      <c r="C4" s="6"/>
      <c r="D4" s="67" t="s">
        <v>1</v>
      </c>
      <c r="E4" s="67"/>
      <c r="F4" s="67"/>
      <c r="G4" s="67"/>
      <c r="H4" s="68" t="s">
        <v>8</v>
      </c>
      <c r="I4" s="69"/>
    </row>
    <row r="5" spans="1:9" s="7" customFormat="1" ht="15" customHeight="1">
      <c r="A5" s="5"/>
      <c r="B5" s="8" t="s">
        <v>6</v>
      </c>
      <c r="C5" s="6" t="s">
        <v>0</v>
      </c>
      <c r="D5" s="58" t="s">
        <v>2</v>
      </c>
      <c r="E5" s="58"/>
      <c r="F5" s="58" t="s">
        <v>3</v>
      </c>
      <c r="G5" s="58"/>
      <c r="H5" s="58" t="s">
        <v>2</v>
      </c>
      <c r="I5" s="59"/>
    </row>
    <row r="6" spans="1:9" s="7" customFormat="1" ht="15" customHeight="1">
      <c r="A6" s="9"/>
      <c r="B6" s="29"/>
      <c r="C6" s="29"/>
      <c r="D6" s="27" t="s">
        <v>4</v>
      </c>
      <c r="E6" s="27" t="s">
        <v>5</v>
      </c>
      <c r="F6" s="27" t="s">
        <v>4</v>
      </c>
      <c r="G6" s="27" t="s">
        <v>5</v>
      </c>
      <c r="H6" s="27" t="s">
        <v>4</v>
      </c>
      <c r="I6" s="28" t="s">
        <v>5</v>
      </c>
    </row>
    <row r="7" spans="1:9" ht="15" customHeight="1">
      <c r="A7" s="62" t="s">
        <v>86</v>
      </c>
      <c r="B7" s="63"/>
      <c r="C7" s="10">
        <v>5430093</v>
      </c>
      <c r="D7" s="10">
        <v>95235</v>
      </c>
      <c r="E7" s="10">
        <v>726303</v>
      </c>
      <c r="F7" s="10">
        <v>2009078</v>
      </c>
      <c r="G7" s="10">
        <v>2599477</v>
      </c>
      <c r="H7" s="10">
        <v>0</v>
      </c>
      <c r="I7" s="10">
        <v>337905</v>
      </c>
    </row>
    <row r="8" spans="1:9" ht="15" customHeight="1">
      <c r="A8" s="64" t="s">
        <v>100</v>
      </c>
      <c r="B8" s="65"/>
      <c r="C8" s="10">
        <v>5523677</v>
      </c>
      <c r="D8" s="10">
        <v>125498</v>
      </c>
      <c r="E8" s="10">
        <v>641019</v>
      </c>
      <c r="F8" s="10">
        <v>1843055</v>
      </c>
      <c r="G8" s="10">
        <v>2914105</v>
      </c>
      <c r="H8" s="10">
        <v>7147</v>
      </c>
      <c r="I8" s="10">
        <v>271158</v>
      </c>
    </row>
    <row r="9" spans="1:9" ht="15" customHeight="1">
      <c r="A9" s="64" t="s">
        <v>101</v>
      </c>
      <c r="B9" s="65"/>
      <c r="C9" s="10">
        <v>5590946</v>
      </c>
      <c r="D9" s="10">
        <v>123478</v>
      </c>
      <c r="E9" s="10">
        <v>782333</v>
      </c>
      <c r="F9" s="10">
        <v>1754971</v>
      </c>
      <c r="G9" s="10">
        <v>2930164</v>
      </c>
      <c r="H9" s="10">
        <v>7552</v>
      </c>
      <c r="I9" s="10">
        <v>283700</v>
      </c>
    </row>
    <row r="10" spans="1:9" ht="15" customHeight="1">
      <c r="A10" s="64" t="s">
        <v>122</v>
      </c>
      <c r="B10" s="65"/>
      <c r="C10" s="10">
        <v>5959178</v>
      </c>
      <c r="D10" s="10">
        <v>102417</v>
      </c>
      <c r="E10" s="10">
        <v>804141</v>
      </c>
      <c r="F10" s="10">
        <v>2152805</v>
      </c>
      <c r="G10" s="10">
        <v>2899815</v>
      </c>
      <c r="H10" s="10">
        <v>13806</v>
      </c>
      <c r="I10" s="10">
        <v>228622</v>
      </c>
    </row>
    <row r="11" spans="1:9" s="11" customFormat="1" ht="18" customHeight="1">
      <c r="A11" s="56" t="s">
        <v>123</v>
      </c>
      <c r="B11" s="57"/>
      <c r="C11" s="55">
        <f>SUM(D11:G11)</f>
        <v>5842849</v>
      </c>
      <c r="D11" s="55">
        <f aca="true" t="shared" si="0" ref="D11:I11">SUM(D12,D24,D31,D42,D65,D81,D91,D100,D109)</f>
        <v>89185</v>
      </c>
      <c r="E11" s="55">
        <f>SUM(E12,E24,E31,E42,E65,E81,E91,E100,E109)</f>
        <v>736103</v>
      </c>
      <c r="F11" s="55">
        <f>SUM(F12,F24,F31,F42,F65,F81,F91,F100,F108,F109)</f>
        <v>2225824</v>
      </c>
      <c r="G11" s="55">
        <f>SUM(G12,G24,G31,G42,G65,G81,G91,G100,G108,G109)</f>
        <v>2791737</v>
      </c>
      <c r="H11" s="55">
        <f t="shared" si="0"/>
        <v>3928</v>
      </c>
      <c r="I11" s="55">
        <f t="shared" si="0"/>
        <v>267469</v>
      </c>
    </row>
    <row r="12" spans="1:9" s="11" customFormat="1" ht="21" customHeight="1">
      <c r="A12" s="56" t="s">
        <v>49</v>
      </c>
      <c r="B12" s="57"/>
      <c r="C12" s="55">
        <f aca="true" t="shared" si="1" ref="C12:C31">SUM(D12:G12)</f>
        <v>148059</v>
      </c>
      <c r="D12" s="55">
        <f aca="true" t="shared" si="2" ref="D12:I12">SUM(D13:D23)</f>
        <v>2899</v>
      </c>
      <c r="E12" s="55">
        <f t="shared" si="2"/>
        <v>79037</v>
      </c>
      <c r="F12" s="55">
        <f t="shared" si="2"/>
        <v>7081</v>
      </c>
      <c r="G12" s="55">
        <f t="shared" si="2"/>
        <v>59042</v>
      </c>
      <c r="H12" s="55">
        <f t="shared" si="2"/>
        <v>0</v>
      </c>
      <c r="I12" s="55">
        <f t="shared" si="2"/>
        <v>0</v>
      </c>
    </row>
    <row r="13" spans="1:9" ht="15" customHeight="1">
      <c r="A13" s="12"/>
      <c r="B13" s="51" t="s">
        <v>50</v>
      </c>
      <c r="C13" s="10">
        <f t="shared" si="1"/>
        <v>7164</v>
      </c>
      <c r="D13" s="10"/>
      <c r="E13" s="10">
        <f>I13+'13-07(P2)'!F13+'13-07(P2)'!K13+'13-07(P2)'!O13</f>
        <v>667</v>
      </c>
      <c r="F13" s="10"/>
      <c r="G13" s="10">
        <v>6497</v>
      </c>
      <c r="H13" s="10"/>
      <c r="I13" s="10"/>
    </row>
    <row r="14" spans="1:9" ht="15" customHeight="1">
      <c r="A14" s="12"/>
      <c r="B14" s="51" t="s">
        <v>102</v>
      </c>
      <c r="C14" s="10">
        <f t="shared" si="1"/>
        <v>0</v>
      </c>
      <c r="D14" s="10"/>
      <c r="E14" s="10"/>
      <c r="F14" s="10"/>
      <c r="G14" s="10"/>
      <c r="H14" s="10"/>
      <c r="I14" s="10"/>
    </row>
    <row r="15" spans="1:9" ht="15" customHeight="1">
      <c r="A15" s="12"/>
      <c r="B15" s="51" t="s">
        <v>51</v>
      </c>
      <c r="C15" s="10">
        <f t="shared" si="1"/>
        <v>77924</v>
      </c>
      <c r="D15" s="10"/>
      <c r="E15" s="10">
        <f>I15+'13-07(P2)'!F15+'13-07(P2)'!K15+'13-07(P2)'!O15</f>
        <v>77924</v>
      </c>
      <c r="F15" s="10"/>
      <c r="G15" s="10"/>
      <c r="H15" s="10"/>
      <c r="I15" s="10"/>
    </row>
    <row r="16" spans="1:9" ht="15" customHeight="1">
      <c r="A16" s="12"/>
      <c r="B16" s="51" t="s">
        <v>80</v>
      </c>
      <c r="C16" s="10">
        <f>SUM(D16:G16)</f>
        <v>42</v>
      </c>
      <c r="D16" s="10"/>
      <c r="E16" s="10"/>
      <c r="F16" s="10">
        <v>42</v>
      </c>
      <c r="G16" s="10"/>
      <c r="H16" s="10"/>
      <c r="I16" s="10"/>
    </row>
    <row r="17" spans="1:9" ht="15" customHeight="1">
      <c r="A17" s="12"/>
      <c r="B17" s="51" t="s">
        <v>22</v>
      </c>
      <c r="C17" s="10">
        <f t="shared" si="1"/>
        <v>8004</v>
      </c>
      <c r="D17" s="10"/>
      <c r="E17" s="10"/>
      <c r="F17" s="10"/>
      <c r="G17" s="10">
        <v>8004</v>
      </c>
      <c r="H17" s="10"/>
      <c r="I17" s="10"/>
    </row>
    <row r="18" spans="1:9" ht="15" customHeight="1">
      <c r="A18" s="12"/>
      <c r="B18" s="51" t="s">
        <v>114</v>
      </c>
      <c r="C18" s="10">
        <f>SUM(D18:G18)</f>
        <v>10</v>
      </c>
      <c r="D18" s="10"/>
      <c r="E18" s="10"/>
      <c r="F18" s="10"/>
      <c r="G18" s="10">
        <v>10</v>
      </c>
      <c r="H18" s="10"/>
      <c r="I18" s="10"/>
    </row>
    <row r="19" spans="1:9" ht="15" customHeight="1">
      <c r="A19" s="12"/>
      <c r="B19" s="51" t="s">
        <v>120</v>
      </c>
      <c r="C19" s="10">
        <f>SUM(D19:G19)</f>
        <v>0</v>
      </c>
      <c r="D19" s="10"/>
      <c r="E19" s="10"/>
      <c r="F19" s="10"/>
      <c r="G19" s="10"/>
      <c r="H19" s="10"/>
      <c r="I19" s="10"/>
    </row>
    <row r="20" spans="1:9" ht="15" customHeight="1">
      <c r="A20" s="12"/>
      <c r="B20" s="51" t="s">
        <v>78</v>
      </c>
      <c r="C20" s="10">
        <f t="shared" si="1"/>
        <v>7552</v>
      </c>
      <c r="D20" s="10"/>
      <c r="E20" s="10">
        <f>I20+'13-07(P2)'!F20+'13-07(P2)'!K20+'13-07(P2)'!O20</f>
        <v>422</v>
      </c>
      <c r="F20" s="10"/>
      <c r="G20" s="10">
        <v>7130</v>
      </c>
      <c r="H20" s="10"/>
      <c r="I20" s="10"/>
    </row>
    <row r="21" spans="1:9" ht="15" customHeight="1">
      <c r="A21" s="12"/>
      <c r="B21" s="51" t="s">
        <v>103</v>
      </c>
      <c r="C21" s="10">
        <f t="shared" si="1"/>
        <v>0</v>
      </c>
      <c r="D21" s="10"/>
      <c r="E21" s="10"/>
      <c r="F21" s="10"/>
      <c r="G21" s="10"/>
      <c r="H21" s="10"/>
      <c r="I21" s="10"/>
    </row>
    <row r="22" spans="1:9" ht="15" customHeight="1">
      <c r="A22" s="12"/>
      <c r="B22" s="51" t="s">
        <v>104</v>
      </c>
      <c r="C22" s="10">
        <f t="shared" si="1"/>
        <v>0</v>
      </c>
      <c r="D22" s="10"/>
      <c r="E22" s="10"/>
      <c r="F22" s="10"/>
      <c r="G22" s="10"/>
      <c r="H22" s="10"/>
      <c r="I22" s="10"/>
    </row>
    <row r="23" spans="1:9" s="11" customFormat="1" ht="15" customHeight="1">
      <c r="A23" s="12"/>
      <c r="B23" s="51" t="s">
        <v>52</v>
      </c>
      <c r="C23" s="10">
        <f t="shared" si="1"/>
        <v>47363</v>
      </c>
      <c r="D23" s="10">
        <f>H23+'13-07(P2)'!E23+'13-07(P2)'!J23+'13-07(P2)'!N23</f>
        <v>2899</v>
      </c>
      <c r="E23" s="10">
        <f>I23+'13-07(P2)'!F23+'13-07(P2)'!K23+'13-07(P2)'!O23</f>
        <v>24</v>
      </c>
      <c r="F23" s="10">
        <v>7039</v>
      </c>
      <c r="G23" s="10">
        <v>37401</v>
      </c>
      <c r="H23" s="10"/>
      <c r="I23" s="10"/>
    </row>
    <row r="24" spans="1:9" ht="18" customHeight="1">
      <c r="A24" s="56" t="s">
        <v>53</v>
      </c>
      <c r="B24" s="57"/>
      <c r="C24" s="55">
        <f>SUM(D24:G24)</f>
        <v>113864</v>
      </c>
      <c r="D24" s="55">
        <f aca="true" t="shared" si="3" ref="D24:I24">SUM(D25:D29)</f>
        <v>4778</v>
      </c>
      <c r="E24" s="55">
        <f t="shared" si="3"/>
        <v>61653</v>
      </c>
      <c r="F24" s="55">
        <f>SUM(F25:F29)</f>
        <v>41552</v>
      </c>
      <c r="G24" s="55">
        <f t="shared" si="3"/>
        <v>5881</v>
      </c>
      <c r="H24" s="55">
        <f t="shared" si="3"/>
        <v>3928</v>
      </c>
      <c r="I24" s="55">
        <f t="shared" si="3"/>
        <v>0</v>
      </c>
    </row>
    <row r="25" spans="1:9" ht="15" customHeight="1">
      <c r="A25" s="12"/>
      <c r="B25" s="51" t="s">
        <v>54</v>
      </c>
      <c r="C25" s="10">
        <f t="shared" si="1"/>
        <v>36741</v>
      </c>
      <c r="D25" s="10">
        <f>H25+'13-07(P2)'!E25+'13-07(P2)'!J25+'13-07(P2)'!N25</f>
        <v>3928</v>
      </c>
      <c r="E25" s="10">
        <f>I25+'13-07(P2)'!F25+'13-07(P2)'!K25+'13-07(P2)'!O25</f>
        <v>2820</v>
      </c>
      <c r="F25" s="10">
        <v>28833</v>
      </c>
      <c r="G25" s="10">
        <v>1160</v>
      </c>
      <c r="H25" s="10">
        <v>3928</v>
      </c>
      <c r="I25" s="10"/>
    </row>
    <row r="26" spans="1:9" s="11" customFormat="1" ht="15" customHeight="1">
      <c r="A26" s="12"/>
      <c r="B26" s="51" t="s">
        <v>23</v>
      </c>
      <c r="C26" s="10">
        <f t="shared" si="1"/>
        <v>20244</v>
      </c>
      <c r="D26" s="10">
        <f>H26+'13-07(P2)'!E26+'13-07(P2)'!J26+'13-07(P2)'!N26</f>
        <v>850</v>
      </c>
      <c r="E26" s="10">
        <f>I26+'13-07(P2)'!F26+'13-07(P2)'!K26+'13-07(P2)'!O26</f>
        <v>19364</v>
      </c>
      <c r="F26" s="10"/>
      <c r="G26" s="10">
        <v>30</v>
      </c>
      <c r="H26" s="10"/>
      <c r="I26" s="10"/>
    </row>
    <row r="27" spans="1:9" s="11" customFormat="1" ht="15" customHeight="1">
      <c r="A27" s="12"/>
      <c r="B27" s="51" t="s">
        <v>77</v>
      </c>
      <c r="C27" s="10">
        <f>SUM(D27:G27)</f>
        <v>2434</v>
      </c>
      <c r="D27" s="10"/>
      <c r="E27" s="10"/>
      <c r="F27" s="10">
        <v>2434</v>
      </c>
      <c r="G27" s="10"/>
      <c r="H27" s="10"/>
      <c r="I27" s="10"/>
    </row>
    <row r="28" spans="1:9" ht="15" customHeight="1">
      <c r="A28" s="12"/>
      <c r="B28" s="51" t="s">
        <v>24</v>
      </c>
      <c r="C28" s="10">
        <f>SUM(D28:G28)</f>
        <v>10285</v>
      </c>
      <c r="D28" s="10"/>
      <c r="E28" s="10"/>
      <c r="F28" s="10">
        <v>10285</v>
      </c>
      <c r="G28" s="10"/>
      <c r="H28" s="10"/>
      <c r="I28" s="10"/>
    </row>
    <row r="29" spans="1:9" ht="15" customHeight="1">
      <c r="A29" s="12"/>
      <c r="B29" s="51" t="s">
        <v>83</v>
      </c>
      <c r="C29" s="10">
        <f t="shared" si="1"/>
        <v>44160</v>
      </c>
      <c r="D29" s="10"/>
      <c r="E29" s="10">
        <f>I29+'13-07(P2)'!F29+'13-07(P2)'!K29+'13-07(P2)'!O29</f>
        <v>39469</v>
      </c>
      <c r="F29" s="10"/>
      <c r="G29" s="10">
        <v>4691</v>
      </c>
      <c r="H29" s="10"/>
      <c r="I29" s="10"/>
    </row>
    <row r="30" spans="1:9" ht="15" customHeight="1">
      <c r="A30" s="12"/>
      <c r="B30" s="51" t="s">
        <v>115</v>
      </c>
      <c r="C30" s="10">
        <f t="shared" si="1"/>
        <v>0</v>
      </c>
      <c r="D30" s="10"/>
      <c r="E30" s="10"/>
      <c r="F30" s="10"/>
      <c r="G30" s="10"/>
      <c r="H30" s="10"/>
      <c r="I30" s="10"/>
    </row>
    <row r="31" spans="1:9" ht="18" customHeight="1">
      <c r="A31" s="56" t="s">
        <v>55</v>
      </c>
      <c r="B31" s="57"/>
      <c r="C31" s="55">
        <f t="shared" si="1"/>
        <v>1800358</v>
      </c>
      <c r="D31" s="55">
        <f aca="true" t="shared" si="4" ref="D31:I31">SUM(D32:D41)</f>
        <v>0</v>
      </c>
      <c r="E31" s="55">
        <f t="shared" si="4"/>
        <v>575522</v>
      </c>
      <c r="F31" s="55">
        <f>SUM(F32:F41)</f>
        <v>129852</v>
      </c>
      <c r="G31" s="55">
        <f t="shared" si="4"/>
        <v>1094984</v>
      </c>
      <c r="H31" s="55">
        <f t="shared" si="4"/>
        <v>0</v>
      </c>
      <c r="I31" s="55">
        <f t="shared" si="4"/>
        <v>260890</v>
      </c>
    </row>
    <row r="32" spans="1:9" ht="15" customHeight="1">
      <c r="A32" s="12"/>
      <c r="B32" s="51" t="s">
        <v>56</v>
      </c>
      <c r="C32" s="10">
        <f aca="true" t="shared" si="5" ref="C32:C109">SUM(D32:G32)</f>
        <v>550653</v>
      </c>
      <c r="D32" s="10"/>
      <c r="E32" s="10">
        <f>I32+'13-07(P2)'!F32+'13-07(P2)'!K32+'13-07(P2)'!O32</f>
        <v>550653</v>
      </c>
      <c r="F32" s="10"/>
      <c r="G32" s="10"/>
      <c r="H32" s="10"/>
      <c r="I32" s="10">
        <v>259600</v>
      </c>
    </row>
    <row r="33" spans="1:9" ht="15" customHeight="1">
      <c r="A33" s="12"/>
      <c r="B33" s="51" t="s">
        <v>79</v>
      </c>
      <c r="C33" s="10">
        <f>SUM(D33:G33)</f>
        <v>0</v>
      </c>
      <c r="D33" s="10"/>
      <c r="E33" s="10"/>
      <c r="F33" s="10"/>
      <c r="G33" s="10"/>
      <c r="H33" s="10"/>
      <c r="I33" s="10"/>
    </row>
    <row r="34" spans="1:9" ht="15" customHeight="1">
      <c r="A34" s="12"/>
      <c r="B34" s="51" t="s">
        <v>57</v>
      </c>
      <c r="C34" s="10">
        <f t="shared" si="5"/>
        <v>0</v>
      </c>
      <c r="D34" s="10"/>
      <c r="E34" s="10"/>
      <c r="F34" s="10"/>
      <c r="G34" s="10"/>
      <c r="H34" s="10"/>
      <c r="I34" s="10"/>
    </row>
    <row r="35" spans="1:9" ht="15" customHeight="1">
      <c r="A35" s="12"/>
      <c r="B35" s="51" t="s">
        <v>58</v>
      </c>
      <c r="C35" s="10">
        <f t="shared" si="5"/>
        <v>1027879</v>
      </c>
      <c r="D35" s="10"/>
      <c r="E35" s="10">
        <f>I35+'13-07(P2)'!F35+'13-07(P2)'!K35+'13-07(P2)'!O35</f>
        <v>63</v>
      </c>
      <c r="F35" s="10">
        <v>1999</v>
      </c>
      <c r="G35" s="10">
        <v>1025817</v>
      </c>
      <c r="H35" s="10"/>
      <c r="I35" s="10"/>
    </row>
    <row r="36" spans="1:9" ht="15" customHeight="1">
      <c r="A36" s="12"/>
      <c r="B36" s="51" t="s">
        <v>96</v>
      </c>
      <c r="C36" s="10">
        <f t="shared" si="5"/>
        <v>29095</v>
      </c>
      <c r="D36" s="10"/>
      <c r="E36" s="10"/>
      <c r="F36" s="10"/>
      <c r="G36" s="10">
        <v>29095</v>
      </c>
      <c r="H36" s="10"/>
      <c r="I36" s="10"/>
    </row>
    <row r="37" spans="1:9" ht="15" customHeight="1">
      <c r="A37" s="12"/>
      <c r="B37" s="51" t="s">
        <v>105</v>
      </c>
      <c r="C37" s="10">
        <f t="shared" si="5"/>
        <v>0</v>
      </c>
      <c r="D37" s="10"/>
      <c r="E37" s="10"/>
      <c r="F37" s="10"/>
      <c r="G37" s="10"/>
      <c r="H37" s="10"/>
      <c r="I37" s="10"/>
    </row>
    <row r="38" spans="1:9" ht="15" customHeight="1">
      <c r="A38" s="12"/>
      <c r="B38" s="51" t="s">
        <v>59</v>
      </c>
      <c r="C38" s="10">
        <f t="shared" si="5"/>
        <v>8504</v>
      </c>
      <c r="D38" s="10"/>
      <c r="E38" s="10">
        <f>I38+'13-07(P2)'!F38+'13-07(P2)'!K38+'13-07(P2)'!O38</f>
        <v>7000</v>
      </c>
      <c r="F38" s="10"/>
      <c r="G38" s="10">
        <v>1504</v>
      </c>
      <c r="H38" s="10"/>
      <c r="I38" s="10"/>
    </row>
    <row r="39" spans="1:9" ht="15" customHeight="1">
      <c r="A39" s="12"/>
      <c r="B39" s="51" t="s">
        <v>37</v>
      </c>
      <c r="C39" s="10">
        <f t="shared" si="5"/>
        <v>18650</v>
      </c>
      <c r="D39" s="10"/>
      <c r="E39" s="10"/>
      <c r="F39" s="10"/>
      <c r="G39" s="10">
        <v>18650</v>
      </c>
      <c r="H39" s="10"/>
      <c r="I39" s="10"/>
    </row>
    <row r="40" spans="1:10" ht="15" customHeight="1">
      <c r="A40" s="12"/>
      <c r="B40" s="51" t="s">
        <v>17</v>
      </c>
      <c r="C40" s="10">
        <f t="shared" si="5"/>
        <v>8894</v>
      </c>
      <c r="D40" s="10"/>
      <c r="E40" s="10">
        <f>I40+'13-07(P2)'!F40+'13-07(P2)'!K40+'13-07(P2)'!O40</f>
        <v>7811</v>
      </c>
      <c r="F40" s="10"/>
      <c r="G40" s="10">
        <v>1083</v>
      </c>
      <c r="H40" s="10"/>
      <c r="I40" s="10">
        <v>1290</v>
      </c>
      <c r="J40" s="14"/>
    </row>
    <row r="41" spans="1:9" s="11" customFormat="1" ht="15" customHeight="1">
      <c r="A41" s="12"/>
      <c r="B41" s="51" t="s">
        <v>60</v>
      </c>
      <c r="C41" s="10">
        <f t="shared" si="5"/>
        <v>156683</v>
      </c>
      <c r="D41" s="10"/>
      <c r="E41" s="10">
        <f>I41+'13-07(P2)'!F41+'13-07(P2)'!K41+'13-07(P2)'!O41</f>
        <v>9995</v>
      </c>
      <c r="F41" s="10">
        <v>127853</v>
      </c>
      <c r="G41" s="10">
        <v>18835</v>
      </c>
      <c r="H41" s="10"/>
      <c r="I41" s="10"/>
    </row>
    <row r="42" spans="1:9" ht="18" customHeight="1">
      <c r="A42" s="56" t="s">
        <v>61</v>
      </c>
      <c r="B42" s="57"/>
      <c r="C42" s="55">
        <f>SUM(D42:G42)</f>
        <v>921296</v>
      </c>
      <c r="D42" s="55">
        <f aca="true" t="shared" si="6" ref="D42:I42">SUM(D43:D57)</f>
        <v>73693</v>
      </c>
      <c r="E42" s="55">
        <f t="shared" si="6"/>
        <v>7980</v>
      </c>
      <c r="F42" s="55">
        <f>SUM(F43:F57)</f>
        <v>290113</v>
      </c>
      <c r="G42" s="55">
        <f t="shared" si="6"/>
        <v>549510</v>
      </c>
      <c r="H42" s="55">
        <f t="shared" si="6"/>
        <v>0</v>
      </c>
      <c r="I42" s="55">
        <f t="shared" si="6"/>
        <v>1809</v>
      </c>
    </row>
    <row r="43" spans="1:9" ht="15" customHeight="1">
      <c r="A43" s="12"/>
      <c r="B43" s="51" t="s">
        <v>62</v>
      </c>
      <c r="C43" s="10">
        <f t="shared" si="5"/>
        <v>437436</v>
      </c>
      <c r="D43" s="10"/>
      <c r="E43" s="10"/>
      <c r="F43" s="10">
        <v>8100</v>
      </c>
      <c r="G43" s="10">
        <v>429336</v>
      </c>
      <c r="H43" s="10"/>
      <c r="I43" s="10"/>
    </row>
    <row r="44" spans="1:9" ht="15" customHeight="1">
      <c r="A44" s="12"/>
      <c r="B44" s="51" t="s">
        <v>16</v>
      </c>
      <c r="C44" s="10">
        <f t="shared" si="5"/>
        <v>432556</v>
      </c>
      <c r="D44" s="10">
        <f>H44+'13-07(P2)'!E44+'13-07(P2)'!J44+'13-07(P2)'!N44</f>
        <v>73517</v>
      </c>
      <c r="E44" s="10">
        <f>I44+'13-07(P2)'!F44+'13-07(P2)'!K44+'13-07(P2)'!O44</f>
        <v>725</v>
      </c>
      <c r="F44" s="10">
        <v>242643</v>
      </c>
      <c r="G44" s="10">
        <v>115671</v>
      </c>
      <c r="H44" s="10"/>
      <c r="I44" s="10">
        <v>725</v>
      </c>
    </row>
    <row r="45" spans="1:9" ht="15" customHeight="1">
      <c r="A45" s="12"/>
      <c r="B45" s="51" t="s">
        <v>45</v>
      </c>
      <c r="C45" s="10">
        <f t="shared" si="5"/>
        <v>6</v>
      </c>
      <c r="D45" s="10"/>
      <c r="E45" s="10">
        <f>I45+'13-07(P2)'!F45+'13-07(P2)'!K45+'13-07(P2)'!O45</f>
        <v>6</v>
      </c>
      <c r="F45" s="10"/>
      <c r="G45" s="10"/>
      <c r="H45" s="10"/>
      <c r="I45" s="10"/>
    </row>
    <row r="46" spans="1:9" ht="15" customHeight="1">
      <c r="A46" s="12"/>
      <c r="B46" s="51" t="s">
        <v>15</v>
      </c>
      <c r="C46" s="10">
        <f t="shared" si="5"/>
        <v>3879</v>
      </c>
      <c r="D46" s="10"/>
      <c r="E46" s="10">
        <f>I46+'13-07(P2)'!F46+'13-07(P2)'!K46+'13-07(P2)'!O46</f>
        <v>2636</v>
      </c>
      <c r="F46" s="10">
        <v>10</v>
      </c>
      <c r="G46" s="10">
        <v>1233</v>
      </c>
      <c r="H46" s="10"/>
      <c r="I46" s="10"/>
    </row>
    <row r="47" spans="1:9" ht="15" customHeight="1">
      <c r="A47" s="12"/>
      <c r="B47" s="51" t="s">
        <v>34</v>
      </c>
      <c r="C47" s="10">
        <f t="shared" si="5"/>
        <v>0</v>
      </c>
      <c r="D47" s="10"/>
      <c r="E47" s="10"/>
      <c r="F47" s="10"/>
      <c r="G47" s="10"/>
      <c r="H47" s="10"/>
      <c r="I47" s="10"/>
    </row>
    <row r="48" spans="1:9" ht="15" customHeight="1">
      <c r="A48" s="12"/>
      <c r="B48" s="51" t="s">
        <v>19</v>
      </c>
      <c r="C48" s="10">
        <f t="shared" si="5"/>
        <v>10</v>
      </c>
      <c r="D48" s="10"/>
      <c r="E48" s="10"/>
      <c r="F48" s="10"/>
      <c r="G48" s="10">
        <v>10</v>
      </c>
      <c r="H48" s="10"/>
      <c r="I48" s="10"/>
    </row>
    <row r="49" spans="1:9" ht="15" customHeight="1">
      <c r="A49" s="12"/>
      <c r="B49" s="51" t="s">
        <v>98</v>
      </c>
      <c r="C49" s="10">
        <f t="shared" si="5"/>
        <v>0</v>
      </c>
      <c r="D49" s="10"/>
      <c r="E49" s="10"/>
      <c r="F49" s="10"/>
      <c r="G49" s="10"/>
      <c r="H49" s="10"/>
      <c r="I49" s="10"/>
    </row>
    <row r="50" spans="1:9" ht="15" customHeight="1">
      <c r="A50" s="12"/>
      <c r="B50" s="51" t="s">
        <v>116</v>
      </c>
      <c r="C50" s="10">
        <f t="shared" si="5"/>
        <v>0</v>
      </c>
      <c r="D50" s="10"/>
      <c r="E50" s="10"/>
      <c r="F50" s="10"/>
      <c r="G50" s="10"/>
      <c r="H50" s="10"/>
      <c r="I50" s="10"/>
    </row>
    <row r="51" spans="1:9" ht="15" customHeight="1">
      <c r="A51" s="12"/>
      <c r="B51" s="51" t="s">
        <v>35</v>
      </c>
      <c r="C51" s="10">
        <f t="shared" si="5"/>
        <v>628</v>
      </c>
      <c r="D51" s="10"/>
      <c r="E51" s="10">
        <f>I51+'13-07(P2)'!F51+'13-07(P2)'!K51+'13-07(P2)'!O51</f>
        <v>34</v>
      </c>
      <c r="F51" s="10"/>
      <c r="G51" s="10">
        <v>594</v>
      </c>
      <c r="H51" s="10"/>
      <c r="I51" s="10"/>
    </row>
    <row r="52" spans="1:9" s="11" customFormat="1" ht="15" customHeight="1">
      <c r="A52" s="12"/>
      <c r="B52" s="51" t="s">
        <v>25</v>
      </c>
      <c r="C52" s="10">
        <f t="shared" si="5"/>
        <v>39174</v>
      </c>
      <c r="D52" s="10"/>
      <c r="E52" s="10"/>
      <c r="F52" s="10">
        <v>39170</v>
      </c>
      <c r="G52" s="10">
        <v>4</v>
      </c>
      <c r="H52" s="10"/>
      <c r="I52" s="10"/>
    </row>
    <row r="53" spans="1:9" s="11" customFormat="1" ht="15" customHeight="1">
      <c r="A53" s="12"/>
      <c r="B53" s="51" t="s">
        <v>26</v>
      </c>
      <c r="C53" s="10">
        <f t="shared" si="5"/>
        <v>188</v>
      </c>
      <c r="D53" s="10">
        <f>H53+'13-07(P2)'!E53+'13-07(P2)'!J53+'13-07(P2)'!N53</f>
        <v>176</v>
      </c>
      <c r="E53" s="10"/>
      <c r="F53" s="10">
        <v>1</v>
      </c>
      <c r="G53" s="10">
        <v>11</v>
      </c>
      <c r="H53" s="10"/>
      <c r="I53" s="10"/>
    </row>
    <row r="54" spans="1:9" s="11" customFormat="1" ht="15" customHeight="1">
      <c r="A54" s="12"/>
      <c r="B54" s="51" t="s">
        <v>27</v>
      </c>
      <c r="C54" s="10">
        <f t="shared" si="5"/>
        <v>4702</v>
      </c>
      <c r="D54" s="10"/>
      <c r="E54" s="10">
        <f>I54+'13-07(P2)'!F54+'13-07(P2)'!K54+'13-07(P2)'!O54</f>
        <v>3084</v>
      </c>
      <c r="F54" s="10"/>
      <c r="G54" s="10">
        <v>1618</v>
      </c>
      <c r="H54" s="10"/>
      <c r="I54" s="10"/>
    </row>
    <row r="55" spans="1:9" s="11" customFormat="1" ht="15" customHeight="1">
      <c r="A55" s="12"/>
      <c r="B55" s="51" t="s">
        <v>106</v>
      </c>
      <c r="C55" s="10">
        <f t="shared" si="5"/>
        <v>0</v>
      </c>
      <c r="D55" s="10"/>
      <c r="E55" s="10"/>
      <c r="F55" s="10"/>
      <c r="G55" s="10"/>
      <c r="H55" s="10"/>
      <c r="I55" s="10"/>
    </row>
    <row r="56" spans="1:9" s="11" customFormat="1" ht="15" customHeight="1">
      <c r="A56" s="12"/>
      <c r="B56" s="51" t="s">
        <v>107</v>
      </c>
      <c r="C56" s="10">
        <f t="shared" si="5"/>
        <v>0</v>
      </c>
      <c r="D56" s="10"/>
      <c r="E56" s="10"/>
      <c r="F56" s="10"/>
      <c r="G56" s="10"/>
      <c r="H56" s="10"/>
      <c r="I56" s="10"/>
    </row>
    <row r="57" spans="1:9" s="11" customFormat="1" ht="15" customHeight="1">
      <c r="A57" s="12"/>
      <c r="B57" s="51" t="s">
        <v>38</v>
      </c>
      <c r="C57" s="10">
        <f t="shared" si="5"/>
        <v>2717</v>
      </c>
      <c r="D57" s="10"/>
      <c r="E57" s="10">
        <f>I57+'13-07(P2)'!F57+'13-07(P2)'!K57+'13-07(P2)'!O57</f>
        <v>1495</v>
      </c>
      <c r="F57" s="10">
        <v>189</v>
      </c>
      <c r="G57" s="10">
        <v>1033</v>
      </c>
      <c r="H57" s="10"/>
      <c r="I57" s="10">
        <v>1084</v>
      </c>
    </row>
    <row r="58" ht="15" customHeight="1">
      <c r="A58" s="4" t="s">
        <v>46</v>
      </c>
    </row>
    <row r="59" ht="12">
      <c r="A59" s="31" t="s">
        <v>87</v>
      </c>
    </row>
    <row r="60" spans="1:9" s="32" customFormat="1" ht="33" customHeight="1">
      <c r="A60" s="66" t="s">
        <v>85</v>
      </c>
      <c r="B60" s="66"/>
      <c r="C60" s="66"/>
      <c r="D60" s="66"/>
      <c r="E60" s="66"/>
      <c r="F60" s="66"/>
      <c r="G60" s="66"/>
      <c r="H60" s="66"/>
      <c r="I60" s="66"/>
    </row>
    <row r="61" spans="1:9" s="4" customFormat="1" ht="12.75" customHeight="1" thickBot="1">
      <c r="A61" s="2"/>
      <c r="B61" s="2"/>
      <c r="C61" s="2"/>
      <c r="D61" s="2"/>
      <c r="E61" s="2"/>
      <c r="F61" s="2"/>
      <c r="G61" s="2"/>
      <c r="H61" s="2"/>
      <c r="I61" s="3" t="s">
        <v>7</v>
      </c>
    </row>
    <row r="62" spans="1:9" s="7" customFormat="1" ht="15" customHeight="1">
      <c r="A62" s="5"/>
      <c r="B62" s="6"/>
      <c r="C62" s="6"/>
      <c r="D62" s="67" t="s">
        <v>1</v>
      </c>
      <c r="E62" s="67"/>
      <c r="F62" s="67"/>
      <c r="G62" s="67"/>
      <c r="H62" s="68" t="s">
        <v>8</v>
      </c>
      <c r="I62" s="69"/>
    </row>
    <row r="63" spans="1:9" s="7" customFormat="1" ht="15" customHeight="1">
      <c r="A63" s="5"/>
      <c r="B63" s="8" t="s">
        <v>6</v>
      </c>
      <c r="C63" s="6" t="s">
        <v>0</v>
      </c>
      <c r="D63" s="58" t="s">
        <v>2</v>
      </c>
      <c r="E63" s="58"/>
      <c r="F63" s="58" t="s">
        <v>3</v>
      </c>
      <c r="G63" s="58"/>
      <c r="H63" s="58" t="s">
        <v>2</v>
      </c>
      <c r="I63" s="59"/>
    </row>
    <row r="64" spans="1:9" s="7" customFormat="1" ht="15" customHeight="1">
      <c r="A64" s="9"/>
      <c r="B64" s="53"/>
      <c r="C64" s="53"/>
      <c r="D64" s="48" t="s">
        <v>4</v>
      </c>
      <c r="E64" s="48" t="s">
        <v>5</v>
      </c>
      <c r="F64" s="48" t="s">
        <v>4</v>
      </c>
      <c r="G64" s="48" t="s">
        <v>5</v>
      </c>
      <c r="H64" s="48" t="s">
        <v>4</v>
      </c>
      <c r="I64" s="49" t="s">
        <v>5</v>
      </c>
    </row>
    <row r="65" spans="1:9" ht="18" customHeight="1">
      <c r="A65" s="56" t="s">
        <v>63</v>
      </c>
      <c r="B65" s="57"/>
      <c r="C65" s="55">
        <f>SUM(D65:G65)</f>
        <v>2259882</v>
      </c>
      <c r="D65" s="55">
        <f aca="true" t="shared" si="7" ref="D65:I65">SUM(D66:D80)</f>
        <v>0</v>
      </c>
      <c r="E65" s="55">
        <f t="shared" si="7"/>
        <v>9219</v>
      </c>
      <c r="F65" s="55">
        <f t="shared" si="7"/>
        <v>1645514</v>
      </c>
      <c r="G65" s="55">
        <f t="shared" si="7"/>
        <v>605149</v>
      </c>
      <c r="H65" s="55">
        <f t="shared" si="7"/>
        <v>0</v>
      </c>
      <c r="I65" s="55">
        <f t="shared" si="7"/>
        <v>4770</v>
      </c>
    </row>
    <row r="66" spans="1:9" ht="15" customHeight="1">
      <c r="A66" s="12"/>
      <c r="B66" s="51" t="s">
        <v>47</v>
      </c>
      <c r="C66" s="10">
        <f>SUM(D66:G66)</f>
        <v>0</v>
      </c>
      <c r="D66" s="10"/>
      <c r="E66" s="10"/>
      <c r="F66" s="10"/>
      <c r="G66" s="10"/>
      <c r="H66" s="10"/>
      <c r="I66" s="10"/>
    </row>
    <row r="67" spans="1:9" ht="15" customHeight="1">
      <c r="A67" s="12"/>
      <c r="B67" s="51" t="s">
        <v>64</v>
      </c>
      <c r="C67" s="10">
        <f>SUM(D67:G67)</f>
        <v>1658263</v>
      </c>
      <c r="D67" s="10"/>
      <c r="E67" s="10">
        <f>I67+'13-07(P2)'!F67+'13-07(P2)'!K67+'13-07(P2)'!O67</f>
        <v>35</v>
      </c>
      <c r="F67" s="10">
        <v>1596587</v>
      </c>
      <c r="G67" s="10">
        <v>61641</v>
      </c>
      <c r="H67" s="10"/>
      <c r="I67" s="10"/>
    </row>
    <row r="68" spans="1:9" ht="15" customHeight="1">
      <c r="A68" s="12"/>
      <c r="B68" s="51" t="s">
        <v>28</v>
      </c>
      <c r="C68" s="10">
        <f aca="true" t="shared" si="8" ref="C68:C76">SUM(D68:G68)</f>
        <v>348</v>
      </c>
      <c r="D68" s="10"/>
      <c r="E68" s="10"/>
      <c r="F68" s="10"/>
      <c r="G68" s="10">
        <v>348</v>
      </c>
      <c r="H68" s="10"/>
      <c r="I68" s="10"/>
    </row>
    <row r="69" spans="1:9" ht="15" customHeight="1">
      <c r="A69" s="12"/>
      <c r="B69" s="51" t="s">
        <v>13</v>
      </c>
      <c r="C69" s="10">
        <f t="shared" si="8"/>
        <v>208774</v>
      </c>
      <c r="D69" s="10"/>
      <c r="E69" s="10">
        <f>I69+'13-07(P2)'!F69+'13-07(P2)'!K69+'13-07(P2)'!O69</f>
        <v>494</v>
      </c>
      <c r="F69" s="10">
        <v>39106</v>
      </c>
      <c r="G69" s="10">
        <v>169174</v>
      </c>
      <c r="H69" s="10"/>
      <c r="I69" s="10"/>
    </row>
    <row r="70" spans="1:9" ht="15" customHeight="1">
      <c r="A70" s="12"/>
      <c r="B70" s="51" t="s">
        <v>65</v>
      </c>
      <c r="C70" s="10">
        <f t="shared" si="8"/>
        <v>54078</v>
      </c>
      <c r="D70" s="10"/>
      <c r="E70" s="10"/>
      <c r="F70" s="10">
        <v>708</v>
      </c>
      <c r="G70" s="10">
        <v>53370</v>
      </c>
      <c r="H70" s="10"/>
      <c r="I70" s="10"/>
    </row>
    <row r="71" spans="1:9" ht="15" customHeight="1">
      <c r="A71" s="12"/>
      <c r="B71" s="51" t="s">
        <v>121</v>
      </c>
      <c r="C71" s="10">
        <f t="shared" si="8"/>
        <v>0</v>
      </c>
      <c r="D71" s="10"/>
      <c r="E71" s="10"/>
      <c r="F71" s="10"/>
      <c r="G71" s="10"/>
      <c r="H71" s="10"/>
      <c r="I71" s="10"/>
    </row>
    <row r="72" spans="1:9" ht="15" customHeight="1">
      <c r="A72" s="12"/>
      <c r="B72" s="51" t="s">
        <v>125</v>
      </c>
      <c r="C72" s="10">
        <f t="shared" si="8"/>
        <v>709</v>
      </c>
      <c r="D72" s="10"/>
      <c r="E72" s="10"/>
      <c r="F72" s="10"/>
      <c r="G72" s="10">
        <v>709</v>
      </c>
      <c r="H72" s="10"/>
      <c r="I72" s="10"/>
    </row>
    <row r="73" spans="1:9" ht="15" customHeight="1">
      <c r="A73" s="12"/>
      <c r="B73" s="51" t="s">
        <v>108</v>
      </c>
      <c r="C73" s="10">
        <f t="shared" si="8"/>
        <v>0</v>
      </c>
      <c r="D73" s="10"/>
      <c r="E73" s="10"/>
      <c r="F73" s="10"/>
      <c r="G73" s="10"/>
      <c r="H73" s="10"/>
      <c r="I73" s="10"/>
    </row>
    <row r="74" spans="1:9" ht="15" customHeight="1">
      <c r="A74" s="12"/>
      <c r="B74" s="51" t="s">
        <v>20</v>
      </c>
      <c r="C74" s="10">
        <f t="shared" si="8"/>
        <v>8150</v>
      </c>
      <c r="D74" s="10"/>
      <c r="E74" s="10"/>
      <c r="F74" s="10"/>
      <c r="G74" s="10">
        <v>8150</v>
      </c>
      <c r="H74" s="10"/>
      <c r="I74" s="10"/>
    </row>
    <row r="75" spans="1:9" ht="15" customHeight="1">
      <c r="A75" s="12"/>
      <c r="B75" s="51" t="s">
        <v>42</v>
      </c>
      <c r="C75" s="10">
        <f t="shared" si="8"/>
        <v>253520</v>
      </c>
      <c r="D75" s="10"/>
      <c r="E75" s="10"/>
      <c r="F75" s="10"/>
      <c r="G75" s="10">
        <v>253520</v>
      </c>
      <c r="H75" s="10"/>
      <c r="I75" s="10"/>
    </row>
    <row r="76" spans="1:9" s="11" customFormat="1" ht="15" customHeight="1">
      <c r="A76" s="12"/>
      <c r="B76" s="51" t="s">
        <v>66</v>
      </c>
      <c r="C76" s="10">
        <f t="shared" si="8"/>
        <v>36480</v>
      </c>
      <c r="D76" s="10"/>
      <c r="E76" s="10">
        <f>I76+'13-07(P2)'!F76+'13-07(P2)'!K76+'13-07(P2)'!O76</f>
        <v>4770</v>
      </c>
      <c r="F76" s="10"/>
      <c r="G76" s="10">
        <v>31710</v>
      </c>
      <c r="H76" s="10"/>
      <c r="I76" s="10">
        <v>4770</v>
      </c>
    </row>
    <row r="77" spans="1:9" ht="15" customHeight="1">
      <c r="A77" s="12"/>
      <c r="B77" s="51" t="s">
        <v>67</v>
      </c>
      <c r="C77" s="10">
        <f t="shared" si="5"/>
        <v>13719</v>
      </c>
      <c r="D77" s="10"/>
      <c r="E77" s="10"/>
      <c r="F77" s="10"/>
      <c r="G77" s="10">
        <v>13719</v>
      </c>
      <c r="H77" s="10"/>
      <c r="I77" s="10"/>
    </row>
    <row r="78" spans="1:9" ht="15" customHeight="1">
      <c r="A78" s="12"/>
      <c r="B78" s="51" t="s">
        <v>68</v>
      </c>
      <c r="C78" s="10">
        <f t="shared" si="5"/>
        <v>25695</v>
      </c>
      <c r="D78" s="10"/>
      <c r="E78" s="10">
        <f>I78+'13-07(P2)'!F78+'13-07(P2)'!K78+'13-07(P2)'!O78</f>
        <v>3774</v>
      </c>
      <c r="F78" s="10">
        <v>9113</v>
      </c>
      <c r="G78" s="10">
        <v>12808</v>
      </c>
      <c r="H78" s="10"/>
      <c r="I78" s="10"/>
    </row>
    <row r="79" spans="1:9" ht="15" customHeight="1">
      <c r="A79" s="12"/>
      <c r="B79" s="51" t="s">
        <v>97</v>
      </c>
      <c r="C79" s="10">
        <f t="shared" si="5"/>
        <v>146</v>
      </c>
      <c r="D79" s="10"/>
      <c r="E79" s="10">
        <f>I79+'13-07(P2)'!F79+'13-07(P2)'!K79+'13-07(P2)'!O79</f>
        <v>146</v>
      </c>
      <c r="F79" s="10"/>
      <c r="G79" s="10"/>
      <c r="H79" s="10"/>
      <c r="I79" s="10"/>
    </row>
    <row r="80" spans="1:9" ht="15" customHeight="1">
      <c r="A80" s="12"/>
      <c r="B80" s="15" t="s">
        <v>12</v>
      </c>
      <c r="C80" s="10">
        <f t="shared" si="5"/>
        <v>0</v>
      </c>
      <c r="D80" s="10"/>
      <c r="E80" s="10"/>
      <c r="F80" s="10"/>
      <c r="G80" s="10"/>
      <c r="H80" s="10"/>
      <c r="I80" s="10"/>
    </row>
    <row r="81" spans="1:9" ht="18" customHeight="1">
      <c r="A81" s="56" t="s">
        <v>69</v>
      </c>
      <c r="B81" s="57"/>
      <c r="C81" s="55">
        <f>SUM(D81:G81)</f>
        <v>23925</v>
      </c>
      <c r="D81" s="55">
        <f aca="true" t="shared" si="9" ref="D81:I81">SUM(D82:D90)</f>
        <v>7169</v>
      </c>
      <c r="E81" s="55">
        <f t="shared" si="9"/>
        <v>0</v>
      </c>
      <c r="F81" s="55">
        <f t="shared" si="9"/>
        <v>16663</v>
      </c>
      <c r="G81" s="55">
        <f t="shared" si="9"/>
        <v>93</v>
      </c>
      <c r="H81" s="55">
        <f t="shared" si="9"/>
        <v>0</v>
      </c>
      <c r="I81" s="55">
        <f t="shared" si="9"/>
        <v>0</v>
      </c>
    </row>
    <row r="82" spans="1:9" ht="18" customHeight="1">
      <c r="A82" s="47"/>
      <c r="B82" s="51" t="s">
        <v>29</v>
      </c>
      <c r="C82" s="10">
        <f>SUM(D82:G82)</f>
        <v>18525</v>
      </c>
      <c r="D82" s="10">
        <f>H82+'13-07(P2)'!E82+'13-07(P2)'!J82+'13-07(P2)'!N82</f>
        <v>7020</v>
      </c>
      <c r="E82" s="10"/>
      <c r="F82" s="10">
        <v>11505</v>
      </c>
      <c r="G82" s="10"/>
      <c r="H82" s="10"/>
      <c r="I82" s="10"/>
    </row>
    <row r="83" spans="1:9" ht="18" customHeight="1">
      <c r="A83" s="47"/>
      <c r="B83" s="51" t="s">
        <v>109</v>
      </c>
      <c r="C83" s="10">
        <f>SUM(D83:G83)</f>
        <v>0</v>
      </c>
      <c r="D83" s="10"/>
      <c r="E83" s="10"/>
      <c r="F83" s="10"/>
      <c r="G83" s="10"/>
      <c r="H83" s="10"/>
      <c r="I83" s="10"/>
    </row>
    <row r="84" spans="1:9" ht="15" customHeight="1">
      <c r="A84" s="47"/>
      <c r="B84" s="51" t="s">
        <v>36</v>
      </c>
      <c r="C84" s="10">
        <f t="shared" si="5"/>
        <v>0</v>
      </c>
      <c r="D84" s="10"/>
      <c r="E84" s="10"/>
      <c r="F84" s="10"/>
      <c r="G84" s="10"/>
      <c r="H84" s="10"/>
      <c r="I84" s="10"/>
    </row>
    <row r="85" spans="1:9" ht="15" customHeight="1">
      <c r="A85" s="47"/>
      <c r="B85" s="51" t="s">
        <v>110</v>
      </c>
      <c r="C85" s="10">
        <f t="shared" si="5"/>
        <v>0</v>
      </c>
      <c r="D85" s="10"/>
      <c r="E85" s="10"/>
      <c r="F85" s="10"/>
      <c r="G85" s="10"/>
      <c r="H85" s="10"/>
      <c r="I85" s="10"/>
    </row>
    <row r="86" spans="1:9" ht="15" customHeight="1">
      <c r="A86" s="47"/>
      <c r="B86" s="51" t="s">
        <v>30</v>
      </c>
      <c r="C86" s="10">
        <f t="shared" si="5"/>
        <v>57</v>
      </c>
      <c r="D86" s="10"/>
      <c r="E86" s="10"/>
      <c r="F86" s="10">
        <v>57</v>
      </c>
      <c r="G86" s="10"/>
      <c r="H86" s="10"/>
      <c r="I86" s="10"/>
    </row>
    <row r="87" spans="1:9" s="11" customFormat="1" ht="15" customHeight="1">
      <c r="A87" s="47"/>
      <c r="B87" s="51" t="s">
        <v>43</v>
      </c>
      <c r="C87" s="10">
        <f t="shared" si="5"/>
        <v>0</v>
      </c>
      <c r="D87" s="10"/>
      <c r="E87" s="10"/>
      <c r="F87" s="10"/>
      <c r="G87" s="10"/>
      <c r="H87" s="10"/>
      <c r="I87" s="10"/>
    </row>
    <row r="88" spans="1:9" ht="15" customHeight="1">
      <c r="A88" s="50"/>
      <c r="B88" s="51" t="s">
        <v>70</v>
      </c>
      <c r="C88" s="10">
        <f t="shared" si="5"/>
        <v>5330</v>
      </c>
      <c r="D88" s="10">
        <f>H88+'13-07(P2)'!E88+'13-07(P2)'!J88+'13-07(P2)'!N88</f>
        <v>149</v>
      </c>
      <c r="E88" s="10"/>
      <c r="F88" s="10">
        <v>5088</v>
      </c>
      <c r="G88" s="10">
        <v>93</v>
      </c>
      <c r="H88" s="10"/>
      <c r="I88" s="10"/>
    </row>
    <row r="89" spans="1:9" ht="15" customHeight="1">
      <c r="A89" s="50"/>
      <c r="B89" s="51" t="s">
        <v>111</v>
      </c>
      <c r="C89" s="10">
        <f t="shared" si="5"/>
        <v>13</v>
      </c>
      <c r="D89" s="10"/>
      <c r="E89" s="10"/>
      <c r="F89" s="10">
        <v>13</v>
      </c>
      <c r="G89" s="10"/>
      <c r="H89" s="10"/>
      <c r="I89" s="10"/>
    </row>
    <row r="90" spans="1:9" ht="15" customHeight="1">
      <c r="A90" s="12"/>
      <c r="B90" s="51" t="s">
        <v>71</v>
      </c>
      <c r="C90" s="10">
        <f t="shared" si="5"/>
        <v>0</v>
      </c>
      <c r="D90" s="10"/>
      <c r="E90" s="10"/>
      <c r="F90" s="10"/>
      <c r="G90" s="10"/>
      <c r="H90" s="10"/>
      <c r="I90" s="10"/>
    </row>
    <row r="91" spans="1:9" ht="18" customHeight="1">
      <c r="A91" s="56" t="s">
        <v>72</v>
      </c>
      <c r="B91" s="57"/>
      <c r="C91" s="55">
        <f aca="true" t="shared" si="10" ref="C91:C96">SUM(D91:G91)</f>
        <v>7353</v>
      </c>
      <c r="D91" s="55">
        <f>SUM(D92:D99)</f>
        <v>116</v>
      </c>
      <c r="E91" s="55">
        <f>SUM(E92:E99)</f>
        <v>2342</v>
      </c>
      <c r="F91" s="55">
        <f>SUM(F92:F99)</f>
        <v>455</v>
      </c>
      <c r="G91" s="55">
        <f>SUM(G92:G99)</f>
        <v>4440</v>
      </c>
      <c r="H91" s="55">
        <f>SUM(H95:H99)</f>
        <v>0</v>
      </c>
      <c r="I91" s="55">
        <f>SUM(I95:I99)</f>
        <v>0</v>
      </c>
    </row>
    <row r="92" spans="1:9" ht="18" customHeight="1">
      <c r="A92" s="47"/>
      <c r="B92" s="51" t="s">
        <v>112</v>
      </c>
      <c r="C92" s="55">
        <f t="shared" si="10"/>
        <v>0</v>
      </c>
      <c r="D92" s="55"/>
      <c r="E92" s="55"/>
      <c r="F92" s="55"/>
      <c r="G92" s="55"/>
      <c r="H92" s="55"/>
      <c r="I92" s="55"/>
    </row>
    <row r="93" spans="1:9" ht="15" customHeight="1">
      <c r="A93" s="12"/>
      <c r="B93" s="51" t="s">
        <v>82</v>
      </c>
      <c r="C93" s="10">
        <f t="shared" si="10"/>
        <v>113</v>
      </c>
      <c r="D93" s="55"/>
      <c r="E93" s="55">
        <f>I93+'13-07(P2)'!F93+'13-07(P2)'!K93+'13-07(P2)'!O93</f>
        <v>107</v>
      </c>
      <c r="F93" s="10"/>
      <c r="G93" s="10">
        <v>6</v>
      </c>
      <c r="H93" s="10"/>
      <c r="I93" s="10"/>
    </row>
    <row r="94" spans="1:9" ht="15" customHeight="1">
      <c r="A94" s="12"/>
      <c r="B94" s="51" t="s">
        <v>113</v>
      </c>
      <c r="C94" s="10">
        <f t="shared" si="10"/>
        <v>0</v>
      </c>
      <c r="D94" s="55"/>
      <c r="E94" s="55"/>
      <c r="F94" s="10"/>
      <c r="G94" s="10"/>
      <c r="H94" s="10"/>
      <c r="I94" s="10"/>
    </row>
    <row r="95" spans="1:9" ht="15" customHeight="1">
      <c r="A95" s="12"/>
      <c r="B95" s="51" t="s">
        <v>31</v>
      </c>
      <c r="C95" s="10">
        <f t="shared" si="10"/>
        <v>4702</v>
      </c>
      <c r="D95" s="55"/>
      <c r="E95" s="55">
        <f>I95+'13-07(P2)'!F95+'13-07(P2)'!K95+'13-07(P2)'!O95</f>
        <v>221</v>
      </c>
      <c r="F95" s="10">
        <v>455</v>
      </c>
      <c r="G95" s="10">
        <v>4026</v>
      </c>
      <c r="H95" s="10"/>
      <c r="I95" s="10"/>
    </row>
    <row r="96" spans="1:9" ht="15" customHeight="1">
      <c r="A96" s="12"/>
      <c r="B96" s="51" t="s">
        <v>32</v>
      </c>
      <c r="C96" s="10">
        <f t="shared" si="10"/>
        <v>1400</v>
      </c>
      <c r="D96" s="55">
        <f>H96+'13-07(P2)'!E96+'13-07(P2)'!J96+'13-07(P2)'!N96</f>
        <v>13</v>
      </c>
      <c r="E96" s="55">
        <f>I96+'13-07(P2)'!F96+'13-07(P2)'!K96+'13-07(P2)'!O96</f>
        <v>1123</v>
      </c>
      <c r="F96" s="10"/>
      <c r="G96" s="10">
        <v>264</v>
      </c>
      <c r="H96" s="10"/>
      <c r="I96" s="10"/>
    </row>
    <row r="97" spans="1:9" ht="15" customHeight="1">
      <c r="A97" s="12"/>
      <c r="B97" s="51" t="s">
        <v>81</v>
      </c>
      <c r="C97" s="10">
        <f t="shared" si="5"/>
        <v>328</v>
      </c>
      <c r="D97" s="55">
        <f>H97+'13-07(P2)'!E97+'13-07(P2)'!J97+'13-07(P2)'!N97</f>
        <v>103</v>
      </c>
      <c r="E97" s="55">
        <f>I97+'13-07(P2)'!F97+'13-07(P2)'!K97+'13-07(P2)'!O97</f>
        <v>155</v>
      </c>
      <c r="F97" s="10"/>
      <c r="G97" s="10">
        <v>70</v>
      </c>
      <c r="H97" s="10"/>
      <c r="I97" s="10"/>
    </row>
    <row r="98" spans="1:9" ht="15" customHeight="1">
      <c r="A98" s="12"/>
      <c r="B98" s="51" t="s">
        <v>48</v>
      </c>
      <c r="C98" s="10">
        <f t="shared" si="5"/>
        <v>0</v>
      </c>
      <c r="D98" s="55"/>
      <c r="E98" s="55"/>
      <c r="F98" s="10"/>
      <c r="G98" s="10"/>
      <c r="H98" s="10"/>
      <c r="I98" s="10"/>
    </row>
    <row r="99" spans="1:9" s="11" customFormat="1" ht="15" customHeight="1">
      <c r="A99" s="12"/>
      <c r="B99" s="51" t="s">
        <v>39</v>
      </c>
      <c r="C99" s="10">
        <f t="shared" si="5"/>
        <v>810</v>
      </c>
      <c r="D99" s="55"/>
      <c r="E99" s="55">
        <f>I99+'13-07(P2)'!F99+'13-07(P2)'!K99+'13-07(P2)'!O99</f>
        <v>736</v>
      </c>
      <c r="F99" s="10"/>
      <c r="G99" s="10">
        <v>74</v>
      </c>
      <c r="H99" s="10"/>
      <c r="I99" s="10"/>
    </row>
    <row r="100" spans="1:9" s="11" customFormat="1" ht="18" customHeight="1">
      <c r="A100" s="56" t="s">
        <v>73</v>
      </c>
      <c r="B100" s="57"/>
      <c r="C100" s="55">
        <f>SUM(D100:G100)</f>
        <v>378566</v>
      </c>
      <c r="D100" s="55">
        <f aca="true" t="shared" si="11" ref="D100:I100">SUM(D101:D107)</f>
        <v>530</v>
      </c>
      <c r="E100" s="55">
        <f t="shared" si="11"/>
        <v>350</v>
      </c>
      <c r="F100" s="55">
        <f>SUM(F101:F107)</f>
        <v>19294</v>
      </c>
      <c r="G100" s="55">
        <f>SUM(G101:G107)</f>
        <v>358392</v>
      </c>
      <c r="H100" s="55">
        <f t="shared" si="11"/>
        <v>0</v>
      </c>
      <c r="I100" s="55">
        <f t="shared" si="11"/>
        <v>0</v>
      </c>
    </row>
    <row r="101" spans="1:9" ht="15" customHeight="1">
      <c r="A101" s="12"/>
      <c r="B101" s="51" t="s">
        <v>74</v>
      </c>
      <c r="C101" s="10">
        <f t="shared" si="5"/>
        <v>7968</v>
      </c>
      <c r="D101" s="10"/>
      <c r="E101" s="10"/>
      <c r="F101" s="10">
        <v>4798</v>
      </c>
      <c r="G101" s="10">
        <v>3170</v>
      </c>
      <c r="H101" s="10"/>
      <c r="I101" s="10"/>
    </row>
    <row r="102" spans="1:9" ht="15" customHeight="1">
      <c r="A102" s="12"/>
      <c r="B102" s="51" t="s">
        <v>40</v>
      </c>
      <c r="C102" s="10">
        <f t="shared" si="5"/>
        <v>10366</v>
      </c>
      <c r="D102" s="10">
        <f>H102+'13-07(P2)'!E102+'13-07(P2)'!J102+'13-07(P2)'!N102</f>
        <v>530</v>
      </c>
      <c r="E102" s="10"/>
      <c r="F102" s="10"/>
      <c r="G102" s="10">
        <v>9836</v>
      </c>
      <c r="H102" s="10"/>
      <c r="I102" s="10"/>
    </row>
    <row r="103" spans="1:9" ht="15" customHeight="1">
      <c r="A103" s="12"/>
      <c r="B103" s="51" t="s">
        <v>75</v>
      </c>
      <c r="C103" s="10">
        <f t="shared" si="5"/>
        <v>46908</v>
      </c>
      <c r="D103" s="10"/>
      <c r="E103" s="10">
        <f>I103+'13-07(P2)'!F103+'13-07(P2)'!K103+'13-07(P2)'!O103</f>
        <v>350</v>
      </c>
      <c r="F103" s="10"/>
      <c r="G103" s="10">
        <v>46558</v>
      </c>
      <c r="H103" s="10"/>
      <c r="I103" s="10"/>
    </row>
    <row r="104" spans="1:9" ht="15" customHeight="1">
      <c r="A104" s="12"/>
      <c r="B104" s="51" t="s">
        <v>33</v>
      </c>
      <c r="C104" s="10">
        <f t="shared" si="5"/>
        <v>298798</v>
      </c>
      <c r="D104" s="10"/>
      <c r="E104" s="10"/>
      <c r="F104" s="10"/>
      <c r="G104" s="10">
        <v>298798</v>
      </c>
      <c r="H104" s="10"/>
      <c r="I104" s="10"/>
    </row>
    <row r="105" spans="1:9" ht="15" customHeight="1">
      <c r="A105" s="12"/>
      <c r="B105" s="51" t="s">
        <v>44</v>
      </c>
      <c r="C105" s="10">
        <f t="shared" si="5"/>
        <v>12535</v>
      </c>
      <c r="D105" s="10"/>
      <c r="E105" s="10"/>
      <c r="F105" s="10">
        <v>12535</v>
      </c>
      <c r="G105" s="10"/>
      <c r="H105" s="10"/>
      <c r="I105" s="10"/>
    </row>
    <row r="106" spans="1:9" ht="15" customHeight="1">
      <c r="A106" s="12"/>
      <c r="B106" s="51" t="s">
        <v>41</v>
      </c>
      <c r="C106" s="10">
        <f t="shared" si="5"/>
        <v>1851</v>
      </c>
      <c r="D106" s="10"/>
      <c r="E106" s="10"/>
      <c r="F106" s="10">
        <v>1851</v>
      </c>
      <c r="G106" s="10"/>
      <c r="H106" s="10"/>
      <c r="I106" s="10"/>
    </row>
    <row r="107" spans="1:9" ht="15" customHeight="1">
      <c r="A107" s="12"/>
      <c r="B107" s="51" t="s">
        <v>18</v>
      </c>
      <c r="C107" s="10">
        <f t="shared" si="5"/>
        <v>140</v>
      </c>
      <c r="D107" s="10"/>
      <c r="E107" s="10"/>
      <c r="F107" s="10">
        <v>110</v>
      </c>
      <c r="G107" s="10">
        <v>30</v>
      </c>
      <c r="H107" s="10"/>
      <c r="I107" s="10"/>
    </row>
    <row r="108" spans="1:13" ht="18" customHeight="1">
      <c r="A108" s="56" t="s">
        <v>14</v>
      </c>
      <c r="B108" s="57"/>
      <c r="C108" s="55">
        <f>SUM(D108:G108)</f>
        <v>426</v>
      </c>
      <c r="D108" s="55">
        <f>H108+'13-07(P2)'!E108+'13-07(P2)'!J108+'13-07(P2)'!N108</f>
        <v>0</v>
      </c>
      <c r="E108" s="55">
        <f>I108+'13-07(P2)'!F108+'13-07(P2)'!K108+'13-07(P2)'!O108</f>
        <v>0</v>
      </c>
      <c r="F108" s="10">
        <v>10</v>
      </c>
      <c r="G108" s="10">
        <v>416</v>
      </c>
      <c r="H108" s="55"/>
      <c r="I108" s="55"/>
      <c r="M108" s="1">
        <v>100</v>
      </c>
    </row>
    <row r="109" spans="1:13" ht="18" customHeight="1">
      <c r="A109" s="56" t="s">
        <v>124</v>
      </c>
      <c r="B109" s="57"/>
      <c r="C109" s="55">
        <f t="shared" si="5"/>
        <v>189120</v>
      </c>
      <c r="D109" s="55">
        <f>SUM(H109,'13-07(P2)'!E109,'13-07(P2)'!J109,'13-07(P2)'!N109)</f>
        <v>0</v>
      </c>
      <c r="E109" s="10">
        <f>SUM(I109,'13-07(P2)'!F109,'13-07(P2)'!K109,'13-07(P2)'!O109)</f>
        <v>0</v>
      </c>
      <c r="F109" s="10">
        <v>75290</v>
      </c>
      <c r="G109" s="10">
        <v>113830</v>
      </c>
      <c r="H109" s="55"/>
      <c r="I109" s="55"/>
      <c r="M109" s="1">
        <v>100</v>
      </c>
    </row>
    <row r="110" spans="1:9" ht="6" customHeight="1" thickBot="1">
      <c r="A110" s="60"/>
      <c r="B110" s="61"/>
      <c r="C110" s="18"/>
      <c r="D110" s="19"/>
      <c r="E110" s="19"/>
      <c r="F110" s="19"/>
      <c r="G110" s="19"/>
      <c r="H110" s="19"/>
      <c r="I110" s="19"/>
    </row>
    <row r="111" ht="15" customHeight="1">
      <c r="A111" s="4" t="s">
        <v>46</v>
      </c>
    </row>
    <row r="112" ht="12" customHeight="1"/>
    <row r="116" ht="12" customHeight="1"/>
    <row r="119" ht="12" customHeight="1"/>
    <row r="126" ht="12" customHeight="1"/>
    <row r="133" ht="12" customHeight="1"/>
    <row r="145" ht="12" customHeight="1"/>
    <row r="146" ht="12" customHeight="1"/>
    <row r="150" ht="12" customHeight="1"/>
    <row r="152" ht="12" customHeight="1"/>
  </sheetData>
  <sheetProtection/>
  <mergeCells count="28">
    <mergeCell ref="A11:B11"/>
    <mergeCell ref="A12:B12"/>
    <mergeCell ref="A2:I2"/>
    <mergeCell ref="D4:G4"/>
    <mergeCell ref="H4:I4"/>
    <mergeCell ref="D5:E5"/>
    <mergeCell ref="F5:G5"/>
    <mergeCell ref="H5:I5"/>
    <mergeCell ref="A100:B100"/>
    <mergeCell ref="A109:B109"/>
    <mergeCell ref="A7:B7"/>
    <mergeCell ref="A8:B8"/>
    <mergeCell ref="A9:B9"/>
    <mergeCell ref="A10:B10"/>
    <mergeCell ref="A91:B91"/>
    <mergeCell ref="A60:I60"/>
    <mergeCell ref="D62:G62"/>
    <mergeCell ref="H62:I62"/>
    <mergeCell ref="A108:B108"/>
    <mergeCell ref="D63:E63"/>
    <mergeCell ref="F63:G63"/>
    <mergeCell ref="H63:I63"/>
    <mergeCell ref="A110:B110"/>
    <mergeCell ref="A24:B24"/>
    <mergeCell ref="A31:B31"/>
    <mergeCell ref="A42:B42"/>
    <mergeCell ref="A65:B65"/>
    <mergeCell ref="A81:B8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  <rowBreaks count="1" manualBreakCount="1">
    <brk id="5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111"/>
  <sheetViews>
    <sheetView view="pageBreakPreview" zoomScaleSheetLayoutView="100" zoomScalePageLayoutView="0" workbookViewId="0" topLeftCell="A1">
      <pane xSplit="2" ySplit="6" topLeftCell="I62" activePane="bottomRight" state="frozen"/>
      <selection pane="topLeft" activeCell="L61" sqref="L61"/>
      <selection pane="topRight" activeCell="L61" sqref="L61"/>
      <selection pane="bottomLeft" activeCell="L61" sqref="L61"/>
      <selection pane="bottomRight" activeCell="T3" sqref="T3"/>
    </sheetView>
  </sheetViews>
  <sheetFormatPr defaultColWidth="8.625" defaultRowHeight="12.75"/>
  <cols>
    <col min="1" max="1" width="1.25" style="1" customWidth="1"/>
    <col min="2" max="2" width="21.875" style="1" bestFit="1" customWidth="1"/>
    <col min="3" max="8" width="13.75390625" style="1" customWidth="1"/>
    <col min="9" max="9" width="0.875" style="1" customWidth="1"/>
    <col min="10" max="17" width="12.75390625" style="1" customWidth="1"/>
    <col min="18" max="18" width="11.625" style="1" customWidth="1"/>
    <col min="19" max="16384" width="8.625" style="1" customWidth="1"/>
  </cols>
  <sheetData>
    <row r="1" spans="1:17" ht="12">
      <c r="A1" s="31" t="s">
        <v>88</v>
      </c>
      <c r="D1" s="20"/>
      <c r="Q1" s="33" t="s">
        <v>89</v>
      </c>
    </row>
    <row r="2" spans="1:17" s="32" customFormat="1" ht="33" customHeight="1">
      <c r="A2" s="66"/>
      <c r="B2" s="66"/>
      <c r="C2" s="34"/>
      <c r="D2" s="34"/>
      <c r="E2" s="35"/>
      <c r="F2" s="35"/>
      <c r="G2" s="35"/>
      <c r="H2" s="36" t="s">
        <v>90</v>
      </c>
      <c r="I2" s="35"/>
      <c r="J2" s="35" t="s">
        <v>91</v>
      </c>
      <c r="K2" s="35"/>
      <c r="L2" s="35"/>
      <c r="M2" s="35"/>
      <c r="N2" s="35"/>
      <c r="O2" s="35"/>
      <c r="P2" s="35"/>
      <c r="Q2" s="35"/>
    </row>
    <row r="3" spans="1:17" s="4" customFormat="1" ht="12.75" customHeight="1" thickBot="1">
      <c r="A3" s="2"/>
      <c r="B3" s="2"/>
      <c r="C3" s="2"/>
      <c r="D3" s="2"/>
      <c r="E3" s="2"/>
      <c r="F3" s="2"/>
      <c r="G3" s="2"/>
      <c r="H3" s="2"/>
      <c r="I3" s="12"/>
      <c r="J3" s="2"/>
      <c r="K3" s="2"/>
      <c r="L3" s="2"/>
      <c r="M3" s="19"/>
      <c r="N3" s="2"/>
      <c r="O3" s="2"/>
      <c r="P3" s="2"/>
      <c r="Q3" s="3" t="s">
        <v>7</v>
      </c>
    </row>
    <row r="4" spans="1:17" s="7" customFormat="1" ht="15" customHeight="1">
      <c r="A4" s="5"/>
      <c r="B4" s="6"/>
      <c r="C4" s="68" t="s">
        <v>21</v>
      </c>
      <c r="D4" s="70"/>
      <c r="E4" s="71" t="s">
        <v>9</v>
      </c>
      <c r="F4" s="71"/>
      <c r="G4" s="71"/>
      <c r="H4" s="72"/>
      <c r="I4" s="5"/>
      <c r="J4" s="73" t="s">
        <v>10</v>
      </c>
      <c r="K4" s="67"/>
      <c r="L4" s="67"/>
      <c r="M4" s="67"/>
      <c r="N4" s="67" t="s">
        <v>11</v>
      </c>
      <c r="O4" s="67"/>
      <c r="P4" s="67"/>
      <c r="Q4" s="74"/>
    </row>
    <row r="5" spans="1:17" s="7" customFormat="1" ht="15" customHeight="1">
      <c r="A5" s="5"/>
      <c r="B5" s="8" t="s">
        <v>6</v>
      </c>
      <c r="C5" s="58" t="s">
        <v>3</v>
      </c>
      <c r="D5" s="59"/>
      <c r="E5" s="58" t="s">
        <v>2</v>
      </c>
      <c r="F5" s="58"/>
      <c r="G5" s="58" t="s">
        <v>3</v>
      </c>
      <c r="H5" s="59"/>
      <c r="I5" s="5"/>
      <c r="J5" s="75" t="s">
        <v>2</v>
      </c>
      <c r="K5" s="58"/>
      <c r="L5" s="58" t="s">
        <v>3</v>
      </c>
      <c r="M5" s="58"/>
      <c r="N5" s="58" t="s">
        <v>2</v>
      </c>
      <c r="O5" s="58"/>
      <c r="P5" s="58" t="s">
        <v>3</v>
      </c>
      <c r="Q5" s="59"/>
    </row>
    <row r="6" spans="1:17" s="7" customFormat="1" ht="15" customHeight="1">
      <c r="A6" s="9"/>
      <c r="B6" s="29"/>
      <c r="C6" s="27" t="s">
        <v>4</v>
      </c>
      <c r="D6" s="28" t="s">
        <v>5</v>
      </c>
      <c r="E6" s="27" t="s">
        <v>4</v>
      </c>
      <c r="F6" s="27" t="s">
        <v>5</v>
      </c>
      <c r="G6" s="27" t="s">
        <v>4</v>
      </c>
      <c r="H6" s="28" t="s">
        <v>5</v>
      </c>
      <c r="I6" s="5"/>
      <c r="J6" s="30" t="s">
        <v>4</v>
      </c>
      <c r="K6" s="27" t="s">
        <v>5</v>
      </c>
      <c r="L6" s="27" t="s">
        <v>4</v>
      </c>
      <c r="M6" s="27" t="s">
        <v>5</v>
      </c>
      <c r="N6" s="27" t="s">
        <v>4</v>
      </c>
      <c r="O6" s="27" t="s">
        <v>5</v>
      </c>
      <c r="P6" s="27" t="s">
        <v>4</v>
      </c>
      <c r="Q6" s="28" t="s">
        <v>5</v>
      </c>
    </row>
    <row r="7" spans="1:17" s="4" customFormat="1" ht="15" customHeight="1">
      <c r="A7" s="64" t="s">
        <v>86</v>
      </c>
      <c r="B7" s="65"/>
      <c r="C7" s="10">
        <v>1564184</v>
      </c>
      <c r="D7" s="10">
        <v>727797</v>
      </c>
      <c r="E7" s="10">
        <v>95235</v>
      </c>
      <c r="F7" s="10">
        <v>332640</v>
      </c>
      <c r="G7" s="10">
        <v>320633</v>
      </c>
      <c r="H7" s="10">
        <v>1396870</v>
      </c>
      <c r="I7" s="21"/>
      <c r="J7" s="10">
        <v>0</v>
      </c>
      <c r="K7" s="10">
        <v>55758</v>
      </c>
      <c r="L7" s="10">
        <v>49915</v>
      </c>
      <c r="M7" s="10">
        <v>427812</v>
      </c>
      <c r="N7" s="10">
        <v>0</v>
      </c>
      <c r="O7" s="10">
        <v>0</v>
      </c>
      <c r="P7" s="10">
        <v>74346</v>
      </c>
      <c r="Q7" s="10">
        <v>46998</v>
      </c>
    </row>
    <row r="8" spans="1:17" s="4" customFormat="1" ht="15" customHeight="1">
      <c r="A8" s="64" t="s">
        <v>100</v>
      </c>
      <c r="B8" s="65"/>
      <c r="C8" s="10">
        <v>1426104</v>
      </c>
      <c r="D8" s="10">
        <v>761920</v>
      </c>
      <c r="E8" s="10">
        <v>118351</v>
      </c>
      <c r="F8" s="10">
        <v>322116</v>
      </c>
      <c r="G8" s="10">
        <v>269912</v>
      </c>
      <c r="H8" s="10">
        <v>1435353</v>
      </c>
      <c r="I8" s="21"/>
      <c r="J8" s="10">
        <v>0</v>
      </c>
      <c r="K8" s="10">
        <v>47745</v>
      </c>
      <c r="L8" s="10">
        <v>24498</v>
      </c>
      <c r="M8" s="10">
        <v>657958</v>
      </c>
      <c r="N8" s="10">
        <v>0</v>
      </c>
      <c r="O8" s="10">
        <v>0</v>
      </c>
      <c r="P8" s="10">
        <v>122541</v>
      </c>
      <c r="Q8" s="10">
        <v>58874</v>
      </c>
    </row>
    <row r="9" spans="1:17" s="4" customFormat="1" ht="15" customHeight="1">
      <c r="A9" s="64" t="s">
        <v>101</v>
      </c>
      <c r="B9" s="65"/>
      <c r="C9" s="10">
        <v>1311254</v>
      </c>
      <c r="D9" s="10">
        <v>685229</v>
      </c>
      <c r="E9" s="10">
        <v>115926</v>
      </c>
      <c r="F9" s="10">
        <v>446581</v>
      </c>
      <c r="G9" s="10">
        <v>243576</v>
      </c>
      <c r="H9" s="10">
        <v>1512691</v>
      </c>
      <c r="I9" s="10"/>
      <c r="J9" s="10">
        <v>0</v>
      </c>
      <c r="K9" s="10">
        <v>31782</v>
      </c>
      <c r="L9" s="10">
        <v>18838</v>
      </c>
      <c r="M9" s="10">
        <v>616254</v>
      </c>
      <c r="N9" s="10">
        <v>0</v>
      </c>
      <c r="O9" s="10">
        <v>20270</v>
      </c>
      <c r="P9" s="10">
        <v>181303</v>
      </c>
      <c r="Q9" s="10">
        <v>115990</v>
      </c>
    </row>
    <row r="10" spans="1:17" s="4" customFormat="1" ht="15" customHeight="1">
      <c r="A10" s="64" t="s">
        <v>122</v>
      </c>
      <c r="B10" s="65"/>
      <c r="C10" s="10">
        <v>1649015</v>
      </c>
      <c r="D10" s="10">
        <v>753410</v>
      </c>
      <c r="E10" s="10">
        <v>88611</v>
      </c>
      <c r="F10" s="10">
        <v>488105</v>
      </c>
      <c r="G10" s="10">
        <v>268504</v>
      </c>
      <c r="H10" s="10">
        <v>1483023</v>
      </c>
      <c r="I10" s="10"/>
      <c r="J10" s="10">
        <v>0</v>
      </c>
      <c r="K10" s="10">
        <v>52329</v>
      </c>
      <c r="L10" s="10">
        <v>16148</v>
      </c>
      <c r="M10" s="10">
        <v>548585</v>
      </c>
      <c r="N10" s="10">
        <v>0</v>
      </c>
      <c r="O10" s="10">
        <v>35085</v>
      </c>
      <c r="P10" s="10">
        <v>219139</v>
      </c>
      <c r="Q10" s="10">
        <v>114797</v>
      </c>
    </row>
    <row r="11" spans="1:17" s="22" customFormat="1" ht="18" customHeight="1">
      <c r="A11" s="56" t="s">
        <v>123</v>
      </c>
      <c r="B11" s="57"/>
      <c r="C11" s="55">
        <f>SUM(C12,C24,C31,C42,C65,C81,C91,C100,C109)</f>
        <v>1614926</v>
      </c>
      <c r="D11" s="55">
        <f>SUM(D12,D24,D31,D42,D65,D81,D91,D100,D109)</f>
        <v>641025</v>
      </c>
      <c r="E11" s="55">
        <f>SUM(E12,E24,E31,E42,E65,E81,E91,E100,E109)</f>
        <v>85108</v>
      </c>
      <c r="F11" s="55">
        <f>SUM(F12,F24,F31,F42,F65,F81,F91,F100,F109)</f>
        <v>378116</v>
      </c>
      <c r="G11" s="55">
        <f>SUM(G12,G24,G31,G42,G65,G81,G91,G100,G109)</f>
        <v>268799</v>
      </c>
      <c r="H11" s="55">
        <f>SUM(H12,H24,H31,H42,H65,H81,H91,H100,H108)</f>
        <v>1422980</v>
      </c>
      <c r="I11" s="55"/>
      <c r="J11" s="55">
        <f aca="true" t="shared" si="0" ref="J11:Q11">SUM(J12,J24,J31,J42,J65,J81,J91,J100,J109)</f>
        <v>0</v>
      </c>
      <c r="K11" s="55">
        <f t="shared" si="0"/>
        <v>51200</v>
      </c>
      <c r="L11" s="55">
        <f>SUM(L12,L24,L31,L42,L65,L81,L91,L100,L108,L109)</f>
        <v>97977</v>
      </c>
      <c r="M11" s="55">
        <f>SUM(M12,M24,M31,M42,M65,M81,M91,M100,M108,M109)</f>
        <v>581252</v>
      </c>
      <c r="N11" s="55">
        <f t="shared" si="0"/>
        <v>149</v>
      </c>
      <c r="O11" s="55">
        <f t="shared" si="0"/>
        <v>39318</v>
      </c>
      <c r="P11" s="55">
        <f t="shared" si="0"/>
        <v>244122</v>
      </c>
      <c r="Q11" s="55">
        <f t="shared" si="0"/>
        <v>146480</v>
      </c>
    </row>
    <row r="12" spans="1:17" s="22" customFormat="1" ht="21" customHeight="1">
      <c r="A12" s="56" t="s">
        <v>49</v>
      </c>
      <c r="B12" s="57"/>
      <c r="C12" s="55">
        <f aca="true" t="shared" si="1" ref="C12:H12">SUM(C13:C23)</f>
        <v>808</v>
      </c>
      <c r="D12" s="55">
        <f>SUM(D13:D23)</f>
        <v>30</v>
      </c>
      <c r="E12" s="55">
        <f t="shared" si="1"/>
        <v>2899</v>
      </c>
      <c r="F12" s="55">
        <f t="shared" si="1"/>
        <v>79037</v>
      </c>
      <c r="G12" s="55">
        <f t="shared" si="1"/>
        <v>6273</v>
      </c>
      <c r="H12" s="55">
        <f t="shared" si="1"/>
        <v>30311</v>
      </c>
      <c r="I12" s="10"/>
      <c r="J12" s="55">
        <f aca="true" t="shared" si="2" ref="J12:Q12">SUM(J13:J23)</f>
        <v>0</v>
      </c>
      <c r="K12" s="55">
        <f t="shared" si="2"/>
        <v>0</v>
      </c>
      <c r="L12" s="55">
        <f t="shared" si="2"/>
        <v>0</v>
      </c>
      <c r="M12" s="55">
        <f t="shared" si="2"/>
        <v>21447</v>
      </c>
      <c r="N12" s="55">
        <f t="shared" si="2"/>
        <v>0</v>
      </c>
      <c r="O12" s="55">
        <f t="shared" si="2"/>
        <v>0</v>
      </c>
      <c r="P12" s="55">
        <f t="shared" si="2"/>
        <v>0</v>
      </c>
      <c r="Q12" s="55">
        <f t="shared" si="2"/>
        <v>7254</v>
      </c>
    </row>
    <row r="13" spans="1:17" s="4" customFormat="1" ht="15" customHeight="1">
      <c r="A13" s="12"/>
      <c r="B13" s="13" t="s">
        <v>50</v>
      </c>
      <c r="C13" s="10"/>
      <c r="D13" s="10"/>
      <c r="E13" s="10"/>
      <c r="F13" s="10">
        <v>667</v>
      </c>
      <c r="G13" s="10"/>
      <c r="H13" s="10">
        <v>6487</v>
      </c>
      <c r="I13" s="10"/>
      <c r="J13" s="10"/>
      <c r="K13" s="10"/>
      <c r="L13" s="10"/>
      <c r="M13" s="10">
        <v>10</v>
      </c>
      <c r="N13" s="10"/>
      <c r="O13" s="10"/>
      <c r="P13" s="10"/>
      <c r="Q13" s="10"/>
    </row>
    <row r="14" spans="1:17" s="4" customFormat="1" ht="15" customHeight="1">
      <c r="A14" s="12"/>
      <c r="B14" s="44" t="s">
        <v>102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4" customFormat="1" ht="15" customHeight="1">
      <c r="A15" s="17"/>
      <c r="B15" s="13" t="s">
        <v>51</v>
      </c>
      <c r="C15" s="10"/>
      <c r="D15" s="10"/>
      <c r="E15" s="10"/>
      <c r="F15" s="10">
        <v>77924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4" customFormat="1" ht="15" customHeight="1">
      <c r="A16" s="25"/>
      <c r="B16" s="26" t="s">
        <v>80</v>
      </c>
      <c r="C16" s="10"/>
      <c r="D16" s="10"/>
      <c r="E16" s="10"/>
      <c r="F16" s="10"/>
      <c r="G16" s="10">
        <v>42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4" customFormat="1" ht="15" customHeight="1">
      <c r="A17" s="17"/>
      <c r="B17" s="13" t="s">
        <v>22</v>
      </c>
      <c r="C17" s="10"/>
      <c r="D17" s="10"/>
      <c r="E17" s="10"/>
      <c r="F17" s="10"/>
      <c r="G17" s="10"/>
      <c r="H17" s="10">
        <v>8004</v>
      </c>
      <c r="I17" s="10"/>
      <c r="J17" s="10"/>
      <c r="K17" s="10"/>
      <c r="L17" s="10"/>
      <c r="M17" s="10"/>
      <c r="N17" s="10"/>
      <c r="O17" s="10"/>
      <c r="P17" s="10"/>
      <c r="Q17" s="10"/>
    </row>
    <row r="18" spans="1:17" s="4" customFormat="1" ht="15" customHeight="1">
      <c r="A18" s="43"/>
      <c r="B18" s="44" t="s">
        <v>114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10</v>
      </c>
      <c r="N18" s="10"/>
      <c r="O18" s="10"/>
      <c r="P18" s="10"/>
      <c r="Q18" s="10"/>
    </row>
    <row r="19" spans="1:17" s="4" customFormat="1" ht="15" customHeight="1">
      <c r="A19" s="43"/>
      <c r="B19" s="44" t="s">
        <v>120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4" customFormat="1" ht="15" customHeight="1">
      <c r="A20" s="17"/>
      <c r="B20" s="13" t="s">
        <v>78</v>
      </c>
      <c r="C20" s="10"/>
      <c r="D20" s="10"/>
      <c r="E20" s="10"/>
      <c r="F20" s="10">
        <v>422</v>
      </c>
      <c r="G20" s="10"/>
      <c r="H20" s="10">
        <v>7130</v>
      </c>
      <c r="I20" s="10"/>
      <c r="J20" s="10"/>
      <c r="K20" s="10"/>
      <c r="L20" s="10"/>
      <c r="M20" s="10"/>
      <c r="N20" s="10"/>
      <c r="O20" s="10"/>
      <c r="P20" s="10"/>
      <c r="Q20" s="10"/>
    </row>
    <row r="21" spans="1:17" s="4" customFormat="1" ht="15" customHeight="1">
      <c r="A21" s="45"/>
      <c r="B21" s="46" t="s">
        <v>103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4" customFormat="1" ht="15" customHeight="1">
      <c r="A22" s="45"/>
      <c r="B22" s="46" t="s">
        <v>104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22" customFormat="1" ht="15" customHeight="1">
      <c r="A23" s="17"/>
      <c r="B23" s="13" t="s">
        <v>52</v>
      </c>
      <c r="C23" s="10">
        <v>808</v>
      </c>
      <c r="D23" s="10">
        <v>30</v>
      </c>
      <c r="E23" s="10">
        <v>2899</v>
      </c>
      <c r="F23" s="10">
        <v>24</v>
      </c>
      <c r="G23" s="10">
        <v>6231</v>
      </c>
      <c r="H23" s="10">
        <v>8690</v>
      </c>
      <c r="I23" s="10"/>
      <c r="J23" s="10"/>
      <c r="K23" s="10"/>
      <c r="L23" s="10"/>
      <c r="M23" s="10">
        <v>21427</v>
      </c>
      <c r="N23" s="10"/>
      <c r="O23" s="10"/>
      <c r="P23" s="10"/>
      <c r="Q23" s="10">
        <v>7254</v>
      </c>
    </row>
    <row r="24" spans="1:17" s="4" customFormat="1" ht="18" customHeight="1">
      <c r="A24" s="56" t="s">
        <v>53</v>
      </c>
      <c r="B24" s="57"/>
      <c r="C24" s="55">
        <f aca="true" t="shared" si="3" ref="C24:H24">SUM(C25:C29)</f>
        <v>2434</v>
      </c>
      <c r="D24" s="55">
        <f>SUM(D25:D29)</f>
        <v>3147</v>
      </c>
      <c r="E24" s="55">
        <f t="shared" si="3"/>
        <v>850</v>
      </c>
      <c r="F24" s="55">
        <f t="shared" si="3"/>
        <v>151</v>
      </c>
      <c r="G24" s="55">
        <f t="shared" si="3"/>
        <v>0</v>
      </c>
      <c r="H24" s="55">
        <f t="shared" si="3"/>
        <v>473</v>
      </c>
      <c r="I24" s="55"/>
      <c r="J24" s="55">
        <f aca="true" t="shared" si="4" ref="J24:Q24">SUM(J25:J29)</f>
        <v>0</v>
      </c>
      <c r="K24" s="55">
        <f t="shared" si="4"/>
        <v>22184</v>
      </c>
      <c r="L24" s="55">
        <f t="shared" si="4"/>
        <v>0</v>
      </c>
      <c r="M24" s="55">
        <f t="shared" si="4"/>
        <v>1190</v>
      </c>
      <c r="N24" s="55">
        <f t="shared" si="4"/>
        <v>0</v>
      </c>
      <c r="O24" s="55">
        <f t="shared" si="4"/>
        <v>39318</v>
      </c>
      <c r="P24" s="55">
        <f t="shared" si="4"/>
        <v>39118</v>
      </c>
      <c r="Q24" s="55">
        <f t="shared" si="4"/>
        <v>1071</v>
      </c>
    </row>
    <row r="25" spans="1:17" s="4" customFormat="1" ht="15" customHeight="1">
      <c r="A25" s="17"/>
      <c r="B25" s="13" t="s">
        <v>54</v>
      </c>
      <c r="C25" s="10"/>
      <c r="D25" s="10"/>
      <c r="E25" s="10"/>
      <c r="F25" s="10"/>
      <c r="G25" s="10"/>
      <c r="H25" s="10"/>
      <c r="I25" s="10"/>
      <c r="J25" s="10"/>
      <c r="K25" s="10">
        <v>2820</v>
      </c>
      <c r="L25" s="10"/>
      <c r="M25" s="10">
        <v>1160</v>
      </c>
      <c r="N25" s="10"/>
      <c r="O25" s="10"/>
      <c r="P25" s="10">
        <v>28833</v>
      </c>
      <c r="Q25" s="10"/>
    </row>
    <row r="26" spans="1:17" s="22" customFormat="1" ht="15" customHeight="1">
      <c r="A26" s="17"/>
      <c r="B26" s="13" t="s">
        <v>23</v>
      </c>
      <c r="C26" s="10"/>
      <c r="D26" s="10"/>
      <c r="E26" s="10">
        <v>850</v>
      </c>
      <c r="F26" s="10"/>
      <c r="G26" s="10"/>
      <c r="H26" s="10"/>
      <c r="I26" s="10"/>
      <c r="J26" s="10"/>
      <c r="K26" s="10">
        <v>19364</v>
      </c>
      <c r="L26" s="10"/>
      <c r="M26" s="10">
        <v>30</v>
      </c>
      <c r="N26" s="10"/>
      <c r="O26" s="10"/>
      <c r="P26" s="10"/>
      <c r="Q26" s="10"/>
    </row>
    <row r="27" spans="1:17" s="22" customFormat="1" ht="15" customHeight="1">
      <c r="A27" s="23"/>
      <c r="B27" s="24" t="s">
        <v>77</v>
      </c>
      <c r="C27" s="10">
        <v>2434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4" customFormat="1" ht="15" customHeight="1">
      <c r="A28" s="25"/>
      <c r="B28" s="26" t="s">
        <v>24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v>10285</v>
      </c>
      <c r="Q28" s="10"/>
    </row>
    <row r="29" spans="1:17" s="4" customFormat="1" ht="15" customHeight="1">
      <c r="A29" s="17"/>
      <c r="B29" s="13" t="s">
        <v>83</v>
      </c>
      <c r="C29" s="10"/>
      <c r="D29" s="10">
        <v>3147</v>
      </c>
      <c r="E29" s="10"/>
      <c r="F29" s="10">
        <v>151</v>
      </c>
      <c r="G29" s="10"/>
      <c r="H29" s="10">
        <v>473</v>
      </c>
      <c r="I29" s="10"/>
      <c r="J29" s="10"/>
      <c r="K29" s="10"/>
      <c r="L29" s="10"/>
      <c r="M29" s="10"/>
      <c r="N29" s="10"/>
      <c r="O29" s="10">
        <v>39318</v>
      </c>
      <c r="P29" s="10"/>
      <c r="Q29" s="10">
        <v>1071</v>
      </c>
    </row>
    <row r="30" spans="1:17" s="4" customFormat="1" ht="15" customHeight="1">
      <c r="A30" s="43"/>
      <c r="B30" s="44" t="s">
        <v>115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4" customFormat="1" ht="18" customHeight="1">
      <c r="A31" s="56" t="s">
        <v>55</v>
      </c>
      <c r="B31" s="57"/>
      <c r="C31" s="55">
        <f aca="true" t="shared" si="5" ref="C31:H31">SUM(C32:C41)</f>
        <v>0</v>
      </c>
      <c r="D31" s="55">
        <f>SUM(D32:D41)</f>
        <v>76077</v>
      </c>
      <c r="E31" s="55">
        <f t="shared" si="5"/>
        <v>0</v>
      </c>
      <c r="F31" s="55">
        <f>SUM(F32:F41)</f>
        <v>292111</v>
      </c>
      <c r="G31" s="55">
        <f t="shared" si="5"/>
        <v>0</v>
      </c>
      <c r="H31" s="55">
        <f t="shared" si="5"/>
        <v>501282</v>
      </c>
      <c r="I31" s="55"/>
      <c r="J31" s="55">
        <f aca="true" t="shared" si="6" ref="J31:Q31">SUM(J32:J41)</f>
        <v>0</v>
      </c>
      <c r="K31" s="55">
        <f t="shared" si="6"/>
        <v>22521</v>
      </c>
      <c r="L31" s="55">
        <f t="shared" si="6"/>
        <v>899</v>
      </c>
      <c r="M31" s="55">
        <f t="shared" si="6"/>
        <v>417407</v>
      </c>
      <c r="N31" s="55">
        <f t="shared" si="6"/>
        <v>0</v>
      </c>
      <c r="O31" s="55">
        <f t="shared" si="6"/>
        <v>0</v>
      </c>
      <c r="P31" s="55">
        <f t="shared" si="6"/>
        <v>128953</v>
      </c>
      <c r="Q31" s="55">
        <f t="shared" si="6"/>
        <v>100218</v>
      </c>
    </row>
    <row r="32" spans="1:17" s="4" customFormat="1" ht="15" customHeight="1">
      <c r="A32" s="17"/>
      <c r="B32" s="13" t="s">
        <v>56</v>
      </c>
      <c r="C32" s="10"/>
      <c r="D32" s="10"/>
      <c r="E32" s="10"/>
      <c r="F32" s="10">
        <v>291053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4" customFormat="1" ht="15" customHeight="1">
      <c r="A33" s="23"/>
      <c r="B33" s="24" t="s">
        <v>79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4" customFormat="1" ht="15" customHeight="1">
      <c r="A34" s="17"/>
      <c r="B34" s="13" t="s">
        <v>57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4" customFormat="1" ht="15" customHeight="1">
      <c r="A35" s="17"/>
      <c r="B35" s="13" t="s">
        <v>58</v>
      </c>
      <c r="C35" s="10"/>
      <c r="D35" s="10">
        <v>52742</v>
      </c>
      <c r="E35" s="10"/>
      <c r="F35" s="10">
        <v>63</v>
      </c>
      <c r="G35" s="10"/>
      <c r="H35" s="10">
        <v>501116</v>
      </c>
      <c r="I35" s="10"/>
      <c r="J35" s="10"/>
      <c r="K35" s="10"/>
      <c r="L35" s="10">
        <v>899</v>
      </c>
      <c r="M35" s="10">
        <v>408014</v>
      </c>
      <c r="N35" s="10"/>
      <c r="O35" s="10"/>
      <c r="P35" s="10">
        <v>1100</v>
      </c>
      <c r="Q35" s="10">
        <v>63945</v>
      </c>
    </row>
    <row r="36" spans="1:17" s="4" customFormat="1" ht="15" customHeight="1">
      <c r="A36" s="37"/>
      <c r="B36" s="38" t="s">
        <v>94</v>
      </c>
      <c r="C36" s="10"/>
      <c r="D36" s="10"/>
      <c r="E36" s="10"/>
      <c r="F36" s="10"/>
      <c r="G36" s="10"/>
      <c r="H36" s="10">
        <v>166</v>
      </c>
      <c r="I36" s="10"/>
      <c r="J36" s="10"/>
      <c r="K36" s="10"/>
      <c r="L36" s="10"/>
      <c r="M36" s="10">
        <v>3716</v>
      </c>
      <c r="N36" s="10"/>
      <c r="O36" s="10"/>
      <c r="P36" s="10"/>
      <c r="Q36" s="10">
        <v>25213</v>
      </c>
    </row>
    <row r="37" spans="1:17" s="4" customFormat="1" ht="15" customHeight="1">
      <c r="A37" s="43"/>
      <c r="B37" s="44" t="s">
        <v>105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22" customFormat="1" ht="15" customHeight="1">
      <c r="A38" s="17"/>
      <c r="B38" s="13" t="s">
        <v>59</v>
      </c>
      <c r="C38" s="10"/>
      <c r="D38" s="10"/>
      <c r="E38" s="10"/>
      <c r="F38" s="10"/>
      <c r="G38" s="10"/>
      <c r="H38" s="10"/>
      <c r="I38" s="10"/>
      <c r="J38" s="10"/>
      <c r="K38" s="10">
        <v>7000</v>
      </c>
      <c r="L38" s="10"/>
      <c r="M38" s="10">
        <v>1504</v>
      </c>
      <c r="N38" s="10"/>
      <c r="O38" s="10"/>
      <c r="P38" s="10"/>
      <c r="Q38" s="10"/>
    </row>
    <row r="39" spans="1:17" s="22" customFormat="1" ht="15" customHeight="1">
      <c r="A39" s="17"/>
      <c r="B39" s="13" t="s">
        <v>37</v>
      </c>
      <c r="C39" s="10"/>
      <c r="D39" s="10">
        <v>18650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4" customFormat="1" ht="15" customHeight="1">
      <c r="A40" s="17"/>
      <c r="B40" s="13" t="s">
        <v>17</v>
      </c>
      <c r="C40" s="10"/>
      <c r="D40" s="10"/>
      <c r="E40" s="10"/>
      <c r="F40" s="10"/>
      <c r="G40" s="10"/>
      <c r="H40" s="10"/>
      <c r="I40" s="10"/>
      <c r="J40" s="10"/>
      <c r="K40" s="10">
        <v>6521</v>
      </c>
      <c r="L40" s="10"/>
      <c r="M40" s="10">
        <v>1083</v>
      </c>
      <c r="N40" s="10"/>
      <c r="O40" s="10"/>
      <c r="P40" s="10"/>
      <c r="Q40" s="10"/>
    </row>
    <row r="41" spans="1:17" s="4" customFormat="1" ht="15" customHeight="1">
      <c r="A41" s="17"/>
      <c r="B41" s="13" t="s">
        <v>60</v>
      </c>
      <c r="C41" s="10"/>
      <c r="D41" s="10">
        <v>4685</v>
      </c>
      <c r="E41" s="10"/>
      <c r="F41" s="10">
        <v>995</v>
      </c>
      <c r="G41" s="10"/>
      <c r="H41" s="10"/>
      <c r="I41" s="10"/>
      <c r="J41" s="10"/>
      <c r="K41" s="10">
        <v>9000</v>
      </c>
      <c r="L41" s="10"/>
      <c r="M41" s="10">
        <v>3090</v>
      </c>
      <c r="N41" s="10"/>
      <c r="O41" s="10"/>
      <c r="P41" s="10">
        <v>127853</v>
      </c>
      <c r="Q41" s="10">
        <v>11060</v>
      </c>
    </row>
    <row r="42" spans="1:17" s="4" customFormat="1" ht="18" customHeight="1">
      <c r="A42" s="56" t="s">
        <v>61</v>
      </c>
      <c r="B42" s="57"/>
      <c r="C42" s="55">
        <f aca="true" t="shared" si="7" ref="C42:H42">SUM(C43:C57)</f>
        <v>189</v>
      </c>
      <c r="D42" s="55">
        <f t="shared" si="7"/>
        <v>2156</v>
      </c>
      <c r="E42" s="55">
        <f t="shared" si="7"/>
        <v>73693</v>
      </c>
      <c r="F42" s="55">
        <f t="shared" si="7"/>
        <v>2676</v>
      </c>
      <c r="G42" s="55">
        <f t="shared" si="7"/>
        <v>250744</v>
      </c>
      <c r="H42" s="55">
        <f t="shared" si="7"/>
        <v>507843</v>
      </c>
      <c r="I42" s="55"/>
      <c r="J42" s="55">
        <f aca="true" t="shared" si="8" ref="J42:Q42">SUM(J43:J57)</f>
        <v>0</v>
      </c>
      <c r="K42" s="55">
        <f t="shared" si="8"/>
        <v>3495</v>
      </c>
      <c r="L42" s="55">
        <f t="shared" si="8"/>
        <v>10</v>
      </c>
      <c r="M42" s="55">
        <f t="shared" si="8"/>
        <v>1574</v>
      </c>
      <c r="N42" s="55">
        <f t="shared" si="8"/>
        <v>0</v>
      </c>
      <c r="O42" s="55">
        <f t="shared" si="8"/>
        <v>0</v>
      </c>
      <c r="P42" s="55">
        <f t="shared" si="8"/>
        <v>39170</v>
      </c>
      <c r="Q42" s="55">
        <f t="shared" si="8"/>
        <v>37937</v>
      </c>
    </row>
    <row r="43" spans="1:17" s="4" customFormat="1" ht="15" customHeight="1">
      <c r="A43" s="17"/>
      <c r="B43" s="13" t="s">
        <v>62</v>
      </c>
      <c r="C43" s="10"/>
      <c r="D43" s="10">
        <v>810</v>
      </c>
      <c r="E43" s="10"/>
      <c r="F43" s="10"/>
      <c r="G43" s="10">
        <v>8100</v>
      </c>
      <c r="H43" s="10">
        <v>428526</v>
      </c>
      <c r="I43" s="10"/>
      <c r="J43" s="10"/>
      <c r="K43" s="10"/>
      <c r="L43" s="10"/>
      <c r="M43" s="10"/>
      <c r="N43" s="10"/>
      <c r="O43" s="10"/>
      <c r="P43" s="10"/>
      <c r="Q43" s="10"/>
    </row>
    <row r="44" spans="1:17" s="4" customFormat="1" ht="15" customHeight="1">
      <c r="A44" s="17"/>
      <c r="B44" s="13" t="s">
        <v>16</v>
      </c>
      <c r="C44" s="10"/>
      <c r="D44" s="10">
        <v>246</v>
      </c>
      <c r="E44" s="10">
        <v>73517</v>
      </c>
      <c r="F44" s="10"/>
      <c r="G44" s="10">
        <v>242643</v>
      </c>
      <c r="H44" s="10">
        <v>77406</v>
      </c>
      <c r="I44" s="10"/>
      <c r="J44" s="10"/>
      <c r="K44" s="10"/>
      <c r="L44" s="10"/>
      <c r="M44" s="10">
        <v>82</v>
      </c>
      <c r="N44" s="10"/>
      <c r="O44" s="10"/>
      <c r="P44" s="10"/>
      <c r="Q44" s="10">
        <v>37937</v>
      </c>
    </row>
    <row r="45" spans="1:17" s="4" customFormat="1" ht="15" customHeight="1">
      <c r="A45" s="17"/>
      <c r="B45" s="13" t="s">
        <v>45</v>
      </c>
      <c r="C45" s="10"/>
      <c r="D45" s="10"/>
      <c r="E45" s="10"/>
      <c r="F45" s="10">
        <v>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22" customFormat="1" ht="15" customHeight="1">
      <c r="A46" s="17"/>
      <c r="B46" s="13" t="s">
        <v>15</v>
      </c>
      <c r="C46" s="10"/>
      <c r="D46" s="10">
        <v>67</v>
      </c>
      <c r="E46" s="10"/>
      <c r="F46" s="10">
        <v>2636</v>
      </c>
      <c r="G46" s="10"/>
      <c r="H46" s="10">
        <v>1156</v>
      </c>
      <c r="I46" s="10"/>
      <c r="J46" s="10"/>
      <c r="K46" s="10"/>
      <c r="L46" s="10">
        <v>10</v>
      </c>
      <c r="M46" s="10">
        <v>10</v>
      </c>
      <c r="N46" s="10"/>
      <c r="O46" s="10"/>
      <c r="P46" s="10"/>
      <c r="Q46" s="10"/>
    </row>
    <row r="47" spans="1:17" s="22" customFormat="1" ht="15" customHeight="1">
      <c r="A47" s="17"/>
      <c r="B47" s="13" t="s">
        <v>34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s="22" customFormat="1" ht="15" customHeight="1">
      <c r="A48" s="17"/>
      <c r="B48" s="13" t="s">
        <v>19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>
        <v>10</v>
      </c>
      <c r="N48" s="10"/>
      <c r="O48" s="10"/>
      <c r="P48" s="10"/>
      <c r="Q48" s="10"/>
    </row>
    <row r="49" spans="1:17" s="22" customFormat="1" ht="15" customHeight="1">
      <c r="A49" s="39"/>
      <c r="B49" s="40" t="s">
        <v>99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22" customFormat="1" ht="15" customHeight="1">
      <c r="A50" s="43"/>
      <c r="B50" s="44" t="s">
        <v>116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4" customFormat="1" ht="15" customHeight="1">
      <c r="A51" s="17"/>
      <c r="B51" s="13" t="s">
        <v>35</v>
      </c>
      <c r="C51" s="10"/>
      <c r="D51" s="10"/>
      <c r="E51" s="10"/>
      <c r="F51" s="10">
        <v>34</v>
      </c>
      <c r="G51" s="10"/>
      <c r="H51" s="10">
        <v>594</v>
      </c>
      <c r="I51" s="10"/>
      <c r="J51" s="10"/>
      <c r="K51" s="10"/>
      <c r="L51" s="10"/>
      <c r="M51" s="10"/>
      <c r="N51" s="10"/>
      <c r="O51" s="10"/>
      <c r="P51" s="10"/>
      <c r="Q51" s="10"/>
    </row>
    <row r="52" spans="1:17" s="4" customFormat="1" ht="15" customHeight="1">
      <c r="A52" s="17"/>
      <c r="B52" s="13" t="s">
        <v>25</v>
      </c>
      <c r="C52" s="10"/>
      <c r="D52" s="10"/>
      <c r="E52" s="10"/>
      <c r="F52" s="10"/>
      <c r="G52" s="10"/>
      <c r="H52" s="10">
        <v>4</v>
      </c>
      <c r="I52" s="10"/>
      <c r="J52" s="10"/>
      <c r="K52" s="10"/>
      <c r="L52" s="10"/>
      <c r="M52" s="10"/>
      <c r="N52" s="10"/>
      <c r="O52" s="10"/>
      <c r="P52" s="10">
        <v>39170</v>
      </c>
      <c r="Q52" s="10"/>
    </row>
    <row r="53" spans="1:17" s="4" customFormat="1" ht="15" customHeight="1">
      <c r="A53" s="17"/>
      <c r="B53" s="13" t="s">
        <v>26</v>
      </c>
      <c r="C53" s="10"/>
      <c r="D53" s="10"/>
      <c r="E53" s="10">
        <v>176</v>
      </c>
      <c r="F53" s="10"/>
      <c r="G53" s="10">
        <v>1</v>
      </c>
      <c r="H53" s="10">
        <v>1</v>
      </c>
      <c r="I53" s="10"/>
      <c r="J53" s="10"/>
      <c r="K53" s="10"/>
      <c r="L53" s="10"/>
      <c r="M53" s="10">
        <v>10</v>
      </c>
      <c r="N53" s="10"/>
      <c r="O53" s="10"/>
      <c r="P53" s="10"/>
      <c r="Q53" s="10"/>
    </row>
    <row r="54" spans="1:17" s="4" customFormat="1" ht="15" customHeight="1">
      <c r="A54" s="17"/>
      <c r="B54" s="13" t="s">
        <v>27</v>
      </c>
      <c r="C54" s="10"/>
      <c r="D54" s="10"/>
      <c r="E54" s="10"/>
      <c r="F54" s="10"/>
      <c r="G54" s="10"/>
      <c r="H54" s="10">
        <v>156</v>
      </c>
      <c r="I54" s="10"/>
      <c r="J54" s="10"/>
      <c r="K54" s="10">
        <v>3084</v>
      </c>
      <c r="L54" s="10"/>
      <c r="M54" s="10">
        <v>1462</v>
      </c>
      <c r="N54" s="10"/>
      <c r="O54" s="10"/>
      <c r="P54" s="10"/>
      <c r="Q54" s="10"/>
    </row>
    <row r="55" spans="1:17" s="4" customFormat="1" ht="15" customHeight="1">
      <c r="A55" s="43"/>
      <c r="B55" s="44" t="s">
        <v>106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4" customFormat="1" ht="15" customHeight="1">
      <c r="A56" s="43"/>
      <c r="B56" s="44" t="s">
        <v>117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4" customFormat="1" ht="15" customHeight="1">
      <c r="A57" s="17"/>
      <c r="B57" s="13" t="s">
        <v>38</v>
      </c>
      <c r="C57" s="10">
        <v>189</v>
      </c>
      <c r="D57" s="10">
        <v>1033</v>
      </c>
      <c r="E57" s="10"/>
      <c r="F57" s="10"/>
      <c r="G57" s="10"/>
      <c r="H57" s="10"/>
      <c r="I57" s="10"/>
      <c r="J57" s="10"/>
      <c r="K57" s="10">
        <v>411</v>
      </c>
      <c r="L57" s="10"/>
      <c r="M57" s="10"/>
      <c r="N57" s="10"/>
      <c r="O57" s="10"/>
      <c r="P57" s="10"/>
      <c r="Q57" s="10"/>
    </row>
    <row r="58" spans="1:17" ht="15" customHeight="1">
      <c r="A58" s="4" t="s">
        <v>46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">
      <c r="A59" s="31" t="s">
        <v>92</v>
      </c>
      <c r="D59" s="20"/>
      <c r="Q59" s="33" t="s">
        <v>93</v>
      </c>
    </row>
    <row r="60" spans="1:17" s="32" customFormat="1" ht="33" customHeight="1">
      <c r="A60" s="66"/>
      <c r="B60" s="66"/>
      <c r="C60" s="52"/>
      <c r="D60" s="52"/>
      <c r="E60" s="35"/>
      <c r="F60" s="35"/>
      <c r="G60" s="35"/>
      <c r="H60" s="36" t="s">
        <v>90</v>
      </c>
      <c r="I60" s="35"/>
      <c r="J60" s="35" t="s">
        <v>91</v>
      </c>
      <c r="K60" s="35"/>
      <c r="L60" s="35"/>
      <c r="M60" s="35"/>
      <c r="N60" s="35"/>
      <c r="O60" s="35"/>
      <c r="P60" s="35"/>
      <c r="Q60" s="35"/>
    </row>
    <row r="61" spans="1:17" s="4" customFormat="1" ht="12.75" customHeight="1" thickBot="1">
      <c r="A61" s="2"/>
      <c r="B61" s="2"/>
      <c r="C61" s="2"/>
      <c r="D61" s="2"/>
      <c r="E61" s="2"/>
      <c r="F61" s="2"/>
      <c r="G61" s="2"/>
      <c r="H61" s="2"/>
      <c r="I61" s="12"/>
      <c r="J61" s="2"/>
      <c r="K61" s="2"/>
      <c r="L61" s="2"/>
      <c r="M61" s="19"/>
      <c r="N61" s="2"/>
      <c r="O61" s="2"/>
      <c r="P61" s="2"/>
      <c r="Q61" s="3" t="s">
        <v>7</v>
      </c>
    </row>
    <row r="62" spans="1:17" s="7" customFormat="1" ht="15" customHeight="1">
      <c r="A62" s="5"/>
      <c r="B62" s="6"/>
      <c r="C62" s="68" t="s">
        <v>21</v>
      </c>
      <c r="D62" s="70"/>
      <c r="E62" s="71" t="s">
        <v>9</v>
      </c>
      <c r="F62" s="71"/>
      <c r="G62" s="71"/>
      <c r="H62" s="72"/>
      <c r="I62" s="5"/>
      <c r="J62" s="73" t="s">
        <v>10</v>
      </c>
      <c r="K62" s="67"/>
      <c r="L62" s="67"/>
      <c r="M62" s="67"/>
      <c r="N62" s="67" t="s">
        <v>11</v>
      </c>
      <c r="O62" s="67"/>
      <c r="P62" s="67"/>
      <c r="Q62" s="74"/>
    </row>
    <row r="63" spans="1:17" s="7" customFormat="1" ht="15" customHeight="1">
      <c r="A63" s="5"/>
      <c r="B63" s="8" t="s">
        <v>6</v>
      </c>
      <c r="C63" s="58" t="s">
        <v>3</v>
      </c>
      <c r="D63" s="59"/>
      <c r="E63" s="58" t="s">
        <v>2</v>
      </c>
      <c r="F63" s="58"/>
      <c r="G63" s="58" t="s">
        <v>3</v>
      </c>
      <c r="H63" s="59"/>
      <c r="I63" s="5"/>
      <c r="J63" s="75" t="s">
        <v>2</v>
      </c>
      <c r="K63" s="58"/>
      <c r="L63" s="58" t="s">
        <v>3</v>
      </c>
      <c r="M63" s="58"/>
      <c r="N63" s="58" t="s">
        <v>2</v>
      </c>
      <c r="O63" s="58"/>
      <c r="P63" s="58" t="s">
        <v>3</v>
      </c>
      <c r="Q63" s="59"/>
    </row>
    <row r="64" spans="1:17" s="7" customFormat="1" ht="15" customHeight="1">
      <c r="A64" s="9"/>
      <c r="B64" s="29"/>
      <c r="C64" s="48" t="s">
        <v>4</v>
      </c>
      <c r="D64" s="49" t="s">
        <v>5</v>
      </c>
      <c r="E64" s="48" t="s">
        <v>4</v>
      </c>
      <c r="F64" s="48" t="s">
        <v>5</v>
      </c>
      <c r="G64" s="48" t="s">
        <v>4</v>
      </c>
      <c r="H64" s="49" t="s">
        <v>5</v>
      </c>
      <c r="I64" s="5"/>
      <c r="J64" s="54" t="s">
        <v>4</v>
      </c>
      <c r="K64" s="48" t="s">
        <v>5</v>
      </c>
      <c r="L64" s="48" t="s">
        <v>4</v>
      </c>
      <c r="M64" s="48" t="s">
        <v>5</v>
      </c>
      <c r="N64" s="48" t="s">
        <v>4</v>
      </c>
      <c r="O64" s="48" t="s">
        <v>5</v>
      </c>
      <c r="P64" s="48" t="s">
        <v>4</v>
      </c>
      <c r="Q64" s="49" t="s">
        <v>5</v>
      </c>
    </row>
    <row r="65" spans="1:17" s="4" customFormat="1" ht="18" customHeight="1">
      <c r="A65" s="56" t="s">
        <v>63</v>
      </c>
      <c r="B65" s="57"/>
      <c r="C65" s="55">
        <f aca="true" t="shared" si="9" ref="C65:Q65">SUM(C66:C80)</f>
        <v>1602874</v>
      </c>
      <c r="D65" s="55">
        <f t="shared" si="9"/>
        <v>256922</v>
      </c>
      <c r="E65" s="55">
        <f t="shared" si="9"/>
        <v>0</v>
      </c>
      <c r="F65" s="55">
        <f t="shared" si="9"/>
        <v>1449</v>
      </c>
      <c r="G65" s="55">
        <f t="shared" si="9"/>
        <v>0</v>
      </c>
      <c r="H65" s="55">
        <f t="shared" si="9"/>
        <v>332253</v>
      </c>
      <c r="I65" s="55">
        <f t="shared" si="9"/>
        <v>0</v>
      </c>
      <c r="J65" s="55">
        <f t="shared" si="9"/>
        <v>0</v>
      </c>
      <c r="K65" s="55">
        <f t="shared" si="9"/>
        <v>3000</v>
      </c>
      <c r="L65" s="55">
        <f t="shared" si="9"/>
        <v>9113</v>
      </c>
      <c r="M65" s="55">
        <f t="shared" si="9"/>
        <v>15974</v>
      </c>
      <c r="N65" s="55">
        <f t="shared" si="9"/>
        <v>0</v>
      </c>
      <c r="O65" s="55">
        <f t="shared" si="9"/>
        <v>0</v>
      </c>
      <c r="P65" s="55">
        <f t="shared" si="9"/>
        <v>33527</v>
      </c>
      <c r="Q65" s="55">
        <f t="shared" si="9"/>
        <v>0</v>
      </c>
    </row>
    <row r="66" spans="1:17" s="4" customFormat="1" ht="15" customHeight="1">
      <c r="A66" s="17"/>
      <c r="B66" s="13" t="s">
        <v>47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4" customFormat="1" ht="15" customHeight="1">
      <c r="A67" s="17"/>
      <c r="B67" s="13" t="s">
        <v>64</v>
      </c>
      <c r="C67" s="10">
        <v>1596587</v>
      </c>
      <c r="D67" s="10">
        <v>61402</v>
      </c>
      <c r="E67" s="10"/>
      <c r="F67" s="10">
        <v>35</v>
      </c>
      <c r="G67" s="10"/>
      <c r="H67" s="10">
        <v>239</v>
      </c>
      <c r="I67" s="10"/>
      <c r="J67" s="10"/>
      <c r="K67" s="10"/>
      <c r="L67" s="10"/>
      <c r="M67" s="10"/>
      <c r="N67" s="10"/>
      <c r="O67" s="10"/>
      <c r="P67" s="10"/>
      <c r="Q67" s="10"/>
    </row>
    <row r="68" spans="1:17" s="4" customFormat="1" ht="15" customHeight="1">
      <c r="A68" s="17"/>
      <c r="B68" s="13" t="s">
        <v>28</v>
      </c>
      <c r="C68" s="10"/>
      <c r="D68" s="10"/>
      <c r="E68" s="10"/>
      <c r="F68" s="10"/>
      <c r="G68" s="10"/>
      <c r="H68" s="10">
        <v>348</v>
      </c>
      <c r="I68" s="10"/>
      <c r="J68" s="10"/>
      <c r="K68" s="10"/>
      <c r="L68" s="10"/>
      <c r="M68" s="10"/>
      <c r="N68" s="10"/>
      <c r="O68" s="10"/>
      <c r="P68" s="10"/>
      <c r="Q68" s="10"/>
    </row>
    <row r="69" spans="1:17" s="4" customFormat="1" ht="15" customHeight="1">
      <c r="A69" s="17"/>
      <c r="B69" s="13" t="s">
        <v>13</v>
      </c>
      <c r="C69" s="10">
        <v>6287</v>
      </c>
      <c r="D69" s="10">
        <v>169174</v>
      </c>
      <c r="E69" s="10"/>
      <c r="F69" s="10">
        <v>494</v>
      </c>
      <c r="G69" s="10"/>
      <c r="H69" s="10"/>
      <c r="I69" s="10"/>
      <c r="J69" s="10"/>
      <c r="K69" s="10"/>
      <c r="L69" s="10"/>
      <c r="M69" s="10"/>
      <c r="N69" s="10"/>
      <c r="O69" s="10"/>
      <c r="P69" s="10">
        <v>32819</v>
      </c>
      <c r="Q69" s="10"/>
    </row>
    <row r="70" spans="1:17" s="4" customFormat="1" ht="15" customHeight="1">
      <c r="A70" s="17"/>
      <c r="B70" s="13" t="s">
        <v>65</v>
      </c>
      <c r="C70" s="10"/>
      <c r="D70" s="10"/>
      <c r="E70" s="10"/>
      <c r="F70" s="10"/>
      <c r="G70" s="10"/>
      <c r="H70" s="10">
        <v>53370</v>
      </c>
      <c r="I70" s="10"/>
      <c r="J70" s="10"/>
      <c r="K70" s="10"/>
      <c r="L70" s="10"/>
      <c r="M70" s="10"/>
      <c r="N70" s="10"/>
      <c r="O70" s="10"/>
      <c r="P70" s="10">
        <v>708</v>
      </c>
      <c r="Q70" s="10"/>
    </row>
    <row r="71" spans="1:17" s="4" customFormat="1" ht="15" customHeight="1">
      <c r="A71" s="45"/>
      <c r="B71" s="46" t="s">
        <v>121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s="4" customFormat="1" ht="15" customHeight="1">
      <c r="A72" s="17"/>
      <c r="B72" s="13" t="s">
        <v>125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>
        <v>709</v>
      </c>
      <c r="N72" s="10"/>
      <c r="O72" s="10"/>
      <c r="P72" s="10"/>
      <c r="Q72" s="10"/>
    </row>
    <row r="73" spans="1:17" s="4" customFormat="1" ht="15" customHeight="1">
      <c r="A73" s="43"/>
      <c r="B73" s="44" t="s">
        <v>108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s="4" customFormat="1" ht="15" customHeight="1">
      <c r="A74" s="17"/>
      <c r="B74" s="13" t="s">
        <v>20</v>
      </c>
      <c r="C74" s="10"/>
      <c r="D74" s="10"/>
      <c r="E74" s="10"/>
      <c r="F74" s="10"/>
      <c r="G74" s="10"/>
      <c r="H74" s="10">
        <v>8150</v>
      </c>
      <c r="I74" s="10"/>
      <c r="J74" s="10"/>
      <c r="K74" s="10"/>
      <c r="L74" s="10"/>
      <c r="M74" s="10"/>
      <c r="N74" s="10"/>
      <c r="O74" s="10"/>
      <c r="P74" s="10"/>
      <c r="Q74" s="10"/>
    </row>
    <row r="75" spans="1:17" s="4" customFormat="1" ht="15" customHeight="1">
      <c r="A75" s="17"/>
      <c r="B75" s="13" t="s">
        <v>42</v>
      </c>
      <c r="C75" s="10"/>
      <c r="D75" s="10"/>
      <c r="E75" s="10"/>
      <c r="F75" s="10"/>
      <c r="G75" s="10"/>
      <c r="H75" s="10">
        <v>253520</v>
      </c>
      <c r="I75" s="10"/>
      <c r="J75" s="10"/>
      <c r="K75" s="10"/>
      <c r="L75" s="10"/>
      <c r="M75" s="10"/>
      <c r="N75" s="10"/>
      <c r="O75" s="10"/>
      <c r="P75" s="10"/>
      <c r="Q75" s="10"/>
    </row>
    <row r="76" spans="1:17" s="4" customFormat="1" ht="15" customHeight="1">
      <c r="A76" s="17"/>
      <c r="B76" s="13" t="s">
        <v>66</v>
      </c>
      <c r="C76" s="10"/>
      <c r="D76" s="10">
        <v>26346</v>
      </c>
      <c r="E76" s="10"/>
      <c r="F76" s="10"/>
      <c r="G76" s="10"/>
      <c r="H76" s="10">
        <v>2834</v>
      </c>
      <c r="I76" s="10"/>
      <c r="J76" s="10"/>
      <c r="K76" s="10"/>
      <c r="L76" s="10"/>
      <c r="M76" s="10">
        <v>2530</v>
      </c>
      <c r="N76" s="10"/>
      <c r="O76" s="10"/>
      <c r="P76" s="10"/>
      <c r="Q76" s="10"/>
    </row>
    <row r="77" spans="1:17" s="4" customFormat="1" ht="15" customHeight="1">
      <c r="A77" s="17"/>
      <c r="B77" s="13" t="s">
        <v>67</v>
      </c>
      <c r="C77" s="10"/>
      <c r="D77" s="10"/>
      <c r="E77" s="10"/>
      <c r="F77" s="10"/>
      <c r="G77" s="10"/>
      <c r="H77" s="10">
        <v>6544</v>
      </c>
      <c r="I77" s="10"/>
      <c r="J77" s="10"/>
      <c r="K77" s="10"/>
      <c r="L77" s="10"/>
      <c r="M77" s="10">
        <v>7175</v>
      </c>
      <c r="N77" s="10"/>
      <c r="O77" s="10"/>
      <c r="P77" s="10"/>
      <c r="Q77" s="10"/>
    </row>
    <row r="78" spans="1:17" s="4" customFormat="1" ht="15" customHeight="1">
      <c r="A78" s="17"/>
      <c r="B78" s="13" t="s">
        <v>68</v>
      </c>
      <c r="C78" s="10"/>
      <c r="D78" s="10"/>
      <c r="E78" s="10"/>
      <c r="F78" s="10">
        <v>774</v>
      </c>
      <c r="G78" s="10"/>
      <c r="H78" s="10">
        <v>7248</v>
      </c>
      <c r="I78" s="10"/>
      <c r="J78" s="10"/>
      <c r="K78" s="10">
        <v>3000</v>
      </c>
      <c r="L78" s="10">
        <v>9113</v>
      </c>
      <c r="M78" s="10">
        <v>5560</v>
      </c>
      <c r="N78" s="10"/>
      <c r="O78" s="10"/>
      <c r="P78" s="10"/>
      <c r="Q78" s="10"/>
    </row>
    <row r="79" spans="1:17" s="4" customFormat="1" ht="15" customHeight="1">
      <c r="A79" s="37"/>
      <c r="B79" s="38" t="s">
        <v>95</v>
      </c>
      <c r="C79" s="10"/>
      <c r="D79" s="10"/>
      <c r="E79" s="10"/>
      <c r="F79" s="10">
        <v>146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s="4" customFormat="1" ht="15" customHeight="1">
      <c r="A80" s="17"/>
      <c r="B80" s="15" t="s">
        <v>12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s="4" customFormat="1" ht="18" customHeight="1">
      <c r="A81" s="56" t="s">
        <v>69</v>
      </c>
      <c r="B81" s="57"/>
      <c r="C81" s="55">
        <f>SUM(C82:C90)</f>
        <v>8166</v>
      </c>
      <c r="D81" s="55">
        <f>SUM(D82:D90)</f>
        <v>0</v>
      </c>
      <c r="E81" s="55">
        <f aca="true" t="shared" si="10" ref="E81:Q81">SUM(E82:E90)</f>
        <v>7020</v>
      </c>
      <c r="F81" s="55">
        <f t="shared" si="10"/>
        <v>0</v>
      </c>
      <c r="G81" s="55">
        <f t="shared" si="10"/>
        <v>5133</v>
      </c>
      <c r="H81" s="55">
        <f t="shared" si="10"/>
        <v>93</v>
      </c>
      <c r="I81" s="55">
        <f t="shared" si="10"/>
        <v>0</v>
      </c>
      <c r="J81" s="55">
        <f t="shared" si="10"/>
        <v>0</v>
      </c>
      <c r="K81" s="55">
        <f t="shared" si="10"/>
        <v>0</v>
      </c>
      <c r="L81" s="55">
        <f t="shared" si="10"/>
        <v>10</v>
      </c>
      <c r="M81" s="55">
        <f t="shared" si="10"/>
        <v>0</v>
      </c>
      <c r="N81" s="55">
        <f t="shared" si="10"/>
        <v>149</v>
      </c>
      <c r="O81" s="55">
        <f t="shared" si="10"/>
        <v>0</v>
      </c>
      <c r="P81" s="55">
        <f t="shared" si="10"/>
        <v>3354</v>
      </c>
      <c r="Q81" s="55">
        <f t="shared" si="10"/>
        <v>0</v>
      </c>
    </row>
    <row r="82" spans="1:17" s="4" customFormat="1" ht="18" customHeight="1">
      <c r="A82" s="41"/>
      <c r="B82" s="13" t="s">
        <v>29</v>
      </c>
      <c r="C82" s="10">
        <v>8166</v>
      </c>
      <c r="D82" s="10"/>
      <c r="E82" s="10">
        <v>7020</v>
      </c>
      <c r="F82" s="10"/>
      <c r="G82" s="10">
        <v>3339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s="4" customFormat="1" ht="18" customHeight="1">
      <c r="A83" s="42"/>
      <c r="B83" s="44" t="s">
        <v>118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s="4" customFormat="1" ht="15" customHeight="1">
      <c r="A84" s="16"/>
      <c r="B84" s="13" t="s">
        <v>36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s="4" customFormat="1" ht="15" customHeight="1">
      <c r="A85" s="42"/>
      <c r="B85" s="44" t="s">
        <v>110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s="4" customFormat="1" ht="15" customHeight="1">
      <c r="A86" s="16"/>
      <c r="B86" s="13" t="s">
        <v>30</v>
      </c>
      <c r="C86" s="10"/>
      <c r="D86" s="10"/>
      <c r="E86" s="10"/>
      <c r="F86" s="10"/>
      <c r="G86" s="10">
        <v>47</v>
      </c>
      <c r="H86" s="10"/>
      <c r="I86" s="10"/>
      <c r="J86" s="10"/>
      <c r="K86" s="10"/>
      <c r="L86" s="10">
        <v>10</v>
      </c>
      <c r="M86" s="10"/>
      <c r="N86" s="10"/>
      <c r="O86" s="10"/>
      <c r="P86" s="10"/>
      <c r="Q86" s="10"/>
    </row>
    <row r="87" spans="1:17" s="4" customFormat="1" ht="15" customHeight="1">
      <c r="A87" s="16"/>
      <c r="B87" s="13" t="s">
        <v>43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s="22" customFormat="1" ht="15" customHeight="1">
      <c r="A88" s="17"/>
      <c r="B88" s="13" t="s">
        <v>70</v>
      </c>
      <c r="C88" s="10"/>
      <c r="D88" s="10"/>
      <c r="E88" s="10"/>
      <c r="F88" s="10"/>
      <c r="G88" s="10">
        <v>1734</v>
      </c>
      <c r="H88" s="10">
        <v>93</v>
      </c>
      <c r="I88" s="10"/>
      <c r="J88" s="10"/>
      <c r="K88" s="10"/>
      <c r="L88" s="10"/>
      <c r="M88" s="10"/>
      <c r="N88" s="10">
        <v>149</v>
      </c>
      <c r="O88" s="10"/>
      <c r="P88" s="10">
        <v>3354</v>
      </c>
      <c r="Q88" s="10"/>
    </row>
    <row r="89" spans="1:17" s="22" customFormat="1" ht="15" customHeight="1">
      <c r="A89" s="43"/>
      <c r="B89" s="44" t="s">
        <v>111</v>
      </c>
      <c r="C89" s="10"/>
      <c r="D89" s="10"/>
      <c r="E89" s="10"/>
      <c r="F89" s="10"/>
      <c r="G89" s="10">
        <v>13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s="4" customFormat="1" ht="15" customHeight="1">
      <c r="A90" s="17"/>
      <c r="B90" s="13" t="s">
        <v>71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s="4" customFormat="1" ht="18" customHeight="1">
      <c r="A91" s="56" t="s">
        <v>72</v>
      </c>
      <c r="B91" s="57"/>
      <c r="C91" s="55">
        <f aca="true" t="shared" si="11" ref="C91:H91">SUM(C93:C99)</f>
        <v>455</v>
      </c>
      <c r="D91" s="55">
        <f t="shared" si="11"/>
        <v>3895</v>
      </c>
      <c r="E91" s="55">
        <f t="shared" si="11"/>
        <v>116</v>
      </c>
      <c r="F91" s="55">
        <f>SUM(F93:F99)</f>
        <v>2342</v>
      </c>
      <c r="G91" s="55">
        <f t="shared" si="11"/>
        <v>0</v>
      </c>
      <c r="H91" s="55">
        <f t="shared" si="11"/>
        <v>545</v>
      </c>
      <c r="I91" s="55"/>
      <c r="J91" s="55">
        <f aca="true" t="shared" si="12" ref="J91:Q91">SUM(J93:J99)</f>
        <v>0</v>
      </c>
      <c r="K91" s="55">
        <f t="shared" si="12"/>
        <v>0</v>
      </c>
      <c r="L91" s="55">
        <f t="shared" si="12"/>
        <v>0</v>
      </c>
      <c r="M91" s="55">
        <f t="shared" si="12"/>
        <v>0</v>
      </c>
      <c r="N91" s="55">
        <f t="shared" si="12"/>
        <v>0</v>
      </c>
      <c r="O91" s="55">
        <f t="shared" si="12"/>
        <v>0</v>
      </c>
      <c r="P91" s="55">
        <f t="shared" si="12"/>
        <v>0</v>
      </c>
      <c r="Q91" s="55">
        <f t="shared" si="12"/>
        <v>0</v>
      </c>
    </row>
    <row r="92" spans="1:17" s="4" customFormat="1" ht="18" customHeight="1">
      <c r="A92" s="42"/>
      <c r="B92" s="44" t="s">
        <v>112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</row>
    <row r="93" spans="1:17" s="4" customFormat="1" ht="15" customHeight="1">
      <c r="A93" s="17"/>
      <c r="B93" s="13" t="s">
        <v>82</v>
      </c>
      <c r="C93" s="10"/>
      <c r="D93" s="10"/>
      <c r="E93" s="10"/>
      <c r="F93" s="10">
        <v>107</v>
      </c>
      <c r="G93" s="10"/>
      <c r="H93" s="10">
        <v>6</v>
      </c>
      <c r="I93" s="10"/>
      <c r="J93" s="10"/>
      <c r="K93" s="10"/>
      <c r="L93" s="10"/>
      <c r="M93" s="10"/>
      <c r="N93" s="10"/>
      <c r="O93" s="10"/>
      <c r="P93" s="10"/>
      <c r="Q93" s="10"/>
    </row>
    <row r="94" spans="1:17" s="4" customFormat="1" ht="15" customHeight="1">
      <c r="A94" s="43"/>
      <c r="B94" s="44" t="s">
        <v>119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s="4" customFormat="1" ht="15" customHeight="1">
      <c r="A95" s="25"/>
      <c r="B95" s="26" t="s">
        <v>31</v>
      </c>
      <c r="C95" s="10">
        <v>455</v>
      </c>
      <c r="D95" s="10">
        <v>3895</v>
      </c>
      <c r="E95" s="10"/>
      <c r="F95" s="10">
        <v>221</v>
      </c>
      <c r="G95" s="10"/>
      <c r="H95" s="10">
        <v>131</v>
      </c>
      <c r="I95" s="10"/>
      <c r="J95" s="10"/>
      <c r="K95" s="10"/>
      <c r="L95" s="10"/>
      <c r="M95" s="10"/>
      <c r="N95" s="10"/>
      <c r="O95" s="10"/>
      <c r="P95" s="10"/>
      <c r="Q95" s="10"/>
    </row>
    <row r="96" spans="1:17" s="22" customFormat="1" ht="15" customHeight="1">
      <c r="A96" s="17"/>
      <c r="B96" s="13" t="s">
        <v>32</v>
      </c>
      <c r="C96" s="10"/>
      <c r="D96" s="10"/>
      <c r="E96" s="10">
        <v>13</v>
      </c>
      <c r="F96" s="10">
        <v>1123</v>
      </c>
      <c r="G96" s="10"/>
      <c r="H96" s="10">
        <v>264</v>
      </c>
      <c r="I96" s="10"/>
      <c r="J96" s="10"/>
      <c r="K96" s="10"/>
      <c r="L96" s="10"/>
      <c r="M96" s="10"/>
      <c r="N96" s="10"/>
      <c r="O96" s="10"/>
      <c r="P96" s="10"/>
      <c r="Q96" s="10"/>
    </row>
    <row r="97" spans="1:17" s="22" customFormat="1" ht="15" customHeight="1">
      <c r="A97" s="25"/>
      <c r="B97" s="26" t="s">
        <v>81</v>
      </c>
      <c r="C97" s="10"/>
      <c r="D97" s="10"/>
      <c r="E97" s="10">
        <v>103</v>
      </c>
      <c r="F97" s="10">
        <v>155</v>
      </c>
      <c r="G97" s="10"/>
      <c r="H97" s="10">
        <v>70</v>
      </c>
      <c r="I97" s="10"/>
      <c r="J97" s="10"/>
      <c r="K97" s="10"/>
      <c r="L97" s="10"/>
      <c r="M97" s="10"/>
      <c r="N97" s="10"/>
      <c r="O97" s="10"/>
      <c r="P97" s="10"/>
      <c r="Q97" s="10"/>
    </row>
    <row r="98" spans="1:17" s="22" customFormat="1" ht="15" customHeight="1">
      <c r="A98" s="17"/>
      <c r="B98" s="13" t="s">
        <v>76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s="4" customFormat="1" ht="15" customHeight="1">
      <c r="A99" s="17"/>
      <c r="B99" s="13" t="s">
        <v>39</v>
      </c>
      <c r="C99" s="10"/>
      <c r="D99" s="10"/>
      <c r="E99" s="10"/>
      <c r="F99" s="10">
        <v>736</v>
      </c>
      <c r="G99" s="10"/>
      <c r="H99" s="10">
        <v>74</v>
      </c>
      <c r="I99" s="10"/>
      <c r="J99" s="10"/>
      <c r="K99" s="10"/>
      <c r="L99" s="10"/>
      <c r="M99" s="10"/>
      <c r="N99" s="10"/>
      <c r="O99" s="10"/>
      <c r="P99" s="10"/>
      <c r="Q99" s="10"/>
    </row>
    <row r="100" spans="1:17" s="4" customFormat="1" ht="18" customHeight="1">
      <c r="A100" s="56" t="s">
        <v>73</v>
      </c>
      <c r="B100" s="57"/>
      <c r="C100" s="55">
        <f aca="true" t="shared" si="13" ref="C100:H100">SUM(C101:C107)</f>
        <v>0</v>
      </c>
      <c r="D100" s="55">
        <f t="shared" si="13"/>
        <v>298798</v>
      </c>
      <c r="E100" s="55">
        <f t="shared" si="13"/>
        <v>530</v>
      </c>
      <c r="F100" s="55">
        <f t="shared" si="13"/>
        <v>350</v>
      </c>
      <c r="G100" s="55">
        <f t="shared" si="13"/>
        <v>6649</v>
      </c>
      <c r="H100" s="55">
        <f t="shared" si="13"/>
        <v>49784</v>
      </c>
      <c r="I100" s="55"/>
      <c r="J100" s="55">
        <f aca="true" t="shared" si="14" ref="J100:Q100">SUM(J101:J107)</f>
        <v>0</v>
      </c>
      <c r="K100" s="55">
        <f t="shared" si="14"/>
        <v>0</v>
      </c>
      <c r="L100" s="55">
        <f t="shared" si="14"/>
        <v>12645</v>
      </c>
      <c r="M100" s="55">
        <f t="shared" si="14"/>
        <v>9810</v>
      </c>
      <c r="N100" s="55">
        <f t="shared" si="14"/>
        <v>0</v>
      </c>
      <c r="O100" s="55">
        <f t="shared" si="14"/>
        <v>0</v>
      </c>
      <c r="P100" s="55">
        <f t="shared" si="14"/>
        <v>0</v>
      </c>
      <c r="Q100" s="55">
        <f t="shared" si="14"/>
        <v>0</v>
      </c>
    </row>
    <row r="101" spans="1:17" s="4" customFormat="1" ht="15" customHeight="1">
      <c r="A101" s="17"/>
      <c r="B101" s="13" t="s">
        <v>74</v>
      </c>
      <c r="C101" s="10"/>
      <c r="D101" s="10"/>
      <c r="E101" s="10"/>
      <c r="F101" s="10"/>
      <c r="G101" s="10">
        <v>4798</v>
      </c>
      <c r="H101" s="10">
        <v>3170</v>
      </c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s="4" customFormat="1" ht="15" customHeight="1">
      <c r="A102" s="17"/>
      <c r="B102" s="13" t="s">
        <v>40</v>
      </c>
      <c r="C102" s="10"/>
      <c r="D102" s="10"/>
      <c r="E102" s="10">
        <v>530</v>
      </c>
      <c r="F102" s="10"/>
      <c r="G102" s="10"/>
      <c r="H102" s="10">
        <v>56</v>
      </c>
      <c r="I102" s="10"/>
      <c r="J102" s="10"/>
      <c r="K102" s="10"/>
      <c r="L102" s="10"/>
      <c r="M102" s="10">
        <v>9780</v>
      </c>
      <c r="N102" s="10"/>
      <c r="O102" s="10"/>
      <c r="P102" s="10"/>
      <c r="Q102" s="10"/>
    </row>
    <row r="103" spans="1:17" s="4" customFormat="1" ht="15" customHeight="1">
      <c r="A103" s="17"/>
      <c r="B103" s="13" t="s">
        <v>75</v>
      </c>
      <c r="C103" s="10"/>
      <c r="D103" s="10"/>
      <c r="E103" s="10"/>
      <c r="F103" s="10">
        <v>350</v>
      </c>
      <c r="G103" s="10"/>
      <c r="H103" s="10">
        <v>46558</v>
      </c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s="4" customFormat="1" ht="15" customHeight="1">
      <c r="A104" s="17"/>
      <c r="B104" s="13" t="s">
        <v>33</v>
      </c>
      <c r="C104" s="10"/>
      <c r="D104" s="10">
        <v>298798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4" customFormat="1" ht="15" customHeight="1">
      <c r="A105" s="17"/>
      <c r="B105" s="13" t="s">
        <v>44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>
        <v>12535</v>
      </c>
      <c r="M105" s="10"/>
      <c r="N105" s="10"/>
      <c r="O105" s="10"/>
      <c r="P105" s="10"/>
      <c r="Q105" s="10"/>
    </row>
    <row r="106" spans="1:17" s="4" customFormat="1" ht="15" customHeight="1">
      <c r="A106" s="17"/>
      <c r="B106" s="13" t="s">
        <v>41</v>
      </c>
      <c r="C106" s="10"/>
      <c r="D106" s="10"/>
      <c r="E106" s="10"/>
      <c r="F106" s="10"/>
      <c r="G106" s="10">
        <v>1851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s="4" customFormat="1" ht="15" customHeight="1">
      <c r="A107" s="17"/>
      <c r="B107" s="13" t="s">
        <v>18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>
        <v>110</v>
      </c>
      <c r="M107" s="10">
        <v>30</v>
      </c>
      <c r="N107" s="10"/>
      <c r="O107" s="10"/>
      <c r="P107" s="10"/>
      <c r="Q107" s="10"/>
    </row>
    <row r="108" spans="1:17" ht="18" customHeight="1">
      <c r="A108" s="56" t="s">
        <v>14</v>
      </c>
      <c r="B108" s="57"/>
      <c r="C108" s="10">
        <v>0</v>
      </c>
      <c r="D108" s="10">
        <v>0</v>
      </c>
      <c r="E108" s="10">
        <v>0</v>
      </c>
      <c r="F108" s="10">
        <v>0</v>
      </c>
      <c r="G108" s="10"/>
      <c r="H108" s="10">
        <v>396</v>
      </c>
      <c r="I108" s="10"/>
      <c r="J108" s="10">
        <v>0</v>
      </c>
      <c r="K108" s="10">
        <v>0</v>
      </c>
      <c r="L108" s="10">
        <v>10</v>
      </c>
      <c r="M108" s="10">
        <v>20</v>
      </c>
      <c r="N108" s="10">
        <v>0</v>
      </c>
      <c r="O108" s="10">
        <v>0</v>
      </c>
      <c r="P108" s="10">
        <v>0</v>
      </c>
      <c r="Q108" s="10">
        <v>0</v>
      </c>
    </row>
    <row r="109" spans="1:17" ht="18" customHeight="1">
      <c r="A109" s="56" t="s">
        <v>124</v>
      </c>
      <c r="B109" s="57"/>
      <c r="C109" s="10">
        <v>0</v>
      </c>
      <c r="D109" s="10">
        <v>0</v>
      </c>
      <c r="E109" s="10">
        <v>0</v>
      </c>
      <c r="F109" s="10">
        <v>0</v>
      </c>
      <c r="G109" s="10"/>
      <c r="H109" s="10"/>
      <c r="I109" s="10"/>
      <c r="J109" s="10">
        <v>0</v>
      </c>
      <c r="K109" s="10">
        <v>0</v>
      </c>
      <c r="L109" s="10">
        <v>75290</v>
      </c>
      <c r="M109" s="10">
        <v>113830</v>
      </c>
      <c r="N109" s="10">
        <v>0</v>
      </c>
      <c r="O109" s="10">
        <v>0</v>
      </c>
      <c r="P109" s="10">
        <v>0</v>
      </c>
      <c r="Q109" s="10">
        <v>0</v>
      </c>
    </row>
    <row r="110" spans="1:17" ht="6" customHeight="1" thickBot="1">
      <c r="A110" s="60"/>
      <c r="B110" s="61"/>
      <c r="C110" s="19"/>
      <c r="D110" s="19"/>
      <c r="E110" s="19"/>
      <c r="F110" s="19"/>
      <c r="G110" s="19"/>
      <c r="H110" s="19"/>
      <c r="I110" s="21"/>
      <c r="J110" s="19"/>
      <c r="K110" s="19"/>
      <c r="L110" s="19"/>
      <c r="M110" s="19"/>
      <c r="N110" s="19"/>
      <c r="O110" s="19"/>
      <c r="P110" s="19"/>
      <c r="Q110" s="19"/>
    </row>
    <row r="111" spans="1:17" ht="15" customHeight="1">
      <c r="A111" s="4" t="s">
        <v>46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3" ht="12" customHeight="1"/>
    <row r="117" ht="12" customHeight="1"/>
    <row r="120" ht="12" customHeight="1"/>
    <row r="127" ht="12" customHeight="1"/>
    <row r="134" ht="12" customHeight="1"/>
    <row r="146" ht="12" customHeight="1"/>
    <row r="147" ht="12" customHeight="1"/>
    <row r="151" ht="12" customHeight="1"/>
    <row r="153" ht="12" customHeight="1"/>
  </sheetData>
  <sheetProtection/>
  <mergeCells count="40">
    <mergeCell ref="A2:B2"/>
    <mergeCell ref="C4:D4"/>
    <mergeCell ref="E4:H4"/>
    <mergeCell ref="J4:M4"/>
    <mergeCell ref="N4:Q4"/>
    <mergeCell ref="C5:D5"/>
    <mergeCell ref="E5:F5"/>
    <mergeCell ref="G5:H5"/>
    <mergeCell ref="J5:K5"/>
    <mergeCell ref="L5:M5"/>
    <mergeCell ref="A100:B100"/>
    <mergeCell ref="A109:B109"/>
    <mergeCell ref="A65:B65"/>
    <mergeCell ref="N5:O5"/>
    <mergeCell ref="P5:Q5"/>
    <mergeCell ref="A7:B7"/>
    <mergeCell ref="A8:B8"/>
    <mergeCell ref="A9:B9"/>
    <mergeCell ref="A10:B10"/>
    <mergeCell ref="G63:H63"/>
    <mergeCell ref="J63:K63"/>
    <mergeCell ref="A110:B110"/>
    <mergeCell ref="A11:B11"/>
    <mergeCell ref="A12:B12"/>
    <mergeCell ref="A24:B24"/>
    <mergeCell ref="A31:B31"/>
    <mergeCell ref="A42:B42"/>
    <mergeCell ref="A81:B81"/>
    <mergeCell ref="A91:B91"/>
    <mergeCell ref="A108:B108"/>
    <mergeCell ref="L63:M63"/>
    <mergeCell ref="N63:O63"/>
    <mergeCell ref="A60:B60"/>
    <mergeCell ref="C62:D62"/>
    <mergeCell ref="E62:H62"/>
    <mergeCell ref="J62:M62"/>
    <mergeCell ref="N62:Q62"/>
    <mergeCell ref="P63:Q63"/>
    <mergeCell ref="C63:D63"/>
    <mergeCell ref="E63:F6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geOrder="overThenDown" paperSize="9" scale="91" r:id="rId1"/>
  <rowBreaks count="1" manualBreakCount="1">
    <brk id="58" max="1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2019-12-18T07:18:01Z</cp:lastPrinted>
  <dcterms:created xsi:type="dcterms:W3CDTF">2009-11-23T23:32:48Z</dcterms:created>
  <dcterms:modified xsi:type="dcterms:W3CDTF">2020-02-14T00:30:11Z</dcterms:modified>
  <cp:category/>
  <cp:version/>
  <cp:contentType/>
  <cp:contentStatus/>
</cp:coreProperties>
</file>