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太陽光発電所月別供給電力量" sheetId="1" r:id="rId1"/>
  </sheets>
  <definedNames>
    <definedName name="_xlnm.Print_Area" localSheetId="0">'太陽光発電所月別供給電力量'!$A$1:$N$49</definedName>
  </definedNames>
  <calcPr fullCalcOnLoad="1"/>
</workbook>
</file>

<file path=xl/sharedStrings.xml><?xml version="1.0" encoding="utf-8"?>
<sst xmlns="http://schemas.openxmlformats.org/spreadsheetml/2006/main" count="25" uniqueCount="24">
  <si>
    <t>-</t>
  </si>
  <si>
    <t>単位 （ｋＷｈ）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</si>
  <si>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</si>
  <si>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</si>
  <si>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</si>
  <si>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</si>
  <si>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</si>
  <si>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</si>
  <si>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</si>
  <si>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</si>
  <si>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</si>
  <si>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</si>
  <si>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</si>
  <si>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</si>
  <si>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</si>
  <si>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</si>
  <si>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</si>
  <si>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実績電力量（累計）</t>
  </si>
  <si>
    <t>達成率（％）</t>
  </si>
  <si>
    <t>（参考）平均斜面日射量</t>
  </si>
  <si>
    <t>計画値（kWh/m2）</t>
  </si>
  <si>
    <t>実績値（kWh/m2）</t>
  </si>
  <si>
    <t>4月</t>
  </si>
  <si>
    <t>令和５年度　相去太陽光発電所月別供給電力量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</si>
</sst>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&quot;d&quot;日&quot;;@"/>
    <numFmt numFmtId="192" formatCode="#,##0_ ;[Red]\-#,##0\ "/>
    <numFmt numFmtId="193" formatCode="#,##0.0_ ;[Red]\-#,##0.0\ "/>
    <numFmt numFmtId="194" formatCode="0.0_);[Red]\(0.0\)"/>
    <numFmt numFmtId="195" formatCode="#,##0.0_ "/>
    <numFmt numFmtId="196" formatCode="#,##0_ "/>
    <numFmt numFmtId="197" formatCode="#,##0.0_);\(#,##0.0\)"/>
    <numFmt numFmtId="198" formatCode="0.00_ "/>
    <numFmt numFmtId="199" formatCode="#,##0.00_ "/>
    <numFmt numFmtId="200" formatCode="#,##0.000_);[Red]\(#,##0.000\)"/>
    <numFmt numFmtId="201" formatCode="0.0000%"/>
    <numFmt numFmtId="202" formatCode="\(#,##0.0\)"/>
    <numFmt numFmtId="203" formatCode="#,##0;&quot;△ &quot;#,##0"/>
    <numFmt numFmtId="204" formatCode="\(0.0%\)"/>
    <numFmt numFmtId="205" formatCode="#,##0.0;[Red]#,##0.0"/>
    <numFmt numFmtId="206" formatCode="#,##0;[Red]#,##0"/>
    <numFmt numFmtId="207" formatCode="\(#,##0\);\(\-#,##0\)"/>
    <numFmt numFmtId="208" formatCode="\(0.0\)"/>
    <numFmt numFmtId="209" formatCode="\(#,##0\)"/>
    <numFmt numFmtId="210" formatCode="0.0%_ "/>
    <numFmt numFmtId="211" formatCode="[$-411]ggge&quot;年&quot;m&quot;月&quot;;@"/>
    <numFmt numFmtId="212" formatCode="\ #,##0.0;[Red]#,##0.0"/>
    <numFmt numFmtId="213" formatCode="#,##0.0_);\(#,##0.0\ "/>
    <numFmt numFmtId="214" formatCode="\ #,##0.00;[Red]#,##0.00"/>
    <numFmt numFmtId="215" formatCode="0_ "/>
    <numFmt numFmtId="216" formatCode="0.0"/>
    <numFmt numFmtId="217" formatCode="#,##0.000_);\(#,##0.000\)"/>
    <numFmt numFmtId="218" formatCode="#,##0.000_ ;[Red]\-#,##0.000\ "/>
    <numFmt numFmtId="219" formatCode="0.000_);[Red]\(0.000\)"/>
    <numFmt numFmtId="220" formatCode="#,##0.000_ "/>
    <numFmt numFmtId="221" formatCode="#,##0.000"/>
    <numFmt numFmtId="222" formatCode="&quot;〔&quot;#,##0&quot;〕&quot;;&quot;〔&quot;#,##0&quot;〕&quot;"/>
    <numFmt numFmtId="223" formatCode="#,##0.0000_);[Red]\(#,##0.0000\)"/>
    <numFmt numFmtId="224" formatCode="[h]:mm"/>
    <numFmt numFmtId="225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37" fontId="8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9" xfId="110" applyFont="1" applyBorder="1" applyAlignment="1">
      <alignment horizontal="center" vertical="center"/>
      <protection/>
    </xf>
    <xf numFmtId="0" fontId="3" fillId="0" borderId="19" xfId="110" applyFont="1" applyBorder="1" applyAlignment="1">
      <alignment vertical="center"/>
      <protection/>
    </xf>
    <xf numFmtId="0" fontId="3" fillId="0" borderId="19" xfId="110" applyFont="1" applyFill="1" applyBorder="1" applyAlignment="1">
      <alignment vertical="center"/>
      <protection/>
    </xf>
    <xf numFmtId="0" fontId="3" fillId="0" borderId="0" xfId="110" applyFont="1" applyFill="1" applyBorder="1" applyAlignment="1">
      <alignment vertical="center"/>
      <protection/>
    </xf>
    <xf numFmtId="38" fontId="3" fillId="0" borderId="0" xfId="83" applyFont="1" applyBorder="1" applyAlignment="1">
      <alignment vertical="center"/>
    </xf>
    <xf numFmtId="38" fontId="3" fillId="0" borderId="0" xfId="110" applyNumberFormat="1" applyFont="1" applyBorder="1" applyAlignment="1">
      <alignment vertical="center"/>
      <protection/>
    </xf>
    <xf numFmtId="38" fontId="3" fillId="0" borderId="0" xfId="83" applyFont="1" applyAlignment="1">
      <alignment vertical="center"/>
    </xf>
    <xf numFmtId="38" fontId="3" fillId="0" borderId="0" xfId="110" applyNumberFormat="1" applyFont="1" applyAlignment="1">
      <alignment vertical="center"/>
      <protection/>
    </xf>
    <xf numFmtId="0" fontId="7" fillId="0" borderId="0" xfId="110" applyAlignment="1">
      <alignment vertical="center"/>
      <protection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horizontal="center" vertical="center"/>
    </xf>
    <xf numFmtId="40" fontId="3" fillId="0" borderId="19" xfId="83" applyNumberFormat="1" applyFont="1" applyBorder="1" applyAlignment="1">
      <alignment vertical="center"/>
    </xf>
    <xf numFmtId="40" fontId="3" fillId="0" borderId="19" xfId="83" applyNumberFormat="1" applyFont="1" applyBorder="1" applyAlignment="1">
      <alignment vertical="center"/>
    </xf>
    <xf numFmtId="38" fontId="3" fillId="0" borderId="19" xfId="83" applyFont="1" applyBorder="1" applyAlignment="1">
      <alignment horizontal="right" vertical="center"/>
    </xf>
    <xf numFmtId="179" fontId="3" fillId="0" borderId="19" xfId="83" applyNumberFormat="1" applyFont="1" applyBorder="1" applyAlignment="1">
      <alignment vertical="center"/>
    </xf>
    <xf numFmtId="0" fontId="3" fillId="0" borderId="20" xfId="110" applyFont="1" applyBorder="1" applyAlignment="1">
      <alignment horizontal="right" vertical="center"/>
      <protection/>
    </xf>
    <xf numFmtId="0" fontId="2" fillId="0" borderId="0" xfId="110" applyFont="1" applyAlignment="1">
      <alignment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令和５年度　相去太陽光発電所供給電力量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755"/>
          <c:w val="0.921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'太陽光発電所月別供給電力量'!$B$6:$M$6</c:f>
              <c:numCache/>
            </c:numRef>
          </c:val>
        </c:ser>
        <c:axId val="30063517"/>
        <c:axId val="2136198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'太陽光発電所月別供給電力量'!$B$7:$M$7</c:f>
              <c:numCache/>
            </c:numRef>
          </c:val>
          <c:smooth val="0"/>
        </c:ser>
        <c:axId val="19225783"/>
        <c:axId val="38814320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0063517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19225783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9225783"/>
        <c:crosses val="max"/>
        <c:crossBetween val="between"/>
        <c:dispUnits>
          <c:builtInUnit val="thousands"/>
        </c:dispUnits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25"/>
          <c:y val="0.94825"/>
          <c:w val="0.363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0.81225</cdr:x>
      <cdr:y>0.179</cdr:y>
    </cdr:from>
    <cdr:to>
      <cdr:x>0.838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12868275" y="10668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0.15125</cdr:x>
      <cdr:y>0.179</cdr:y>
    </cdr:from>
    <cdr:to>
      <cdr:x>0.177</cdr:x>
      <cdr:y>0.214</cdr:y>
    </cdr:to>
    <cdr:sp>
      <cdr:nvSpPr>
        <cdr:cNvPr id="2" name="Text Box 1"/>
        <cdr:cNvSpPr txBox="1">
          <a:spLocks noChangeArrowheads="1"/>
        </cdr:cNvSpPr>
      </cdr:nvSpPr>
      <cdr:spPr>
        <a:xfrm>
          <a:off x="2390775" y="10668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14</xdr:col>
      <xdr:colOff>0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0" y="2914650"/>
        <a:ext cx="158496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Normal="75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22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" customHeight="1">
      <c r="A4" s="2" t="s">
        <v>14</v>
      </c>
      <c r="B4" s="11">
        <v>165000</v>
      </c>
      <c r="C4" s="11">
        <v>180000</v>
      </c>
      <c r="D4" s="11">
        <v>180000</v>
      </c>
      <c r="E4" s="11">
        <v>161000</v>
      </c>
      <c r="F4" s="11">
        <v>153000</v>
      </c>
      <c r="G4" s="11">
        <v>141000</v>
      </c>
      <c r="H4" s="11">
        <v>117000</v>
      </c>
      <c r="I4" s="11">
        <v>101000</v>
      </c>
      <c r="J4" s="11">
        <v>62000</v>
      </c>
      <c r="K4" s="15">
        <v>39000</v>
      </c>
      <c r="L4" s="11">
        <v>86000</v>
      </c>
      <c r="M4" s="11">
        <v>147000</v>
      </c>
      <c r="N4" s="11">
        <f>SUM(B4:M4)</f>
        <v>1532000</v>
      </c>
    </row>
    <row r="5" spans="1:14" ht="18" customHeight="1">
      <c r="A5" s="2" t="s">
        <v>15</v>
      </c>
      <c r="B5" s="11">
        <f>B4</f>
        <v>165000</v>
      </c>
      <c r="C5" s="11">
        <f aca="true" t="shared" si="0" ref="C5:M5">B5+C4</f>
        <v>345000</v>
      </c>
      <c r="D5" s="11">
        <f>C5+D4</f>
        <v>525000</v>
      </c>
      <c r="E5" s="11">
        <f t="shared" si="0"/>
        <v>686000</v>
      </c>
      <c r="F5" s="11">
        <f t="shared" si="0"/>
        <v>839000</v>
      </c>
      <c r="G5" s="11">
        <f t="shared" si="0"/>
        <v>980000</v>
      </c>
      <c r="H5" s="11">
        <f t="shared" si="0"/>
        <v>1097000</v>
      </c>
      <c r="I5" s="11">
        <f t="shared" si="0"/>
        <v>1198000</v>
      </c>
      <c r="J5" s="11">
        <f t="shared" si="0"/>
        <v>1260000</v>
      </c>
      <c r="K5" s="11">
        <f t="shared" si="0"/>
        <v>1299000</v>
      </c>
      <c r="L5" s="11">
        <f t="shared" si="0"/>
        <v>1385000</v>
      </c>
      <c r="M5" s="11">
        <f t="shared" si="0"/>
        <v>1532000</v>
      </c>
      <c r="N5" s="12" t="s">
        <v>0</v>
      </c>
    </row>
    <row r="6" spans="1:14" ht="18" customHeight="1">
      <c r="A6" s="2" t="s">
        <v>16</v>
      </c>
      <c r="B6" s="10">
        <v>164881</v>
      </c>
      <c r="C6" s="10">
        <v>185202</v>
      </c>
      <c r="D6" s="10">
        <v>155510</v>
      </c>
      <c r="E6" s="10">
        <v>175309</v>
      </c>
      <c r="F6" s="10">
        <v>190918</v>
      </c>
      <c r="G6" s="10">
        <v>142853</v>
      </c>
      <c r="H6" s="10">
        <v>142262</v>
      </c>
      <c r="I6" s="10">
        <v>55062</v>
      </c>
      <c r="J6" s="10">
        <v>70326</v>
      </c>
      <c r="K6" s="15">
        <v>85619</v>
      </c>
      <c r="L6" s="10">
        <v>125795</v>
      </c>
      <c r="M6" s="10">
        <v>132752</v>
      </c>
      <c r="N6" s="11">
        <f>SUM(B6:M6)</f>
        <v>1626489</v>
      </c>
    </row>
    <row r="7" spans="1:14" ht="18" customHeight="1">
      <c r="A7" s="3" t="s">
        <v>17</v>
      </c>
      <c r="B7" s="11">
        <f>B6</f>
        <v>164881</v>
      </c>
      <c r="C7" s="11">
        <f aca="true" t="shared" si="1" ref="C7:H7">B7+C6</f>
        <v>350083</v>
      </c>
      <c r="D7" s="11">
        <f t="shared" si="1"/>
        <v>505593</v>
      </c>
      <c r="E7" s="11">
        <f t="shared" si="1"/>
        <v>680902</v>
      </c>
      <c r="F7" s="11">
        <f t="shared" si="1"/>
        <v>871820</v>
      </c>
      <c r="G7" s="11">
        <f t="shared" si="1"/>
        <v>1014673</v>
      </c>
      <c r="H7" s="11">
        <f t="shared" si="1"/>
        <v>1156935</v>
      </c>
      <c r="I7" s="11">
        <f>H7+I6</f>
        <v>1211997</v>
      </c>
      <c r="J7" s="11">
        <f>I7+J6</f>
        <v>1282323</v>
      </c>
      <c r="K7" s="11">
        <f>J7+K6</f>
        <v>1367942</v>
      </c>
      <c r="L7" s="11">
        <f>K7+L6</f>
        <v>1493737</v>
      </c>
      <c r="M7" s="11">
        <f>L7+M6</f>
        <v>1626489</v>
      </c>
      <c r="N7" s="12" t="s">
        <v>0</v>
      </c>
    </row>
    <row r="8" spans="1:14" ht="18" customHeight="1">
      <c r="A8" s="3" t="s">
        <v>18</v>
      </c>
      <c r="B8" s="16">
        <f aca="true" t="shared" si="2" ref="B8:L8">B6/B4</f>
        <v>0.9992787878787879</v>
      </c>
      <c r="C8" s="16">
        <f t="shared" si="2"/>
        <v>1.0289</v>
      </c>
      <c r="D8" s="16">
        <f>D6/D4</f>
        <v>0.8639444444444444</v>
      </c>
      <c r="E8" s="16">
        <f t="shared" si="2"/>
        <v>1.0888757763975154</v>
      </c>
      <c r="F8" s="16">
        <f>F6/F4</f>
        <v>1.2478300653594772</v>
      </c>
      <c r="G8" s="16">
        <f t="shared" si="2"/>
        <v>1.013141843971631</v>
      </c>
      <c r="H8" s="16">
        <f t="shared" si="2"/>
        <v>1.21591452991453</v>
      </c>
      <c r="I8" s="16">
        <f t="shared" si="2"/>
        <v>0.5451683168316832</v>
      </c>
      <c r="J8" s="16">
        <f t="shared" si="2"/>
        <v>1.134290322580645</v>
      </c>
      <c r="K8" s="16">
        <f t="shared" si="2"/>
        <v>2.1953589743589745</v>
      </c>
      <c r="L8" s="16">
        <f t="shared" si="2"/>
        <v>1.462732558139535</v>
      </c>
      <c r="M8" s="16">
        <f>M6/M4</f>
        <v>0.9030748299319727</v>
      </c>
      <c r="N8" s="16">
        <f>N6/N4</f>
        <v>1.0616768929503917</v>
      </c>
    </row>
    <row r="9" spans="1:14" ht="18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" customHeight="1">
      <c r="A10" s="4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8" customHeight="1">
      <c r="A11" s="2" t="s">
        <v>20</v>
      </c>
      <c r="B11" s="13">
        <v>4.54</v>
      </c>
      <c r="C11" s="13">
        <v>4.93</v>
      </c>
      <c r="D11" s="13">
        <v>4.57</v>
      </c>
      <c r="E11" s="13">
        <v>4</v>
      </c>
      <c r="F11" s="13">
        <v>4.08</v>
      </c>
      <c r="G11" s="13">
        <v>3.8</v>
      </c>
      <c r="H11" s="13">
        <v>3.31</v>
      </c>
      <c r="I11" s="13">
        <v>2.65</v>
      </c>
      <c r="J11" s="13">
        <v>2.13</v>
      </c>
      <c r="K11" s="13">
        <v>2.45</v>
      </c>
      <c r="L11" s="13">
        <v>3.34</v>
      </c>
      <c r="M11" s="13">
        <v>4.18</v>
      </c>
      <c r="N11" s="14">
        <f>AVERAGE(B11:M11)</f>
        <v>3.6649999999999996</v>
      </c>
    </row>
    <row r="12" spans="1:14" ht="18" customHeight="1">
      <c r="A12" s="2" t="s">
        <v>21</v>
      </c>
      <c r="B12" s="13">
        <v>5.08</v>
      </c>
      <c r="C12" s="13">
        <v>5.08</v>
      </c>
      <c r="D12" s="13">
        <v>4.2</v>
      </c>
      <c r="E12" s="13">
        <v>4.57</v>
      </c>
      <c r="F12" s="13">
        <v>5.25</v>
      </c>
      <c r="G12" s="13">
        <v>3.9</v>
      </c>
      <c r="H12" s="13">
        <v>3.82</v>
      </c>
      <c r="I12" s="13">
        <v>2.15</v>
      </c>
      <c r="J12" s="13">
        <v>1.88</v>
      </c>
      <c r="K12" s="13">
        <v>2.4330376344086027</v>
      </c>
      <c r="L12" s="13">
        <v>3.43</v>
      </c>
      <c r="M12" s="13">
        <v>3.884919354838709</v>
      </c>
      <c r="N12" s="14">
        <f>AVERAGE(B12:M12)</f>
        <v>3.8064964157706087</v>
      </c>
    </row>
    <row r="13" spans="1:14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盛合恵那</cp:lastModifiedBy>
  <cp:lastPrinted>2021-12-09T10:20:35Z</cp:lastPrinted>
  <dcterms:created xsi:type="dcterms:W3CDTF">2006-04-18T06:54:49Z</dcterms:created>
  <dcterms:modified xsi:type="dcterms:W3CDTF">2024-04-10T07:51:40Z</dcterms:modified>
  <cp:category/>
  <cp:version/>
  <cp:contentType/>
  <cp:contentStatus/>
</cp:coreProperties>
</file>