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2045" activeTab="0"/>
  </bookViews>
  <sheets>
    <sheet name="8" sheetId="1" r:id="rId1"/>
  </sheets>
  <externalReferences>
    <externalReference r:id="rId4"/>
  </externalReferences>
  <definedNames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<sst xmlns="http://schemas.openxmlformats.org/spreadsheetml/2006/main" count="64" uniqueCount="33">
  <si>
    <t>8　水道事業の規模別状況</t>
  </si>
  <si>
    <t>（計画給水人口による区分）</t>
  </si>
  <si>
    <t>区分</t>
  </si>
  <si>
    <t>施設数</t>
  </si>
  <si>
    <t>給水人口</t>
  </si>
  <si>
    <t>給水量</t>
  </si>
  <si>
    <t>計画</t>
  </si>
  <si>
    <t>現在</t>
  </si>
  <si>
    <t>計画1日最大</t>
  </si>
  <si>
    <t>年間実績</t>
  </si>
  <si>
    <t>（人）</t>
  </si>
  <si>
    <t>（箇所）</t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</si>
  <si>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／日）</t>
    </r>
  </si>
  <si>
    <r>
      <t>（千ｍ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</si>
  <si>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簡易水道</t>
  </si>
  <si>
    <t>～</t>
  </si>
  <si>
    <t>～</t>
  </si>
  <si>
    <t>～</t>
  </si>
  <si>
    <t>小　　計</t>
  </si>
  <si>
    <t>上水道</t>
  </si>
  <si>
    <t>～</t>
  </si>
  <si>
    <t>～</t>
  </si>
  <si>
    <t>～</t>
  </si>
  <si>
    <t>～</t>
  </si>
  <si>
    <t>合　　　計</t>
  </si>
  <si>
    <r>
      <t>（10ｍ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における水道料金による区分）</t>
    </r>
  </si>
  <si>
    <t>（円）</t>
  </si>
  <si>
    <t>（給水開始前）</t>
  </si>
  <si>
    <t>～</t>
  </si>
  <si>
    <t>合計</t>
  </si>
  <si>
    <r>
      <t>県内の10ｍ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における水道料金の最低額：892円　（宮古市の13水道事業）</t>
    </r>
  </si>
  <si>
    <r>
      <t>県内の10ｍ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における水道料金の最高額：2,793円　（一関市の4水道事業）</t>
    </r>
  </si>
  <si>
    <r>
      <t>県内の10ｍ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における水道料金の各事業の単純平均額：1,693.8円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</si>
</sst>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0"/>
      <name val="Osaka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38" fontId="19" fillId="0" borderId="0" xfId="80" applyFont="1" applyFill="1" applyBorder="1" applyAlignment="1">
      <alignment vertical="center"/>
    </xf>
    <xf numFmtId="38" fontId="21" fillId="0" borderId="0" xfId="80" applyFont="1" applyFill="1" applyBorder="1" applyAlignment="1">
      <alignment vertical="center"/>
    </xf>
    <xf numFmtId="38" fontId="21" fillId="0" borderId="10" xfId="80" applyFont="1" applyFill="1" applyBorder="1" applyAlignment="1">
      <alignment horizontal="center" vertical="center" wrapText="1"/>
    </xf>
    <xf numFmtId="38" fontId="21" fillId="0" borderId="11" xfId="80" applyFont="1" applyFill="1" applyBorder="1" applyAlignment="1">
      <alignment horizontal="center" vertical="center"/>
    </xf>
    <xf numFmtId="38" fontId="21" fillId="0" borderId="12" xfId="80" applyFont="1" applyFill="1" applyBorder="1" applyAlignment="1">
      <alignment horizontal="center" vertical="center"/>
    </xf>
    <xf numFmtId="38" fontId="21" fillId="0" borderId="13" xfId="80" applyFont="1" applyFill="1" applyBorder="1" applyAlignment="1">
      <alignment horizontal="center" vertical="center"/>
    </xf>
    <xf numFmtId="38" fontId="21" fillId="0" borderId="14" xfId="80" applyFont="1" applyFill="1" applyBorder="1" applyAlignment="1">
      <alignment horizontal="center" vertical="center"/>
    </xf>
    <xf numFmtId="38" fontId="21" fillId="0" borderId="15" xfId="80" applyFont="1" applyFill="1" applyBorder="1" applyAlignment="1">
      <alignment horizontal="center" vertical="center"/>
    </xf>
    <xf numFmtId="38" fontId="21" fillId="0" borderId="16" xfId="80" applyFont="1" applyFill="1" applyBorder="1" applyAlignment="1">
      <alignment horizontal="center" vertical="center"/>
    </xf>
    <xf numFmtId="38" fontId="21" fillId="0" borderId="0" xfId="80" applyFont="1" applyFill="1" applyBorder="1" applyAlignment="1">
      <alignment horizontal="center" vertical="center"/>
    </xf>
    <xf numFmtId="38" fontId="21" fillId="0" borderId="17" xfId="80" applyFont="1" applyFill="1" applyBorder="1" applyAlignment="1">
      <alignment horizontal="center" vertical="center"/>
    </xf>
    <xf numFmtId="38" fontId="21" fillId="0" borderId="18" xfId="80" applyFont="1" applyFill="1" applyBorder="1" applyAlignment="1">
      <alignment horizontal="center" vertical="center"/>
    </xf>
    <xf numFmtId="38" fontId="21" fillId="0" borderId="19" xfId="80" applyFont="1" applyFill="1" applyBorder="1" applyAlignment="1">
      <alignment horizontal="center" vertical="center"/>
    </xf>
    <xf numFmtId="38" fontId="21" fillId="0" borderId="20" xfId="80" applyFont="1" applyFill="1" applyBorder="1" applyAlignment="1">
      <alignment horizontal="center" vertical="center"/>
    </xf>
    <xf numFmtId="38" fontId="21" fillId="0" borderId="21" xfId="80" applyFont="1" applyFill="1" applyBorder="1" applyAlignment="1">
      <alignment horizontal="center" vertical="center"/>
    </xf>
    <xf numFmtId="38" fontId="21" fillId="0" borderId="22" xfId="80" applyFont="1" applyFill="1" applyBorder="1" applyAlignment="1">
      <alignment horizontal="right" vertical="center"/>
    </xf>
    <xf numFmtId="38" fontId="21" fillId="0" borderId="23" xfId="80" applyFont="1" applyFill="1" applyBorder="1" applyAlignment="1">
      <alignment horizontal="right" vertical="center"/>
    </xf>
    <xf numFmtId="38" fontId="21" fillId="0" borderId="24" xfId="80" applyFont="1" applyFill="1" applyBorder="1" applyAlignment="1">
      <alignment horizontal="right" vertical="center"/>
    </xf>
    <xf numFmtId="38" fontId="21" fillId="0" borderId="18" xfId="80" applyFont="1" applyFill="1" applyBorder="1" applyAlignment="1">
      <alignment horizontal="right" vertical="center"/>
    </xf>
    <xf numFmtId="38" fontId="21" fillId="0" borderId="21" xfId="80" applyFont="1" applyFill="1" applyBorder="1" applyAlignment="1">
      <alignment horizontal="right" vertical="center"/>
    </xf>
    <xf numFmtId="38" fontId="21" fillId="0" borderId="0" xfId="80" applyFont="1" applyFill="1" applyBorder="1" applyAlignment="1">
      <alignment horizontal="right" vertical="center"/>
    </xf>
    <xf numFmtId="38" fontId="21" fillId="0" borderId="25" xfId="80" applyFont="1" applyFill="1" applyBorder="1" applyAlignment="1">
      <alignment horizontal="center" vertical="center" wrapText="1"/>
    </xf>
    <xf numFmtId="38" fontId="21" fillId="0" borderId="14" xfId="80" applyFont="1" applyFill="1" applyBorder="1" applyAlignment="1">
      <alignment horizontal="right" vertical="center" wrapText="1"/>
    </xf>
    <xf numFmtId="38" fontId="21" fillId="0" borderId="11" xfId="80" applyFont="1" applyFill="1" applyBorder="1" applyAlignment="1">
      <alignment horizontal="right" vertical="center" wrapText="1"/>
    </xf>
    <xf numFmtId="38" fontId="21" fillId="0" borderId="11" xfId="80" applyFont="1" applyFill="1" applyBorder="1" applyAlignment="1">
      <alignment vertical="center"/>
    </xf>
    <xf numFmtId="38" fontId="21" fillId="0" borderId="10" xfId="80" applyFont="1" applyFill="1" applyBorder="1" applyAlignment="1">
      <alignment vertical="center"/>
    </xf>
    <xf numFmtId="38" fontId="21" fillId="0" borderId="14" xfId="80" applyFont="1" applyFill="1" applyBorder="1" applyAlignment="1">
      <alignment vertical="center"/>
    </xf>
    <xf numFmtId="38" fontId="21" fillId="0" borderId="26" xfId="80" applyFont="1" applyFill="1" applyBorder="1" applyAlignment="1">
      <alignment vertical="center"/>
    </xf>
    <xf numFmtId="38" fontId="21" fillId="0" borderId="27" xfId="80" applyFont="1" applyFill="1" applyBorder="1" applyAlignment="1">
      <alignment horizontal="center" vertical="center" wrapText="1"/>
    </xf>
    <xf numFmtId="38" fontId="21" fillId="0" borderId="28" xfId="80" applyFont="1" applyFill="1" applyBorder="1" applyAlignment="1">
      <alignment horizontal="right" vertical="center" wrapText="1"/>
    </xf>
    <xf numFmtId="38" fontId="21" fillId="0" borderId="0" xfId="80" applyFont="1" applyFill="1" applyBorder="1" applyAlignment="1">
      <alignment horizontal="right" vertical="center" wrapText="1"/>
    </xf>
    <xf numFmtId="38" fontId="21" fillId="0" borderId="16" xfId="80" applyFont="1" applyFill="1" applyBorder="1" applyAlignment="1">
      <alignment vertical="center"/>
    </xf>
    <xf numFmtId="38" fontId="21" fillId="0" borderId="28" xfId="80" applyFont="1" applyFill="1" applyBorder="1" applyAlignment="1">
      <alignment vertical="center"/>
    </xf>
    <xf numFmtId="38" fontId="21" fillId="0" borderId="21" xfId="80" applyFont="1" applyFill="1" applyBorder="1" applyAlignment="1">
      <alignment vertical="center"/>
    </xf>
    <xf numFmtId="38" fontId="21" fillId="0" borderId="29" xfId="80" applyFont="1" applyFill="1" applyBorder="1" applyAlignment="1">
      <alignment horizontal="right" vertical="center" wrapText="1"/>
    </xf>
    <xf numFmtId="38" fontId="21" fillId="0" borderId="30" xfId="80" applyFont="1" applyFill="1" applyBorder="1" applyAlignment="1">
      <alignment horizontal="right" vertical="center" wrapText="1"/>
    </xf>
    <xf numFmtId="38" fontId="21" fillId="0" borderId="30" xfId="80" applyFont="1" applyFill="1" applyBorder="1" applyAlignment="1">
      <alignment vertical="center"/>
    </xf>
    <xf numFmtId="38" fontId="21" fillId="0" borderId="31" xfId="80" applyFont="1" applyFill="1" applyBorder="1" applyAlignment="1">
      <alignment vertical="center"/>
    </xf>
    <xf numFmtId="38" fontId="21" fillId="0" borderId="29" xfId="80" applyFont="1" applyFill="1" applyBorder="1" applyAlignment="1">
      <alignment vertical="center"/>
    </xf>
    <xf numFmtId="38" fontId="21" fillId="0" borderId="32" xfId="80" applyFont="1" applyFill="1" applyBorder="1" applyAlignment="1">
      <alignment vertical="center"/>
    </xf>
    <xf numFmtId="38" fontId="21" fillId="0" borderId="33" xfId="80" applyFont="1" applyFill="1" applyBorder="1" applyAlignment="1">
      <alignment horizontal="center" vertical="center"/>
    </xf>
    <xf numFmtId="38" fontId="21" fillId="0" borderId="34" xfId="80" applyFont="1" applyFill="1" applyBorder="1" applyAlignment="1">
      <alignment horizontal="center" vertical="center"/>
    </xf>
    <xf numFmtId="38" fontId="21" fillId="0" borderId="27" xfId="80" applyFont="1" applyFill="1" applyBorder="1" applyAlignment="1">
      <alignment vertical="center"/>
    </xf>
    <xf numFmtId="38" fontId="21" fillId="0" borderId="18" xfId="80" applyFont="1" applyFill="1" applyBorder="1" applyAlignment="1">
      <alignment vertical="center"/>
    </xf>
    <xf numFmtId="38" fontId="21" fillId="0" borderId="13" xfId="80" applyFont="1" applyFill="1" applyBorder="1" applyAlignment="1">
      <alignment vertical="center"/>
    </xf>
    <xf numFmtId="38" fontId="21" fillId="0" borderId="35" xfId="80" applyFont="1" applyFill="1" applyBorder="1" applyAlignment="1">
      <alignment vertical="center"/>
    </xf>
    <xf numFmtId="38" fontId="21" fillId="0" borderId="36" xfId="80" applyFont="1" applyFill="1" applyBorder="1" applyAlignment="1">
      <alignment horizontal="center" vertical="center" wrapText="1"/>
    </xf>
    <xf numFmtId="38" fontId="21" fillId="0" borderId="37" xfId="80" applyFont="1" applyFill="1" applyBorder="1" applyAlignment="1">
      <alignment horizontal="center" vertical="center"/>
    </xf>
    <xf numFmtId="38" fontId="21" fillId="0" borderId="38" xfId="80" applyFont="1" applyFill="1" applyBorder="1" applyAlignment="1">
      <alignment horizontal="center" vertical="center"/>
    </xf>
    <xf numFmtId="38" fontId="21" fillId="0" borderId="39" xfId="80" applyFont="1" applyFill="1" applyBorder="1" applyAlignment="1">
      <alignment horizontal="center" vertical="center"/>
    </xf>
    <xf numFmtId="38" fontId="21" fillId="0" borderId="40" xfId="80" applyFont="1" applyFill="1" applyBorder="1" applyAlignment="1">
      <alignment vertical="center"/>
    </xf>
    <xf numFmtId="38" fontId="21" fillId="0" borderId="41" xfId="80" applyFont="1" applyFill="1" applyBorder="1" applyAlignment="1">
      <alignment vertical="center"/>
    </xf>
    <xf numFmtId="38" fontId="21" fillId="0" borderId="42" xfId="80" applyFont="1" applyFill="1" applyBorder="1" applyAlignment="1">
      <alignment horizontal="center" vertical="center"/>
    </xf>
    <xf numFmtId="38" fontId="21" fillId="0" borderId="43" xfId="80" applyFont="1" applyFill="1" applyBorder="1" applyAlignment="1">
      <alignment horizontal="center" vertical="center"/>
    </xf>
    <xf numFmtId="38" fontId="21" fillId="0" borderId="43" xfId="80" applyFont="1" applyFill="1" applyBorder="1" applyAlignment="1">
      <alignment vertical="center"/>
    </xf>
    <xf numFmtId="38" fontId="21" fillId="0" borderId="44" xfId="80" applyFont="1" applyFill="1" applyBorder="1" applyAlignment="1">
      <alignment vertical="center"/>
    </xf>
    <xf numFmtId="38" fontId="23" fillId="0" borderId="0" xfId="80" applyFont="1" applyFill="1" applyBorder="1" applyAlignment="1">
      <alignment vertical="center"/>
    </xf>
    <xf numFmtId="38" fontId="21" fillId="0" borderId="16" xfId="80" applyFont="1" applyFill="1" applyBorder="1" applyAlignment="1">
      <alignment horizontal="right" vertical="center"/>
    </xf>
    <xf numFmtId="38" fontId="21" fillId="0" borderId="0" xfId="80" applyFont="1" applyFill="1" applyBorder="1" applyAlignment="1">
      <alignment horizontal="right" vertical="center"/>
    </xf>
    <xf numFmtId="38" fontId="21" fillId="0" borderId="17" xfId="80" applyFont="1" applyFill="1" applyBorder="1" applyAlignment="1">
      <alignment horizontal="right" vertical="center"/>
    </xf>
    <xf numFmtId="38" fontId="21" fillId="0" borderId="22" xfId="80" applyFont="1" applyFill="1" applyBorder="1" applyAlignment="1">
      <alignment vertical="center"/>
    </xf>
    <xf numFmtId="38" fontId="21" fillId="0" borderId="23" xfId="80" applyFont="1" applyFill="1" applyBorder="1" applyAlignment="1">
      <alignment vertical="center"/>
    </xf>
    <xf numFmtId="38" fontId="21" fillId="0" borderId="22" xfId="80" applyFont="1" applyFill="1" applyBorder="1" applyAlignment="1">
      <alignment horizontal="center" vertical="center"/>
    </xf>
    <xf numFmtId="38" fontId="21" fillId="0" borderId="23" xfId="80" applyFont="1" applyFill="1" applyBorder="1" applyAlignment="1">
      <alignment horizontal="center" vertical="center"/>
    </xf>
    <xf numFmtId="38" fontId="21" fillId="0" borderId="24" xfId="80" applyFont="1" applyFill="1" applyBorder="1" applyAlignment="1">
      <alignment horizontal="center" vertical="center"/>
    </xf>
    <xf numFmtId="38" fontId="21" fillId="0" borderId="0" xfId="80" applyFont="1" applyFill="1" applyBorder="1" applyAlignment="1">
      <alignment horizontal="left" vertical="center"/>
    </xf>
    <xf numFmtId="38" fontId="24" fillId="0" borderId="0" xfId="80" applyFont="1" applyFill="1" applyBorder="1" applyAlignment="1">
      <alignment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0">
        <row r="15">
          <cell r="E15">
            <v>6</v>
          </cell>
          <cell r="F15">
            <v>41852</v>
          </cell>
          <cell r="G15">
            <v>34955</v>
          </cell>
          <cell r="H15">
            <v>19677</v>
          </cell>
          <cell r="I15">
            <v>3989</v>
          </cell>
        </row>
        <row r="16">
          <cell r="E16">
            <v>6</v>
          </cell>
          <cell r="F16">
            <v>88844</v>
          </cell>
          <cell r="G16">
            <v>67820</v>
          </cell>
          <cell r="H16">
            <v>47717</v>
          </cell>
          <cell r="I16">
            <v>8896</v>
          </cell>
        </row>
        <row r="17">
          <cell r="E17">
            <v>4</v>
          </cell>
          <cell r="F17">
            <v>92270</v>
          </cell>
          <cell r="G17">
            <v>75784</v>
          </cell>
          <cell r="H17">
            <v>42510</v>
          </cell>
          <cell r="I17">
            <v>8358</v>
          </cell>
        </row>
        <row r="18">
          <cell r="E18">
            <v>5</v>
          </cell>
          <cell r="F18">
            <v>174030</v>
          </cell>
          <cell r="G18">
            <v>156225</v>
          </cell>
          <cell r="H18">
            <v>86590</v>
          </cell>
          <cell r="I18">
            <v>19645</v>
          </cell>
        </row>
        <row r="19">
          <cell r="E19">
            <v>1</v>
          </cell>
          <cell r="F19">
            <v>49321</v>
          </cell>
          <cell r="G19">
            <v>48905</v>
          </cell>
          <cell r="H19">
            <v>16430</v>
          </cell>
          <cell r="I19">
            <v>5007</v>
          </cell>
        </row>
        <row r="20">
          <cell r="E20">
            <v>1</v>
          </cell>
          <cell r="F20">
            <v>50500</v>
          </cell>
          <cell r="G20">
            <v>46777</v>
          </cell>
          <cell r="H20">
            <v>26000</v>
          </cell>
          <cell r="I20">
            <v>6635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5</v>
          </cell>
          <cell r="F22">
            <v>677525</v>
          </cell>
          <cell r="G22">
            <v>665408</v>
          </cell>
          <cell r="H22">
            <v>278195</v>
          </cell>
          <cell r="I22">
            <v>79335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1</v>
          </cell>
          <cell r="F32">
            <v>50500</v>
          </cell>
          <cell r="G32">
            <v>46777</v>
          </cell>
          <cell r="H32">
            <v>26000</v>
          </cell>
          <cell r="I32">
            <v>6635</v>
          </cell>
        </row>
        <row r="33">
          <cell r="E33">
            <v>1</v>
          </cell>
          <cell r="F33">
            <v>16450</v>
          </cell>
          <cell r="G33">
            <v>15194</v>
          </cell>
          <cell r="H33">
            <v>14840</v>
          </cell>
          <cell r="I33">
            <v>2621</v>
          </cell>
        </row>
        <row r="34">
          <cell r="E34">
            <v>5</v>
          </cell>
          <cell r="F34">
            <v>408704</v>
          </cell>
          <cell r="G34">
            <v>399445</v>
          </cell>
          <cell r="H34">
            <v>167612</v>
          </cell>
          <cell r="I34">
            <v>46339</v>
          </cell>
        </row>
        <row r="35">
          <cell r="E35">
            <v>4</v>
          </cell>
          <cell r="F35">
            <v>132504</v>
          </cell>
          <cell r="G35">
            <v>117942</v>
          </cell>
          <cell r="H35">
            <v>64896</v>
          </cell>
          <cell r="I35">
            <v>15415</v>
          </cell>
        </row>
        <row r="36">
          <cell r="E36">
            <v>11</v>
          </cell>
          <cell r="F36">
            <v>388372</v>
          </cell>
          <cell r="G36">
            <v>355282</v>
          </cell>
          <cell r="H36">
            <v>168803</v>
          </cell>
          <cell r="I36">
            <v>43409</v>
          </cell>
        </row>
        <row r="37">
          <cell r="E37">
            <v>1</v>
          </cell>
          <cell r="F37">
            <v>95000</v>
          </cell>
          <cell r="G37">
            <v>92945</v>
          </cell>
          <cell r="H37">
            <v>35400</v>
          </cell>
          <cell r="I37">
            <v>9952</v>
          </cell>
        </row>
        <row r="38">
          <cell r="E38">
            <v>3</v>
          </cell>
          <cell r="F38">
            <v>51062</v>
          </cell>
          <cell r="G38">
            <v>38898</v>
          </cell>
          <cell r="H38">
            <v>26378</v>
          </cell>
          <cell r="I38">
            <v>4517</v>
          </cell>
        </row>
        <row r="39">
          <cell r="E39">
            <v>1</v>
          </cell>
          <cell r="F39">
            <v>24790</v>
          </cell>
          <cell r="G39">
            <v>22998</v>
          </cell>
          <cell r="H39">
            <v>10440</v>
          </cell>
          <cell r="I39">
            <v>2355</v>
          </cell>
        </row>
        <row r="40">
          <cell r="E40">
            <v>1</v>
          </cell>
          <cell r="F40">
            <v>6960</v>
          </cell>
          <cell r="G40">
            <v>6393</v>
          </cell>
          <cell r="H40">
            <v>2750</v>
          </cell>
          <cell r="I40">
            <v>622</v>
          </cell>
        </row>
        <row r="43">
          <cell r="F43" t="str">
            <v>一戸町
（奥中山）</v>
          </cell>
          <cell r="G43">
            <v>4</v>
          </cell>
        </row>
        <row r="44">
          <cell r="F44" t="str">
            <v>藤沢町</v>
          </cell>
          <cell r="G44">
            <v>1</v>
          </cell>
        </row>
      </sheetData>
      <sheetData sheetId="5">
        <row r="8">
          <cell r="E8">
            <v>49</v>
          </cell>
          <cell r="F8">
            <v>13853</v>
          </cell>
          <cell r="G8">
            <v>9348</v>
          </cell>
          <cell r="H8">
            <v>5434</v>
          </cell>
          <cell r="I8">
            <v>985.86</v>
          </cell>
        </row>
        <row r="9">
          <cell r="E9">
            <v>23</v>
          </cell>
          <cell r="F9">
            <v>16546</v>
          </cell>
          <cell r="G9">
            <v>10137</v>
          </cell>
          <cell r="H9">
            <v>6853</v>
          </cell>
          <cell r="I9">
            <v>1249.583</v>
          </cell>
        </row>
        <row r="10">
          <cell r="E10">
            <v>21</v>
          </cell>
          <cell r="F10">
            <v>28959</v>
          </cell>
          <cell r="G10">
            <v>19708</v>
          </cell>
          <cell r="H10">
            <v>11551</v>
          </cell>
          <cell r="I10">
            <v>2299.998</v>
          </cell>
        </row>
        <row r="11">
          <cell r="E11">
            <v>5</v>
          </cell>
          <cell r="F11">
            <v>12923</v>
          </cell>
          <cell r="G11">
            <v>8057</v>
          </cell>
          <cell r="H11">
            <v>4497</v>
          </cell>
          <cell r="I11">
            <v>1117.328</v>
          </cell>
        </row>
        <row r="12">
          <cell r="E12">
            <v>14</v>
          </cell>
          <cell r="F12">
            <v>49713</v>
          </cell>
          <cell r="G12">
            <v>40073</v>
          </cell>
          <cell r="H12">
            <v>21608</v>
          </cell>
          <cell r="I12">
            <v>5503.923</v>
          </cell>
        </row>
        <row r="13">
          <cell r="E13">
            <v>8</v>
          </cell>
          <cell r="F13">
            <v>33830</v>
          </cell>
          <cell r="G13">
            <v>21435</v>
          </cell>
          <cell r="H13">
            <v>12750</v>
          </cell>
          <cell r="I13">
            <v>2566.55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13</v>
          </cell>
          <cell r="F32">
            <v>12510</v>
          </cell>
          <cell r="G32">
            <v>9399</v>
          </cell>
          <cell r="H32">
            <v>5298</v>
          </cell>
          <cell r="I32">
            <v>1121.514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21</v>
          </cell>
          <cell r="F34">
            <v>20476</v>
          </cell>
          <cell r="G34">
            <v>15878</v>
          </cell>
          <cell r="H34">
            <v>8074</v>
          </cell>
          <cell r="I34">
            <v>1985.807</v>
          </cell>
        </row>
        <row r="35">
          <cell r="E35">
            <v>40</v>
          </cell>
          <cell r="F35">
            <v>63399</v>
          </cell>
          <cell r="G35">
            <v>44680</v>
          </cell>
          <cell r="H35">
            <v>27364</v>
          </cell>
          <cell r="I35">
            <v>5658.639</v>
          </cell>
        </row>
        <row r="36">
          <cell r="E36">
            <v>25</v>
          </cell>
          <cell r="F36">
            <v>35391</v>
          </cell>
          <cell r="G36">
            <v>20148</v>
          </cell>
          <cell r="H36">
            <v>12879</v>
          </cell>
          <cell r="I36">
            <v>3015.562</v>
          </cell>
        </row>
        <row r="37">
          <cell r="E37">
            <v>1</v>
          </cell>
          <cell r="F37">
            <v>4319</v>
          </cell>
          <cell r="G37">
            <v>3822</v>
          </cell>
          <cell r="H37">
            <v>1680</v>
          </cell>
          <cell r="I37">
            <v>476.449</v>
          </cell>
        </row>
        <row r="38">
          <cell r="E38">
            <v>12</v>
          </cell>
          <cell r="F38">
            <v>14348</v>
          </cell>
          <cell r="G38">
            <v>10608</v>
          </cell>
          <cell r="H38">
            <v>4847</v>
          </cell>
          <cell r="I38">
            <v>1018.347</v>
          </cell>
        </row>
        <row r="39">
          <cell r="E39">
            <v>4</v>
          </cell>
          <cell r="F39">
            <v>2900</v>
          </cell>
          <cell r="G39">
            <v>2075</v>
          </cell>
          <cell r="H39">
            <v>1424</v>
          </cell>
          <cell r="I39">
            <v>134.861</v>
          </cell>
        </row>
        <row r="40">
          <cell r="E40">
            <v>4</v>
          </cell>
          <cell r="F40">
            <v>2481</v>
          </cell>
          <cell r="G40">
            <v>2148</v>
          </cell>
          <cell r="H40">
            <v>1127</v>
          </cell>
          <cell r="I40">
            <v>312.063</v>
          </cell>
        </row>
        <row r="43">
          <cell r="F43" t="str">
            <v>宮古市</v>
          </cell>
          <cell r="G43">
            <v>13</v>
          </cell>
          <cell r="H43" t="str">
            <v>892</v>
          </cell>
        </row>
        <row r="44">
          <cell r="F44" t="str">
            <v>西和賀町</v>
          </cell>
          <cell r="G44">
            <v>4</v>
          </cell>
          <cell r="H44" t="str">
            <v>2,793</v>
          </cell>
        </row>
        <row r="47">
          <cell r="H47" t="str">
            <v>1,693.8</v>
          </cell>
        </row>
        <row r="49">
          <cell r="A49" t="str">
            <v>県内の10ｍ3における水道料金の最低額：892円　（宮古市の13水道事業）</v>
          </cell>
        </row>
        <row r="50">
          <cell r="A50" t="str">
            <v>県内の10ｍ3における水道料金の最高額：2,793円　（藤沢町の4水道事業）</v>
          </cell>
        </row>
        <row r="51">
          <cell r="A51" t="str">
            <v>県内の10ｍ3における水道料金の各事業の単純平均額：1,693.8円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G49" sqref="G49"/>
    </sheetView>
  </sheetViews>
  <sheetFormatPr defaultColWidth="10.00390625" defaultRowHeight="15"/>
  <cols>
    <col min="1" max="1" width="3.57421875" style="2" customWidth="1"/>
    <col min="2" max="2" width="9.57421875" style="2" customWidth="1"/>
    <col min="3" max="3" width="3.421875" style="2" bestFit="1" customWidth="1"/>
    <col min="4" max="4" width="9.57421875" style="2" customWidth="1"/>
    <col min="5" max="5" width="9.421875" style="2" bestFit="1" customWidth="1"/>
    <col min="6" max="9" width="14.00390625" style="2" customWidth="1"/>
    <col min="10" max="16384" width="10.00390625" style="2" customWidth="1"/>
  </cols>
  <sheetData>
    <row r="1" ht="24">
      <c r="A1" s="1" t="s">
        <v>0</v>
      </c>
    </row>
    <row r="2" ht="12" customHeight="1"/>
    <row r="3" ht="24" customHeight="1" thickBot="1">
      <c r="A3" s="2" t="s">
        <v>1</v>
      </c>
    </row>
    <row r="4" spans="1:9" ht="21" customHeight="1">
      <c r="A4" s="3" t="s">
        <v>2</v>
      </c>
      <c r="B4" s="4"/>
      <c r="C4" s="4"/>
      <c r="D4" s="5"/>
      <c r="E4" s="6" t="s">
        <v>3</v>
      </c>
      <c r="F4" s="7" t="s">
        <v>4</v>
      </c>
      <c r="G4" s="5"/>
      <c r="H4" s="7" t="s">
        <v>5</v>
      </c>
      <c r="I4" s="8"/>
    </row>
    <row r="5" spans="1:9" ht="14.25">
      <c r="A5" s="9"/>
      <c r="B5" s="10"/>
      <c r="C5" s="10"/>
      <c r="D5" s="11"/>
      <c r="E5" s="12"/>
      <c r="F5" s="13" t="s">
        <v>6</v>
      </c>
      <c r="G5" s="13" t="s">
        <v>7</v>
      </c>
      <c r="H5" s="13" t="s">
        <v>8</v>
      </c>
      <c r="I5" s="14" t="s">
        <v>9</v>
      </c>
    </row>
    <row r="6" spans="1:9" ht="14.25">
      <c r="A6" s="9"/>
      <c r="B6" s="10"/>
      <c r="C6" s="10"/>
      <c r="D6" s="11"/>
      <c r="E6" s="12"/>
      <c r="F6" s="12"/>
      <c r="G6" s="12"/>
      <c r="H6" s="12"/>
      <c r="I6" s="15"/>
    </row>
    <row r="7" spans="1:9" s="21" customFormat="1" ht="17.25" thickBot="1">
      <c r="A7" s="16" t="s">
        <v>10</v>
      </c>
      <c r="B7" s="17"/>
      <c r="C7" s="17"/>
      <c r="D7" s="18"/>
      <c r="E7" s="19" t="s">
        <v>11</v>
      </c>
      <c r="F7" s="19" t="s">
        <v>10</v>
      </c>
      <c r="G7" s="19" t="s">
        <v>10</v>
      </c>
      <c r="H7" s="19" t="s">
        <v>12</v>
      </c>
      <c r="I7" s="20" t="s">
        <v>13</v>
      </c>
    </row>
    <row r="8" spans="1:9" ht="24" customHeight="1">
      <c r="A8" s="22" t="s">
        <v>14</v>
      </c>
      <c r="B8" s="23">
        <v>101</v>
      </c>
      <c r="C8" s="24" t="s">
        <v>15</v>
      </c>
      <c r="D8" s="25">
        <v>500</v>
      </c>
      <c r="E8" s="26">
        <f>'[1]8 （簡水のみ）'!E8</f>
        <v>49</v>
      </c>
      <c r="F8" s="27">
        <f>'[1]8 （簡水のみ）'!F8</f>
        <v>13853</v>
      </c>
      <c r="G8" s="27">
        <f>'[1]8 （簡水のみ）'!G8</f>
        <v>9348</v>
      </c>
      <c r="H8" s="27">
        <f>'[1]8 （簡水のみ）'!H8</f>
        <v>5434</v>
      </c>
      <c r="I8" s="28">
        <f>'[1]8 （簡水のみ）'!I8</f>
        <v>985.86</v>
      </c>
    </row>
    <row r="9" spans="1:9" ht="24" customHeight="1">
      <c r="A9" s="29"/>
      <c r="B9" s="30">
        <v>501</v>
      </c>
      <c r="C9" s="31" t="s">
        <v>16</v>
      </c>
      <c r="D9" s="2">
        <v>1000</v>
      </c>
      <c r="E9" s="32">
        <f>'[1]8 （簡水のみ）'!E9</f>
        <v>23</v>
      </c>
      <c r="F9" s="33">
        <f>'[1]8 （簡水のみ）'!F9</f>
        <v>16546</v>
      </c>
      <c r="G9" s="33">
        <f>'[1]8 （簡水のみ）'!G9</f>
        <v>10137</v>
      </c>
      <c r="H9" s="33">
        <f>'[1]8 （簡水のみ）'!H9</f>
        <v>6853</v>
      </c>
      <c r="I9" s="34">
        <f>'[1]8 （簡水のみ）'!I9</f>
        <v>1249.583</v>
      </c>
    </row>
    <row r="10" spans="1:9" ht="24" customHeight="1">
      <c r="A10" s="29"/>
      <c r="B10" s="30">
        <v>1001</v>
      </c>
      <c r="C10" s="31" t="s">
        <v>17</v>
      </c>
      <c r="D10" s="2">
        <v>2000</v>
      </c>
      <c r="E10" s="32">
        <f>'[1]8 （簡水のみ）'!E10</f>
        <v>21</v>
      </c>
      <c r="F10" s="33">
        <f>'[1]8 （簡水のみ）'!F10</f>
        <v>28959</v>
      </c>
      <c r="G10" s="33">
        <f>'[1]8 （簡水のみ）'!G10</f>
        <v>19708</v>
      </c>
      <c r="H10" s="33">
        <f>'[1]8 （簡水のみ）'!H10</f>
        <v>11551</v>
      </c>
      <c r="I10" s="34">
        <f>'[1]8 （簡水のみ）'!I10</f>
        <v>2299.998</v>
      </c>
    </row>
    <row r="11" spans="1:9" ht="24" customHeight="1">
      <c r="A11" s="29"/>
      <c r="B11" s="30">
        <v>2001</v>
      </c>
      <c r="C11" s="31" t="s">
        <v>16</v>
      </c>
      <c r="D11" s="2">
        <v>3000</v>
      </c>
      <c r="E11" s="32">
        <f>'[1]8 （簡水のみ）'!E11</f>
        <v>5</v>
      </c>
      <c r="F11" s="33">
        <f>'[1]8 （簡水のみ）'!F11</f>
        <v>12923</v>
      </c>
      <c r="G11" s="33">
        <f>'[1]8 （簡水のみ）'!G11</f>
        <v>8057</v>
      </c>
      <c r="H11" s="33">
        <f>'[1]8 （簡水のみ）'!H11</f>
        <v>4497</v>
      </c>
      <c r="I11" s="34">
        <f>'[1]8 （簡水のみ）'!I11</f>
        <v>1117.328</v>
      </c>
    </row>
    <row r="12" spans="1:9" ht="24" customHeight="1">
      <c r="A12" s="29"/>
      <c r="B12" s="30">
        <v>3001</v>
      </c>
      <c r="C12" s="31" t="s">
        <v>16</v>
      </c>
      <c r="D12" s="2">
        <v>4000</v>
      </c>
      <c r="E12" s="32">
        <f>'[1]8 （簡水のみ）'!E12</f>
        <v>14</v>
      </c>
      <c r="F12" s="33">
        <f>'[1]8 （簡水のみ）'!F12</f>
        <v>49713</v>
      </c>
      <c r="G12" s="33">
        <f>'[1]8 （簡水のみ）'!G12</f>
        <v>40073</v>
      </c>
      <c r="H12" s="33">
        <f>'[1]8 （簡水のみ）'!H12</f>
        <v>21608</v>
      </c>
      <c r="I12" s="34">
        <f>'[1]8 （簡水のみ）'!I12</f>
        <v>5503.923</v>
      </c>
    </row>
    <row r="13" spans="1:9" ht="24" customHeight="1">
      <c r="A13" s="29"/>
      <c r="B13" s="35">
        <v>4001</v>
      </c>
      <c r="C13" s="36" t="s">
        <v>16</v>
      </c>
      <c r="D13" s="37">
        <v>5000</v>
      </c>
      <c r="E13" s="38">
        <f>'[1]8 （簡水のみ）'!E13</f>
        <v>8</v>
      </c>
      <c r="F13" s="39">
        <f>'[1]8 （簡水のみ）'!F13</f>
        <v>33830</v>
      </c>
      <c r="G13" s="39">
        <f>'[1]8 （簡水のみ）'!G13</f>
        <v>21435</v>
      </c>
      <c r="H13" s="39">
        <f>'[1]8 （簡水のみ）'!H13</f>
        <v>12750</v>
      </c>
      <c r="I13" s="40">
        <f>'[1]8 （簡水のみ）'!I13</f>
        <v>2566.55</v>
      </c>
    </row>
    <row r="14" spans="1:9" ht="24" customHeight="1" thickBot="1">
      <c r="A14" s="29"/>
      <c r="B14" s="41" t="s">
        <v>18</v>
      </c>
      <c r="C14" s="42"/>
      <c r="D14" s="42"/>
      <c r="E14" s="43">
        <f>SUM(E8:E13)</f>
        <v>120</v>
      </c>
      <c r="F14" s="44">
        <f>SUM(F8:F13)</f>
        <v>155824</v>
      </c>
      <c r="G14" s="44">
        <f>SUM(G8:G13)</f>
        <v>108758</v>
      </c>
      <c r="H14" s="44">
        <f>SUM(H8:H13)</f>
        <v>62693</v>
      </c>
      <c r="I14" s="34">
        <f>SUM(I8:I13)</f>
        <v>13723.241999999998</v>
      </c>
    </row>
    <row r="15" spans="1:9" ht="24" customHeight="1">
      <c r="A15" s="22" t="s">
        <v>19</v>
      </c>
      <c r="B15" s="27">
        <v>5001</v>
      </c>
      <c r="C15" s="24" t="s">
        <v>20</v>
      </c>
      <c r="D15" s="25">
        <v>10000</v>
      </c>
      <c r="E15" s="45">
        <f>'[1]8（上水のみ）'!E15</f>
        <v>6</v>
      </c>
      <c r="F15" s="45">
        <f>'[1]8（上水のみ）'!F15</f>
        <v>41852</v>
      </c>
      <c r="G15" s="45">
        <f>'[1]8（上水のみ）'!G15</f>
        <v>34955</v>
      </c>
      <c r="H15" s="45">
        <f>'[1]8（上水のみ）'!H15</f>
        <v>19677</v>
      </c>
      <c r="I15" s="28">
        <f>'[1]8（上水のみ）'!I15</f>
        <v>3989</v>
      </c>
    </row>
    <row r="16" spans="1:9" ht="24" customHeight="1">
      <c r="A16" s="29"/>
      <c r="B16" s="33">
        <v>10001</v>
      </c>
      <c r="C16" s="31" t="s">
        <v>21</v>
      </c>
      <c r="D16" s="2">
        <v>20000</v>
      </c>
      <c r="E16" s="44">
        <f>'[1]8（上水のみ）'!E16</f>
        <v>6</v>
      </c>
      <c r="F16" s="44">
        <f>'[1]8（上水のみ）'!F16</f>
        <v>88844</v>
      </c>
      <c r="G16" s="44">
        <f>'[1]8（上水のみ）'!G16</f>
        <v>67820</v>
      </c>
      <c r="H16" s="44">
        <f>'[1]8（上水のみ）'!H16</f>
        <v>47717</v>
      </c>
      <c r="I16" s="34">
        <f>'[1]8（上水のみ）'!I16</f>
        <v>8896</v>
      </c>
    </row>
    <row r="17" spans="1:9" ht="24" customHeight="1">
      <c r="A17" s="29"/>
      <c r="B17" s="33">
        <v>20001</v>
      </c>
      <c r="C17" s="31" t="s">
        <v>16</v>
      </c>
      <c r="D17" s="2">
        <v>30000</v>
      </c>
      <c r="E17" s="44">
        <f>'[1]8（上水のみ）'!E17</f>
        <v>4</v>
      </c>
      <c r="F17" s="44">
        <f>'[1]8（上水のみ）'!F17</f>
        <v>92270</v>
      </c>
      <c r="G17" s="44">
        <f>'[1]8（上水のみ）'!G17</f>
        <v>75784</v>
      </c>
      <c r="H17" s="44">
        <f>'[1]8（上水のみ）'!H17</f>
        <v>42510</v>
      </c>
      <c r="I17" s="34">
        <f>'[1]8（上水のみ）'!I17</f>
        <v>8358</v>
      </c>
    </row>
    <row r="18" spans="1:9" ht="24" customHeight="1">
      <c r="A18" s="29"/>
      <c r="B18" s="33">
        <v>30001</v>
      </c>
      <c r="C18" s="31" t="s">
        <v>16</v>
      </c>
      <c r="D18" s="2">
        <v>40000</v>
      </c>
      <c r="E18" s="44">
        <f>'[1]8（上水のみ）'!E18</f>
        <v>5</v>
      </c>
      <c r="F18" s="44">
        <f>'[1]8（上水のみ）'!F18</f>
        <v>174030</v>
      </c>
      <c r="G18" s="44">
        <f>'[1]8（上水のみ）'!G18</f>
        <v>156225</v>
      </c>
      <c r="H18" s="44">
        <f>'[1]8（上水のみ）'!H18</f>
        <v>86590</v>
      </c>
      <c r="I18" s="34">
        <f>'[1]8（上水のみ）'!I18</f>
        <v>19645</v>
      </c>
    </row>
    <row r="19" spans="1:9" ht="24" customHeight="1">
      <c r="A19" s="29"/>
      <c r="B19" s="33">
        <v>40001</v>
      </c>
      <c r="C19" s="31" t="s">
        <v>16</v>
      </c>
      <c r="D19" s="2">
        <v>50000</v>
      </c>
      <c r="E19" s="44">
        <f>'[1]8（上水のみ）'!E19</f>
        <v>1</v>
      </c>
      <c r="F19" s="44">
        <f>'[1]8（上水のみ）'!F19</f>
        <v>49321</v>
      </c>
      <c r="G19" s="44">
        <f>'[1]8（上水のみ）'!G19</f>
        <v>48905</v>
      </c>
      <c r="H19" s="44">
        <f>'[1]8（上水のみ）'!H19</f>
        <v>16430</v>
      </c>
      <c r="I19" s="34">
        <f>'[1]8（上水のみ）'!I19</f>
        <v>5007</v>
      </c>
    </row>
    <row r="20" spans="1:9" ht="24" customHeight="1">
      <c r="A20" s="29"/>
      <c r="B20" s="33">
        <v>50001</v>
      </c>
      <c r="C20" s="31" t="s">
        <v>22</v>
      </c>
      <c r="D20" s="2">
        <v>60000</v>
      </c>
      <c r="E20" s="44">
        <f>'[1]8（上水のみ）'!E20</f>
        <v>1</v>
      </c>
      <c r="F20" s="44">
        <f>'[1]8（上水のみ）'!F20</f>
        <v>50500</v>
      </c>
      <c r="G20" s="44">
        <f>'[1]8（上水のみ）'!G20</f>
        <v>46777</v>
      </c>
      <c r="H20" s="44">
        <f>'[1]8（上水のみ）'!H20</f>
        <v>26000</v>
      </c>
      <c r="I20" s="34">
        <f>'[1]8（上水のみ）'!I20</f>
        <v>6635</v>
      </c>
    </row>
    <row r="21" spans="1:9" ht="24" customHeight="1">
      <c r="A21" s="29"/>
      <c r="B21" s="33">
        <v>60001</v>
      </c>
      <c r="C21" s="31" t="s">
        <v>23</v>
      </c>
      <c r="D21" s="2">
        <v>70000</v>
      </c>
      <c r="E21" s="44">
        <f>'[1]8（上水のみ）'!E21</f>
        <v>0</v>
      </c>
      <c r="F21" s="44">
        <f>'[1]8（上水のみ）'!F21</f>
        <v>0</v>
      </c>
      <c r="G21" s="44">
        <f>'[1]8（上水のみ）'!G21</f>
        <v>0</v>
      </c>
      <c r="H21" s="44">
        <f>'[1]8（上水のみ）'!H21</f>
        <v>0</v>
      </c>
      <c r="I21" s="34">
        <f>'[1]8（上水のみ）'!I21</f>
        <v>0</v>
      </c>
    </row>
    <row r="22" spans="1:9" ht="24" customHeight="1">
      <c r="A22" s="29"/>
      <c r="B22" s="39">
        <v>70001</v>
      </c>
      <c r="C22" s="36" t="s">
        <v>16</v>
      </c>
      <c r="D22" s="37"/>
      <c r="E22" s="46">
        <f>'[1]8（上水のみ）'!E22</f>
        <v>5</v>
      </c>
      <c r="F22" s="46">
        <f>'[1]8（上水のみ）'!F22</f>
        <v>677525</v>
      </c>
      <c r="G22" s="46">
        <f>'[1]8（上水のみ）'!G22</f>
        <v>665408</v>
      </c>
      <c r="H22" s="46">
        <f>'[1]8（上水のみ）'!H22</f>
        <v>278195</v>
      </c>
      <c r="I22" s="40">
        <f>'[1]8（上水のみ）'!I22</f>
        <v>79335</v>
      </c>
    </row>
    <row r="23" spans="1:9" ht="24" customHeight="1" thickBot="1">
      <c r="A23" s="47"/>
      <c r="B23" s="48" t="s">
        <v>18</v>
      </c>
      <c r="C23" s="49"/>
      <c r="D23" s="50"/>
      <c r="E23" s="51">
        <f>SUM(E15:E22)</f>
        <v>28</v>
      </c>
      <c r="F23" s="51">
        <f>SUM(F15:F22)</f>
        <v>1174342</v>
      </c>
      <c r="G23" s="51">
        <f>SUM(G15:G22)</f>
        <v>1095874</v>
      </c>
      <c r="H23" s="51">
        <f>SUM(H15:H22)</f>
        <v>517119</v>
      </c>
      <c r="I23" s="52">
        <f>SUM(I15:I22)</f>
        <v>131865</v>
      </c>
    </row>
    <row r="24" spans="1:9" ht="24" customHeight="1" thickBot="1">
      <c r="A24" s="53" t="s">
        <v>24</v>
      </c>
      <c r="B24" s="54"/>
      <c r="C24" s="54"/>
      <c r="D24" s="54"/>
      <c r="E24" s="55">
        <f>E14+E23</f>
        <v>148</v>
      </c>
      <c r="F24" s="55">
        <f>F14+F23</f>
        <v>1330166</v>
      </c>
      <c r="G24" s="55">
        <f>G14+G23</f>
        <v>1204632</v>
      </c>
      <c r="H24" s="55">
        <f>H14+H23</f>
        <v>579812</v>
      </c>
      <c r="I24" s="56">
        <f>I14+I23</f>
        <v>145588.242</v>
      </c>
    </row>
    <row r="25" spans="1:9" ht="12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24" customHeight="1" thickBot="1">
      <c r="A26" s="2" t="s">
        <v>25</v>
      </c>
      <c r="B26" s="57"/>
      <c r="C26" s="57"/>
      <c r="D26" s="57"/>
      <c r="E26" s="57"/>
      <c r="F26" s="57"/>
      <c r="G26" s="57"/>
      <c r="H26" s="57"/>
      <c r="I26" s="57"/>
    </row>
    <row r="27" spans="1:9" ht="21" customHeight="1">
      <c r="A27" s="3" t="s">
        <v>2</v>
      </c>
      <c r="B27" s="4"/>
      <c r="C27" s="4"/>
      <c r="D27" s="5"/>
      <c r="E27" s="6" t="s">
        <v>3</v>
      </c>
      <c r="F27" s="7" t="s">
        <v>4</v>
      </c>
      <c r="G27" s="5"/>
      <c r="H27" s="7" t="s">
        <v>5</v>
      </c>
      <c r="I27" s="8"/>
    </row>
    <row r="28" spans="1:9" ht="14.25">
      <c r="A28" s="9"/>
      <c r="B28" s="10"/>
      <c r="C28" s="10"/>
      <c r="D28" s="11"/>
      <c r="E28" s="12"/>
      <c r="F28" s="13" t="s">
        <v>6</v>
      </c>
      <c r="G28" s="13" t="s">
        <v>7</v>
      </c>
      <c r="H28" s="13" t="s">
        <v>8</v>
      </c>
      <c r="I28" s="14" t="s">
        <v>9</v>
      </c>
    </row>
    <row r="29" spans="1:9" ht="14.25">
      <c r="A29" s="9"/>
      <c r="B29" s="10"/>
      <c r="C29" s="10"/>
      <c r="D29" s="11"/>
      <c r="E29" s="12"/>
      <c r="F29" s="12"/>
      <c r="G29" s="12"/>
      <c r="H29" s="12"/>
      <c r="I29" s="15"/>
    </row>
    <row r="30" spans="1:9" s="21" customFormat="1" ht="17.25" thickBot="1">
      <c r="A30" s="58" t="s">
        <v>26</v>
      </c>
      <c r="B30" s="59"/>
      <c r="C30" s="59"/>
      <c r="D30" s="60"/>
      <c r="E30" s="19" t="s">
        <v>11</v>
      </c>
      <c r="F30" s="19" t="s">
        <v>10</v>
      </c>
      <c r="G30" s="19" t="s">
        <v>10</v>
      </c>
      <c r="H30" s="19" t="s">
        <v>12</v>
      </c>
      <c r="I30" s="20" t="s">
        <v>13</v>
      </c>
    </row>
    <row r="31" spans="1:9" ht="24" customHeight="1">
      <c r="A31" s="26"/>
      <c r="B31" s="4" t="s">
        <v>27</v>
      </c>
      <c r="C31" s="4"/>
      <c r="D31" s="4"/>
      <c r="E31" s="45">
        <f>'[1]8 （簡水のみ）'!E31+'[1]8（上水のみ）'!E31</f>
        <v>0</v>
      </c>
      <c r="F31" s="45">
        <f>'[1]8 （簡水のみ）'!F31+'[1]8（上水のみ）'!F31</f>
        <v>0</v>
      </c>
      <c r="G31" s="45">
        <f>'[1]8 （簡水のみ）'!G31+'[1]8（上水のみ）'!G31</f>
        <v>0</v>
      </c>
      <c r="H31" s="45">
        <f>'[1]8 （簡水のみ）'!H31+'[1]8（上水のみ）'!H31</f>
        <v>0</v>
      </c>
      <c r="I31" s="28">
        <f>'[1]8 （簡水のみ）'!I31+'[1]8（上水のみ）'!I31</f>
        <v>0</v>
      </c>
    </row>
    <row r="32" spans="1:9" ht="24" customHeight="1">
      <c r="A32" s="32"/>
      <c r="B32" s="2">
        <v>0</v>
      </c>
      <c r="C32" s="2" t="s">
        <v>28</v>
      </c>
      <c r="D32" s="2">
        <v>1000</v>
      </c>
      <c r="E32" s="44">
        <f>'[1]8 （簡水のみ）'!E32+'[1]8（上水のみ）'!E32</f>
        <v>14</v>
      </c>
      <c r="F32" s="44">
        <f>'[1]8 （簡水のみ）'!F32+'[1]8（上水のみ）'!F32</f>
        <v>63010</v>
      </c>
      <c r="G32" s="44">
        <f>'[1]8 （簡水のみ）'!G32+'[1]8（上水のみ）'!G32</f>
        <v>56176</v>
      </c>
      <c r="H32" s="44">
        <f>'[1]8 （簡水のみ）'!H32+'[1]8（上水のみ）'!H32</f>
        <v>31298</v>
      </c>
      <c r="I32" s="34">
        <f>'[1]8 （簡水のみ）'!I32+'[1]8（上水のみ）'!I32</f>
        <v>7756.514</v>
      </c>
    </row>
    <row r="33" spans="1:9" ht="24" customHeight="1">
      <c r="A33" s="32"/>
      <c r="B33" s="2">
        <v>1001</v>
      </c>
      <c r="C33" s="2" t="s">
        <v>28</v>
      </c>
      <c r="D33" s="2">
        <v>1250</v>
      </c>
      <c r="E33" s="44">
        <f>'[1]8 （簡水のみ）'!E33+'[1]8（上水のみ）'!E33</f>
        <v>1</v>
      </c>
      <c r="F33" s="44">
        <f>'[1]8 （簡水のみ）'!F33+'[1]8（上水のみ）'!F33</f>
        <v>16450</v>
      </c>
      <c r="G33" s="44">
        <f>'[1]8 （簡水のみ）'!G33+'[1]8（上水のみ）'!G33</f>
        <v>15194</v>
      </c>
      <c r="H33" s="44">
        <f>'[1]8 （簡水のみ）'!H33+'[1]8（上水のみ）'!H33</f>
        <v>14840</v>
      </c>
      <c r="I33" s="34">
        <f>'[1]8 （簡水のみ）'!I33+'[1]8（上水のみ）'!I33</f>
        <v>2621</v>
      </c>
    </row>
    <row r="34" spans="1:9" ht="24" customHeight="1">
      <c r="A34" s="32"/>
      <c r="B34" s="2">
        <v>1251</v>
      </c>
      <c r="C34" s="2" t="s">
        <v>28</v>
      </c>
      <c r="D34" s="2">
        <v>1500</v>
      </c>
      <c r="E34" s="44">
        <f>'[1]8 （簡水のみ）'!E34+'[1]8（上水のみ）'!E34</f>
        <v>26</v>
      </c>
      <c r="F34" s="44">
        <f>'[1]8 （簡水のみ）'!F34+'[1]8（上水のみ）'!F34</f>
        <v>429180</v>
      </c>
      <c r="G34" s="44">
        <f>'[1]8 （簡水のみ）'!G34+'[1]8（上水のみ）'!G34</f>
        <v>415323</v>
      </c>
      <c r="H34" s="44">
        <f>'[1]8 （簡水のみ）'!H34+'[1]8（上水のみ）'!H34</f>
        <v>175686</v>
      </c>
      <c r="I34" s="34">
        <f>'[1]8 （簡水のみ）'!I34+'[1]8（上水のみ）'!I34</f>
        <v>48324.807</v>
      </c>
    </row>
    <row r="35" spans="1:9" ht="24" customHeight="1">
      <c r="A35" s="32"/>
      <c r="B35" s="2">
        <v>1501</v>
      </c>
      <c r="C35" s="2" t="s">
        <v>28</v>
      </c>
      <c r="D35" s="2">
        <v>1750</v>
      </c>
      <c r="E35" s="44">
        <f>'[1]8 （簡水のみ）'!E35+'[1]8（上水のみ）'!E35</f>
        <v>44</v>
      </c>
      <c r="F35" s="44">
        <f>'[1]8 （簡水のみ）'!F35+'[1]8（上水のみ）'!F35</f>
        <v>195903</v>
      </c>
      <c r="G35" s="44">
        <f>'[1]8 （簡水のみ）'!G35+'[1]8（上水のみ）'!G35</f>
        <v>162622</v>
      </c>
      <c r="H35" s="44">
        <f>'[1]8 （簡水のみ）'!H35+'[1]8（上水のみ）'!H35</f>
        <v>92260</v>
      </c>
      <c r="I35" s="34">
        <f>'[1]8 （簡水のみ）'!I35+'[1]8（上水のみ）'!I35</f>
        <v>21073.639</v>
      </c>
    </row>
    <row r="36" spans="1:9" ht="24" customHeight="1">
      <c r="A36" s="32"/>
      <c r="B36" s="2">
        <v>1751</v>
      </c>
      <c r="C36" s="2" t="s">
        <v>28</v>
      </c>
      <c r="D36" s="2">
        <v>2000</v>
      </c>
      <c r="E36" s="44">
        <f>'[1]8 （簡水のみ）'!E36+'[1]8（上水のみ）'!E36</f>
        <v>36</v>
      </c>
      <c r="F36" s="44">
        <f>'[1]8 （簡水のみ）'!F36+'[1]8（上水のみ）'!F36</f>
        <v>423763</v>
      </c>
      <c r="G36" s="44">
        <f>'[1]8 （簡水のみ）'!G36+'[1]8（上水のみ）'!G36</f>
        <v>375430</v>
      </c>
      <c r="H36" s="44">
        <f>'[1]8 （簡水のみ）'!H36+'[1]8（上水のみ）'!H36</f>
        <v>181682</v>
      </c>
      <c r="I36" s="34">
        <f>'[1]8 （簡水のみ）'!I36+'[1]8（上水のみ）'!I36</f>
        <v>46424.562</v>
      </c>
    </row>
    <row r="37" spans="1:9" ht="24" customHeight="1">
      <c r="A37" s="32"/>
      <c r="B37" s="2">
        <v>2001</v>
      </c>
      <c r="C37" s="2" t="s">
        <v>28</v>
      </c>
      <c r="D37" s="2">
        <v>2250</v>
      </c>
      <c r="E37" s="44">
        <f>'[1]8 （簡水のみ）'!E37+'[1]8（上水のみ）'!E37</f>
        <v>2</v>
      </c>
      <c r="F37" s="44">
        <f>'[1]8 （簡水のみ）'!F37+'[1]8（上水のみ）'!F37</f>
        <v>99319</v>
      </c>
      <c r="G37" s="44">
        <f>'[1]8 （簡水のみ）'!G37+'[1]8（上水のみ）'!G37</f>
        <v>96767</v>
      </c>
      <c r="H37" s="44">
        <f>'[1]8 （簡水のみ）'!H37+'[1]8（上水のみ）'!H37</f>
        <v>37080</v>
      </c>
      <c r="I37" s="34">
        <f>'[1]8 （簡水のみ）'!I37+'[1]8（上水のみ）'!I37</f>
        <v>10428.449</v>
      </c>
    </row>
    <row r="38" spans="1:9" ht="24" customHeight="1">
      <c r="A38" s="32"/>
      <c r="B38" s="2">
        <v>2251</v>
      </c>
      <c r="C38" s="2" t="s">
        <v>28</v>
      </c>
      <c r="D38" s="2">
        <v>2500</v>
      </c>
      <c r="E38" s="44">
        <f>'[1]8 （簡水のみ）'!E38+'[1]8（上水のみ）'!E38</f>
        <v>15</v>
      </c>
      <c r="F38" s="44">
        <f>'[1]8 （簡水のみ）'!F38+'[1]8（上水のみ）'!F38</f>
        <v>65410</v>
      </c>
      <c r="G38" s="44">
        <f>'[1]8 （簡水のみ）'!G38+'[1]8（上水のみ）'!G38</f>
        <v>49506</v>
      </c>
      <c r="H38" s="44">
        <f>'[1]8 （簡水のみ）'!H38+'[1]8（上水のみ）'!H38</f>
        <v>31225</v>
      </c>
      <c r="I38" s="34">
        <f>'[1]8 （簡水のみ）'!I38+'[1]8（上水のみ）'!I38</f>
        <v>5535.347</v>
      </c>
    </row>
    <row r="39" spans="1:9" ht="24" customHeight="1">
      <c r="A39" s="32"/>
      <c r="B39" s="2">
        <v>2501</v>
      </c>
      <c r="C39" s="2" t="s">
        <v>28</v>
      </c>
      <c r="D39" s="2">
        <v>2750</v>
      </c>
      <c r="E39" s="44">
        <f>'[1]8 （簡水のみ）'!E39+'[1]8（上水のみ）'!E39</f>
        <v>5</v>
      </c>
      <c r="F39" s="44">
        <f>'[1]8 （簡水のみ）'!F39+'[1]8（上水のみ）'!F39</f>
        <v>27690</v>
      </c>
      <c r="G39" s="44">
        <f>'[1]8 （簡水のみ）'!G39+'[1]8（上水のみ）'!G39</f>
        <v>25073</v>
      </c>
      <c r="H39" s="44">
        <f>'[1]8 （簡水のみ）'!H39+'[1]8（上水のみ）'!H39</f>
        <v>11864</v>
      </c>
      <c r="I39" s="34">
        <f>'[1]8 （簡水のみ）'!I39+'[1]8（上水のみ）'!I39</f>
        <v>2489.861</v>
      </c>
    </row>
    <row r="40" spans="1:9" ht="24" customHeight="1" thickBot="1">
      <c r="A40" s="61"/>
      <c r="B40" s="62">
        <v>2751</v>
      </c>
      <c r="C40" s="62" t="s">
        <v>28</v>
      </c>
      <c r="D40" s="62"/>
      <c r="E40" s="51">
        <f>'[1]8 （簡水のみ）'!E40+'[1]8（上水のみ）'!E40</f>
        <v>5</v>
      </c>
      <c r="F40" s="51">
        <f>'[1]8 （簡水のみ）'!F40+'[1]8（上水のみ）'!F40</f>
        <v>9441</v>
      </c>
      <c r="G40" s="51">
        <f>'[1]8 （簡水のみ）'!G40+'[1]8（上水のみ）'!G40</f>
        <v>8541</v>
      </c>
      <c r="H40" s="51">
        <f>'[1]8 （簡水のみ）'!H40+'[1]8（上水のみ）'!H40</f>
        <v>3877</v>
      </c>
      <c r="I40" s="52">
        <f>'[1]8 （簡水のみ）'!I40+'[1]8（上水のみ）'!I40</f>
        <v>934.063</v>
      </c>
    </row>
    <row r="41" spans="1:9" ht="24" customHeight="1" thickBot="1">
      <c r="A41" s="63" t="s">
        <v>29</v>
      </c>
      <c r="B41" s="64"/>
      <c r="C41" s="64"/>
      <c r="D41" s="65"/>
      <c r="E41" s="51">
        <f>SUM(E31:E40)</f>
        <v>148</v>
      </c>
      <c r="F41" s="51">
        <f>SUM(F31:F40)</f>
        <v>1330166</v>
      </c>
      <c r="G41" s="51">
        <f>SUM(G31:G40)</f>
        <v>1204632</v>
      </c>
      <c r="H41" s="51">
        <f>SUM(H31:H40)</f>
        <v>579812</v>
      </c>
      <c r="I41" s="52">
        <f>SUM(I31:I40)</f>
        <v>145588.242</v>
      </c>
    </row>
    <row r="42" ht="24" customHeight="1"/>
    <row r="43" spans="1:9" ht="24" customHeight="1" hidden="1">
      <c r="A43" s="66" t="str">
        <f>IF('[1]8 （簡水のみ）'!F43='[1]8（上水のみ）'!F43,'[1]8 （簡水のみ）'!A49&amp;'[1]8 （簡水のみ）'!H43&amp;"円"&amp;"（"&amp;'[1]8 （簡水のみ）'!F43&amp;"の"&amp;'[1]8 （簡水のみ）'!G43+'[1]8（上水のみ）'!G43&amp;"水道事業）","エラーです。最低料金に該当する市町村が複数あります。")</f>
        <v>エラーです。最低料金に該当する市町村が複数あります。</v>
      </c>
      <c r="B43" s="66"/>
      <c r="C43" s="66"/>
      <c r="D43" s="66"/>
      <c r="E43" s="66"/>
      <c r="F43" s="66"/>
      <c r="G43" s="66"/>
      <c r="H43" s="66"/>
      <c r="I43" s="66"/>
    </row>
    <row r="44" ht="24" customHeight="1" hidden="1">
      <c r="A44" s="2" t="str">
        <f>IF('[1]8 （簡水のみ）'!F44='[1]8（上水のみ）'!F44,'[1]8 （簡水のみ）'!A50&amp;'[1]8 （簡水のみ）'!H44&amp;"円"&amp;"（"&amp;'[1]8 （簡水のみ）'!F44&amp;"の"&amp;'[1]8 （簡水のみ）'!G44+'[1]8（上水のみ）'!G44&amp;"水道事業）","エラーです。最高料金に該当する市町村が複数あります。")</f>
        <v>エラーです。最高料金に該当する市町村が複数あります。</v>
      </c>
    </row>
    <row r="45" ht="24" customHeight="1" hidden="1">
      <c r="A45" s="2" t="str">
        <f>'[1]8 （簡水のみ）'!A51&amp;'[1]8 （簡水のみ）'!H47&amp;"円"</f>
        <v>県内の10ｍ3における水道料金の各事業の単純平均額：1,693.8円1,693.8円</v>
      </c>
    </row>
    <row r="46" ht="24" customHeight="1" hidden="1"/>
    <row r="47" ht="24" customHeight="1">
      <c r="A47" s="2" t="s">
        <v>30</v>
      </c>
    </row>
    <row r="48" ht="24" customHeight="1">
      <c r="A48" s="2" t="s">
        <v>31</v>
      </c>
    </row>
    <row r="49" ht="24" customHeight="1">
      <c r="A49" s="2" t="s">
        <v>32</v>
      </c>
    </row>
    <row r="50" ht="24" customHeight="1"/>
    <row r="51" ht="24" customHeight="1">
      <c r="A51" s="67"/>
    </row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/>
  <mergeCells count="26">
    <mergeCell ref="A30:D30"/>
    <mergeCell ref="B31:D31"/>
    <mergeCell ref="A41:D41"/>
    <mergeCell ref="A43:I43"/>
    <mergeCell ref="A27:D29"/>
    <mergeCell ref="E27:E29"/>
    <mergeCell ref="F27:G27"/>
    <mergeCell ref="H27:I27"/>
    <mergeCell ref="F28:F29"/>
    <mergeCell ref="G28:G29"/>
    <mergeCell ref="H28:H29"/>
    <mergeCell ref="I28:I29"/>
    <mergeCell ref="A7:D7"/>
    <mergeCell ref="A8:A14"/>
    <mergeCell ref="B14:D14"/>
    <mergeCell ref="A15:A23"/>
    <mergeCell ref="B23:D23"/>
    <mergeCell ref="A24:D24"/>
    <mergeCell ref="A4:D6"/>
    <mergeCell ref="E4:E6"/>
    <mergeCell ref="F4:G4"/>
    <mergeCell ref="H4:I4"/>
    <mergeCell ref="F5:F6"/>
    <mergeCell ref="G5:G6"/>
    <mergeCell ref="H5:H6"/>
    <mergeCell ref="I5:I6"/>
  </mergeCells>
  <printOptions/>
  <pageMargins left="0.7086614173228347" right="0.7086614173228347" top="0.7874015748031497" bottom="0.28" header="0.5118110236220472" footer="0.1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2014-03-11T08:22:17Z</dcterms:created>
  <dcterms:modified xsi:type="dcterms:W3CDTF">2014-03-11T08:23:12Z</dcterms:modified>
  <cp:category/>
  <cp:version/>
  <cp:contentType/>
  <cp:contentStatus/>
</cp:coreProperties>
</file>