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25" activeTab="0"/>
  </bookViews>
  <sheets>
    <sheet name="水力発電所月別供給電力量" sheetId="1" r:id="rId1"/>
  </sheets>
  <definedNames>
    <definedName name="_xlnm.Print_Area" localSheetId="0">'水力発電所月別供給電力量'!$A$1:$O$59</definedName>
  </definedNames>
  <calcPr fullCalcOnLoad="1"/>
</workbook>
</file>

<file path=xl/sharedStrings.xml><?xml version="1.0" encoding="utf-8"?>
<sst xmlns="http://schemas.openxmlformats.org/spreadsheetml/2006/main" count="35" uniqueCount="34">
  <si>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</si>
  <si>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</si>
  <si>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</si>
  <si>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</si>
  <si>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</si>
  <si>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</si>
  <si>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</si>
  <si>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</si>
  <si>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</si>
  <si>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</si>
  <si>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</si>
  <si>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</si>
  <si>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</si>
  <si>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</si>
  <si>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</si>
  <si>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</si>
  <si>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胆沢第二発電所</t>
  </si>
  <si>
    <t>岩洞第一・第二発電所</t>
  </si>
  <si>
    <t>仙人発電所</t>
  </si>
  <si>
    <t>四十四田発電所</t>
  </si>
  <si>
    <t>御所発電所</t>
  </si>
  <si>
    <t>滝発電所</t>
  </si>
  <si>
    <t>北ノ又・北ノ又第二・北ノ又第三発電所</t>
  </si>
  <si>
    <t>入畑発電所</t>
  </si>
  <si>
    <t>松川発電所</t>
  </si>
  <si>
    <t>早池峰発電所</t>
  </si>
  <si>
    <t>柏台発電所</t>
  </si>
  <si>
    <t>胆沢第四発電所</t>
  </si>
  <si>
    <t>胆沢第三発電所</t>
  </si>
  <si>
    <t>月　計</t>
  </si>
  <si>
    <t>累　計</t>
  </si>
  <si>
    <t>達成率（％）</t>
  </si>
  <si>
    <t>-</t>
  </si>
  <si>
    <t>令和元年度　水力発電所月別供給電力量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</si>
</sst>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#,##0_ "/>
    <numFmt numFmtId="180" formatCode="[$-411]ggge&quot;年&quot;m&quot;月&quot;d&quot;日&quot;;@"/>
    <numFmt numFmtId="181" formatCode="#,##0_ ;[Red]\-#,##0\ "/>
    <numFmt numFmtId="182" formatCode="#,##0.0_ ;[Red]\-#,##0.0\ "/>
    <numFmt numFmtId="183" formatCode="#,##0.00_ ;[Red]\-#,##0.00\ "/>
    <numFmt numFmtId="184" formatCode="0.0_ "/>
    <numFmt numFmtId="185" formatCode="0.0_);[Red]\(0.0\)"/>
    <numFmt numFmtId="186" formatCode="#,##0.0_ "/>
    <numFmt numFmtId="187" formatCode="#,##0.0_);\(#,##0.0\)"/>
    <numFmt numFmtId="188" formatCode="0_);[Red]\(0\)"/>
    <numFmt numFmtId="189" formatCode="0.00_ "/>
    <numFmt numFmtId="190" formatCode="#,##0.00_ "/>
    <numFmt numFmtId="191" formatCode="#,##0.000_);[Red]\(#,##0.000\)"/>
    <numFmt numFmtId="192" formatCode="0.0%"/>
    <numFmt numFmtId="193" formatCode="#,##0.00_);[Red]\(#,##0.00\)"/>
    <numFmt numFmtId="194" formatCode="0.00_);[Red]\(0.00\)"/>
    <numFmt numFmtId="195" formatCode="0.0000%"/>
    <numFmt numFmtId="196" formatCode="\(#,##0.0\)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#,##0.0000_);[Red]\(#,##0.0000\)"/>
    <numFmt numFmtId="219" formatCode="[h]:mm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00_);[Red]\(0.0000\)"/>
  </numFmts>
  <fonts count="45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0" fillId="48" borderId="3" applyNumberFormat="0" applyFont="0" applyAlignment="0" applyProtection="0"/>
    <xf numFmtId="0" fontId="24" fillId="49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0" fontId="35" fillId="51" borderId="7" applyNumberFormat="0" applyAlignment="0" applyProtection="0"/>
    <xf numFmtId="0" fontId="14" fillId="52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51" borderId="17" applyNumberFormat="0" applyAlignment="0" applyProtection="0"/>
    <xf numFmtId="0" fontId="20" fillId="5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2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8" fillId="0" borderId="0">
      <alignment/>
      <protection/>
    </xf>
    <xf numFmtId="37" fontId="25" fillId="0" borderId="0">
      <alignment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24" fillId="0" borderId="0">
      <alignment vertical="center"/>
      <protection/>
    </xf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9" xfId="106" applyFont="1" applyFill="1" applyBorder="1" applyAlignment="1">
      <alignment vertical="center" shrinkToFit="1"/>
      <protection/>
    </xf>
    <xf numFmtId="38" fontId="3" fillId="0" borderId="19" xfId="83" applyFont="1" applyFill="1" applyBorder="1" applyAlignment="1">
      <alignment vertical="center"/>
    </xf>
    <xf numFmtId="0" fontId="3" fillId="0" borderId="20" xfId="106" applyFont="1" applyBorder="1" applyAlignment="1">
      <alignment horizontal="center" vertical="center"/>
      <protection/>
    </xf>
    <xf numFmtId="38" fontId="3" fillId="0" borderId="20" xfId="83" applyFont="1" applyBorder="1" applyAlignment="1">
      <alignment vertical="center"/>
    </xf>
    <xf numFmtId="38" fontId="3" fillId="0" borderId="20" xfId="106" applyNumberFormat="1" applyFont="1" applyBorder="1" applyAlignment="1">
      <alignment vertical="center"/>
      <protection/>
    </xf>
    <xf numFmtId="0" fontId="3" fillId="0" borderId="21" xfId="106" applyFont="1" applyBorder="1">
      <alignment vertical="center"/>
      <protection/>
    </xf>
    <xf numFmtId="38" fontId="3" fillId="0" borderId="21" xfId="83" applyFont="1" applyBorder="1" applyAlignment="1">
      <alignment vertical="center"/>
    </xf>
    <xf numFmtId="0" fontId="3" fillId="0" borderId="19" xfId="106" applyFont="1" applyBorder="1">
      <alignment vertical="center"/>
      <protection/>
    </xf>
    <xf numFmtId="38" fontId="3" fillId="0" borderId="19" xfId="83" applyFont="1" applyBorder="1" applyAlignment="1">
      <alignment vertical="center"/>
    </xf>
    <xf numFmtId="0" fontId="0" fillId="0" borderId="19" xfId="106" applyFont="1" applyBorder="1">
      <alignment vertical="center"/>
      <protection/>
    </xf>
    <xf numFmtId="38" fontId="3" fillId="0" borderId="19" xfId="83" applyFont="1" applyBorder="1" applyAlignment="1">
      <alignment horizontal="right" vertical="center"/>
    </xf>
    <xf numFmtId="38" fontId="3" fillId="0" borderId="22" xfId="83" applyFont="1" applyBorder="1" applyAlignment="1">
      <alignment horizontal="right" vertical="center"/>
    </xf>
    <xf numFmtId="0" fontId="3" fillId="0" borderId="23" xfId="106" applyFont="1" applyBorder="1">
      <alignment vertical="center"/>
      <protection/>
    </xf>
    <xf numFmtId="38" fontId="3" fillId="0" borderId="24" xfId="83" applyFont="1" applyBorder="1" applyAlignment="1">
      <alignment horizontal="right" vertical="center"/>
    </xf>
    <xf numFmtId="0" fontId="3" fillId="0" borderId="25" xfId="106" applyFont="1" applyBorder="1" applyAlignment="1">
      <alignment horizontal="center" vertical="center"/>
      <protection/>
    </xf>
    <xf numFmtId="38" fontId="3" fillId="0" borderId="20" xfId="83" applyFont="1" applyBorder="1" applyAlignment="1">
      <alignment vertical="center"/>
    </xf>
    <xf numFmtId="0" fontId="3" fillId="0" borderId="26" xfId="106" applyFont="1" applyBorder="1" applyAlignment="1">
      <alignment vertical="center"/>
      <protection/>
    </xf>
    <xf numFmtId="0" fontId="0" fillId="0" borderId="0" xfId="106">
      <alignment vertical="center"/>
      <protection/>
    </xf>
    <xf numFmtId="192" fontId="3" fillId="0" borderId="20" xfId="83" applyNumberFormat="1" applyFont="1" applyBorder="1" applyAlignment="1">
      <alignment vertical="center"/>
    </xf>
    <xf numFmtId="192" fontId="0" fillId="0" borderId="20" xfId="83" applyNumberFormat="1" applyFont="1" applyBorder="1" applyAlignment="1">
      <alignment vertical="center"/>
    </xf>
    <xf numFmtId="0" fontId="2" fillId="0" borderId="0" xfId="106" applyFont="1">
      <alignment vertical="center"/>
      <protection/>
    </xf>
    <xf numFmtId="0" fontId="3" fillId="0" borderId="27" xfId="106" applyFont="1" applyBorder="1" applyAlignment="1">
      <alignment horizontal="right" vertical="center"/>
      <protection/>
    </xf>
    <xf numFmtId="0" fontId="3" fillId="0" borderId="20" xfId="106" applyFont="1" applyBorder="1" applyAlignment="1">
      <alignment horizontal="center" vertical="center"/>
      <protection/>
    </xf>
    <xf numFmtId="0" fontId="0" fillId="0" borderId="20" xfId="106" applyBorder="1">
      <alignment vertical="center"/>
      <protection/>
    </xf>
    <xf numFmtId="0" fontId="0" fillId="0" borderId="20" xfId="106" applyBorder="1" applyAlignment="1">
      <alignment vertical="center" textRotation="255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085"/>
          <c:w val="0.9567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'水力発電所月別供給電力量'!$C$3:$N$3</c:f>
              <c:strCache/>
            </c:strRef>
          </c:cat>
          <c:val>
            <c:numRef>
              <c:f>'水力発電所月別供給電力量'!$C$4:$N$4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'水力発電所月別供給電力量'!$C$3:$N$3</c:f>
              <c:strCache/>
            </c:strRef>
          </c:cat>
          <c:val>
            <c:numRef>
              <c:f>'水力発電所月別供給電力量'!$C$19:$N$19</c:f>
              <c:numCache/>
            </c:numRef>
          </c:val>
        </c:ser>
        <c:axId val="30873284"/>
        <c:axId val="9424101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'水力発電所月別供給電力量'!$C$5:$N$5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'水力発電所月別供給電力量'!$C$20:$N$20</c:f>
              <c:numCache/>
            </c:numRef>
          </c:val>
          <c:smooth val="0"/>
        </c:ser>
        <c:axId val="17708046"/>
        <c:axId val="25154687"/>
      </c:line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9424101"/>
        <c:crosses val="autoZero"/>
        <c:auto val="1"/>
        <c:lblOffset val="100"/>
        <c:tickLblSkip val="1"/>
        <c:noMultiLvlLbl val="0"/>
      </c:catAx>
      <c:valAx>
        <c:axId val="9424101"/>
        <c:scaling>
          <c:orientation val="minMax"/>
          <c:max val="120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0873284"/>
        <c:crossesAt val="1"/>
        <c:crossBetween val="between"/>
        <c:dispUnits>
          <c:builtInUnit val="thousands"/>
        </c:dispUnits>
        <c:majorUnit val="20000000"/>
      </c:valAx>
      <c:catAx>
        <c:axId val="17708046"/>
        <c:scaling>
          <c:orientation val="minMax"/>
        </c:scaling>
        <c:axPos val="b"/>
        <c:delete val="1"/>
        <c:majorTickMark val="out"/>
        <c:minorTickMark val="none"/>
        <c:tickLblPos val="nextTo"/>
        <c:crossAx val="25154687"/>
        <c:crosses val="autoZero"/>
        <c:auto val="1"/>
        <c:lblOffset val="100"/>
        <c:tickLblSkip val="1"/>
        <c:noMultiLvlLbl val="0"/>
      </c:catAx>
      <c:valAx>
        <c:axId val="25154687"/>
        <c:scaling>
          <c:orientation val="minMax"/>
          <c:max val="600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7708046"/>
        <c:crosses val="max"/>
        <c:crossBetween val="between"/>
        <c:dispUnits>
          <c:builtInUnit val="thousands"/>
        </c:dispUnits>
        <c:majorUnit val="1000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1"/>
          <c:y val="0.95275"/>
          <c:w val="0.279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23</xdr:row>
      <xdr:rowOff>0</xdr:rowOff>
    </xdr:from>
    <xdr:ext cx="4953000" cy="314325"/>
    <xdr:sp>
      <xdr:nvSpPr>
        <xdr:cNvPr id="1" name="AutoShape 487"/>
        <xdr:cNvSpPr>
          <a:spLocks noChangeAspect="1"/>
        </xdr:cNvSpPr>
      </xdr:nvSpPr>
      <xdr:spPr>
        <a:xfrm>
          <a:off x="7229475" y="5181600"/>
          <a:ext cx="4953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</xdr:col>
      <xdr:colOff>361950</xdr:colOff>
      <xdr:row>24</xdr:row>
      <xdr:rowOff>114300</xdr:rowOff>
    </xdr:from>
    <xdr:to>
      <xdr:col>1</xdr:col>
      <xdr:colOff>781050</xdr:colOff>
      <xdr:row>25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0" y="54578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14</xdr:col>
      <xdr:colOff>209550</xdr:colOff>
      <xdr:row>24</xdr:row>
      <xdr:rowOff>114300</xdr:rowOff>
    </xdr:from>
    <xdr:to>
      <xdr:col>14</xdr:col>
      <xdr:colOff>628650</xdr:colOff>
      <xdr:row>25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488025" y="54578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15</xdr:col>
      <xdr:colOff>0</xdr:colOff>
      <xdr:row>57</xdr:row>
      <xdr:rowOff>95250</xdr:rowOff>
    </xdr:to>
    <xdr:graphicFrame>
      <xdr:nvGraphicFramePr>
        <xdr:cNvPr id="4" name="グラフ 1"/>
        <xdr:cNvGraphicFramePr/>
      </xdr:nvGraphicFramePr>
      <xdr:xfrm>
        <a:off x="0" y="5124450"/>
        <a:ext cx="195738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24</xdr:row>
      <xdr:rowOff>114300</xdr:rowOff>
    </xdr:from>
    <xdr:to>
      <xdr:col>1</xdr:col>
      <xdr:colOff>819150</xdr:colOff>
      <xdr:row>25</xdr:row>
      <xdr:rowOff>161925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71500" y="545782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14</xdr:col>
      <xdr:colOff>228600</xdr:colOff>
      <xdr:row>24</xdr:row>
      <xdr:rowOff>114300</xdr:rowOff>
    </xdr:from>
    <xdr:to>
      <xdr:col>14</xdr:col>
      <xdr:colOff>752475</xdr:colOff>
      <xdr:row>25</xdr:row>
      <xdr:rowOff>161925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8507075" y="5457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5</xdr:col>
      <xdr:colOff>457200</xdr:colOff>
      <xdr:row>24</xdr:row>
      <xdr:rowOff>123825</xdr:rowOff>
    </xdr:from>
    <xdr:to>
      <xdr:col>9</xdr:col>
      <xdr:colOff>914400</xdr:colOff>
      <xdr:row>27</xdr:row>
      <xdr:rowOff>104775</xdr:rowOff>
    </xdr:to>
    <xdr:grpSp>
      <xdr:nvGrpSpPr>
        <xdr:cNvPr id="7" name="Group 541"/>
        <xdr:cNvGrpSpPr>
          <a:grpSpLocks noChangeAspect="1"/>
        </xdr:cNvGrpSpPr>
      </xdr:nvGrpSpPr>
      <xdr:grpSpPr>
        <a:xfrm>
          <a:off x="7077075" y="5467350"/>
          <a:ext cx="5638800" cy="466725"/>
          <a:chOff x="664" y="544"/>
          <a:chExt cx="546" cy="60"/>
        </a:xfrm>
        <a:solidFill>
          <a:srgbClr val="FFFFFF"/>
        </a:solidFill>
      </xdr:grpSpPr>
      <xdr:sp>
        <xdr:nvSpPr>
          <xdr:cNvPr id="8" name="AutoShape 540"/>
          <xdr:cNvSpPr>
            <a:spLocks noChangeAspect="1"/>
          </xdr:cNvSpPr>
        </xdr:nvSpPr>
        <xdr:spPr>
          <a:xfrm>
            <a:off x="664" y="544"/>
            <a:ext cx="45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Rectangle 542"/>
          <xdr:cNvSpPr>
            <a:spLocks/>
          </xdr:cNvSpPr>
        </xdr:nvSpPr>
        <xdr:spPr>
          <a:xfrm>
            <a:off x="664" y="544"/>
            <a:ext cx="546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Rectangle 543"/>
          <xdr:cNvSpPr>
            <a:spLocks/>
          </xdr:cNvSpPr>
        </xdr:nvSpPr>
        <xdr:spPr>
          <a:xfrm>
            <a:off x="741" y="547"/>
            <a:ext cx="38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令和元年度　水力発電供給電力量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67" zoomScaleNormal="75" zoomScaleSheetLayoutView="67" zoomScalePageLayoutView="0" workbookViewId="0" topLeftCell="A1">
      <selection activeCell="A1" sqref="A1:O1"/>
    </sheetView>
  </sheetViews>
  <sheetFormatPr defaultColWidth="9.00390625" defaultRowHeight="12.75"/>
  <cols>
    <col min="1" max="1" width="4.00390625" style="0" bestFit="1" customWidth="1"/>
    <col min="2" max="2" width="33.125" style="0" bestFit="1" customWidth="1"/>
    <col min="3" max="3" width="15.75390625" style="0" bestFit="1" customWidth="1"/>
    <col min="4" max="15" width="17.00390625" style="0" bestFit="1" customWidth="1"/>
  </cols>
  <sheetData>
    <row r="1" spans="1:15" ht="18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customHeight="1">
      <c r="A3" s="24"/>
      <c r="B3" s="24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</row>
    <row r="4" spans="1:15" ht="18" customHeight="1">
      <c r="A4" s="24" t="s">
        <v>13</v>
      </c>
      <c r="B4" s="24"/>
      <c r="C4" s="4">
        <v>66139000</v>
      </c>
      <c r="D4" s="4">
        <v>76416000</v>
      </c>
      <c r="E4" s="4">
        <v>61871000</v>
      </c>
      <c r="F4" s="4">
        <v>52763000</v>
      </c>
      <c r="G4" s="4">
        <v>47251000</v>
      </c>
      <c r="H4" s="4">
        <v>26619000</v>
      </c>
      <c r="I4" s="4">
        <v>11889000</v>
      </c>
      <c r="J4" s="4">
        <v>14068000</v>
      </c>
      <c r="K4" s="4">
        <v>25468000</v>
      </c>
      <c r="L4" s="4">
        <v>29249000</v>
      </c>
      <c r="M4" s="4">
        <v>27824000</v>
      </c>
      <c r="N4" s="4">
        <v>40541000</v>
      </c>
      <c r="O4" s="5">
        <f>SUM(C4:N4)</f>
        <v>480098000</v>
      </c>
    </row>
    <row r="5" spans="1:15" ht="18" customHeight="1">
      <c r="A5" s="24" t="s">
        <v>14</v>
      </c>
      <c r="B5" s="24"/>
      <c r="C5" s="5">
        <f>C4</f>
        <v>66139000</v>
      </c>
      <c r="D5" s="5">
        <f aca="true" t="shared" si="0" ref="D5:M5">C5+D4</f>
        <v>142555000</v>
      </c>
      <c r="E5" s="5">
        <f t="shared" si="0"/>
        <v>204426000</v>
      </c>
      <c r="F5" s="5">
        <f t="shared" si="0"/>
        <v>257189000</v>
      </c>
      <c r="G5" s="5">
        <f t="shared" si="0"/>
        <v>304440000</v>
      </c>
      <c r="H5" s="5">
        <f t="shared" si="0"/>
        <v>331059000</v>
      </c>
      <c r="I5" s="5">
        <f t="shared" si="0"/>
        <v>342948000</v>
      </c>
      <c r="J5" s="5">
        <f t="shared" si="0"/>
        <v>357016000</v>
      </c>
      <c r="K5" s="5">
        <f t="shared" si="0"/>
        <v>382484000</v>
      </c>
      <c r="L5" s="5">
        <f t="shared" si="0"/>
        <v>411733000</v>
      </c>
      <c r="M5" s="5">
        <f t="shared" si="0"/>
        <v>439557000</v>
      </c>
      <c r="N5" s="5">
        <f>M5+N4</f>
        <v>480098000</v>
      </c>
      <c r="O5" s="3" t="s">
        <v>32</v>
      </c>
    </row>
    <row r="6" spans="1:15" ht="18" customHeight="1">
      <c r="A6" s="25" t="s">
        <v>15</v>
      </c>
      <c r="B6" s="6" t="s">
        <v>16</v>
      </c>
      <c r="C6" s="7">
        <v>4247400</v>
      </c>
      <c r="D6" s="7">
        <v>4750900</v>
      </c>
      <c r="E6" s="7">
        <v>4362300</v>
      </c>
      <c r="F6" s="7">
        <v>4281900</v>
      </c>
      <c r="G6" s="7">
        <v>4278200</v>
      </c>
      <c r="H6" s="7">
        <v>1207100</v>
      </c>
      <c r="I6" s="7">
        <v>977600</v>
      </c>
      <c r="J6" s="7">
        <v>73800</v>
      </c>
      <c r="K6" s="7">
        <v>0</v>
      </c>
      <c r="L6" s="7">
        <v>707542</v>
      </c>
      <c r="M6" s="7">
        <v>2149400</v>
      </c>
      <c r="N6" s="7">
        <v>3689500</v>
      </c>
      <c r="O6" s="7">
        <f>SUM(C6:N6)</f>
        <v>30725642</v>
      </c>
    </row>
    <row r="7" spans="1:15" ht="18" customHeight="1">
      <c r="A7" s="25"/>
      <c r="B7" s="8" t="s">
        <v>17</v>
      </c>
      <c r="C7" s="9">
        <v>16913317</v>
      </c>
      <c r="D7" s="9">
        <v>16143376</v>
      </c>
      <c r="E7" s="9">
        <v>15396674</v>
      </c>
      <c r="F7" s="9">
        <v>17531992</v>
      </c>
      <c r="G7" s="9">
        <v>16072930</v>
      </c>
      <c r="H7" s="9">
        <v>5096204</v>
      </c>
      <c r="I7" s="9">
        <v>0</v>
      </c>
      <c r="J7" s="9">
        <v>0</v>
      </c>
      <c r="K7" s="9">
        <v>1208540</v>
      </c>
      <c r="L7" s="9">
        <v>9540834</v>
      </c>
      <c r="M7" s="9">
        <v>9014320</v>
      </c>
      <c r="N7" s="9">
        <v>6412024</v>
      </c>
      <c r="O7" s="9">
        <f aca="true" t="shared" si="1" ref="O7:O18">SUM(C7:N7)</f>
        <v>113330211</v>
      </c>
    </row>
    <row r="8" spans="1:15" ht="18" customHeight="1">
      <c r="A8" s="25"/>
      <c r="B8" s="8" t="s">
        <v>18</v>
      </c>
      <c r="C8" s="9">
        <v>24379500</v>
      </c>
      <c r="D8" s="9">
        <v>18648929</v>
      </c>
      <c r="E8" s="9">
        <v>16758303</v>
      </c>
      <c r="F8" s="9">
        <v>5048861</v>
      </c>
      <c r="G8" s="9">
        <v>3104891</v>
      </c>
      <c r="H8" s="9">
        <v>1228969</v>
      </c>
      <c r="I8" s="9">
        <v>0</v>
      </c>
      <c r="J8" s="9">
        <v>0</v>
      </c>
      <c r="K8" s="9">
        <v>18045992</v>
      </c>
      <c r="L8" s="9">
        <v>10975270</v>
      </c>
      <c r="M8" s="9">
        <v>15082028</v>
      </c>
      <c r="N8" s="9">
        <v>22378528</v>
      </c>
      <c r="O8" s="9">
        <f t="shared" si="1"/>
        <v>135651271</v>
      </c>
    </row>
    <row r="9" spans="1:15" ht="18" customHeight="1">
      <c r="A9" s="25"/>
      <c r="B9" s="8" t="s">
        <v>19</v>
      </c>
      <c r="C9" s="9">
        <v>9395500</v>
      </c>
      <c r="D9" s="9">
        <v>8134500</v>
      </c>
      <c r="E9" s="9">
        <v>5504400</v>
      </c>
      <c r="F9" s="9">
        <v>2969200</v>
      </c>
      <c r="G9" s="9">
        <v>2879600</v>
      </c>
      <c r="H9" s="9">
        <v>2229800</v>
      </c>
      <c r="I9" s="9">
        <v>4847600</v>
      </c>
      <c r="J9" s="9">
        <v>5364100</v>
      </c>
      <c r="K9" s="9">
        <v>5174500</v>
      </c>
      <c r="L9" s="9">
        <v>4651900</v>
      </c>
      <c r="M9" s="9">
        <v>5678100</v>
      </c>
      <c r="N9" s="9">
        <v>8275799.999999999</v>
      </c>
      <c r="O9" s="9">
        <f t="shared" si="1"/>
        <v>65105000</v>
      </c>
    </row>
    <row r="10" spans="1:15" ht="18" customHeight="1">
      <c r="A10" s="25"/>
      <c r="B10" s="10" t="s">
        <v>20</v>
      </c>
      <c r="C10" s="9">
        <v>6716500</v>
      </c>
      <c r="D10" s="9">
        <v>7703500</v>
      </c>
      <c r="E10" s="9">
        <v>4080900</v>
      </c>
      <c r="F10" s="9">
        <v>3343600</v>
      </c>
      <c r="G10" s="9">
        <v>2921900</v>
      </c>
      <c r="H10" s="9">
        <v>1887100</v>
      </c>
      <c r="I10" s="9">
        <v>4098732</v>
      </c>
      <c r="J10" s="9">
        <v>3662714</v>
      </c>
      <c r="K10" s="9">
        <v>4489700</v>
      </c>
      <c r="L10" s="9">
        <v>3521400</v>
      </c>
      <c r="M10" s="9">
        <v>5165400</v>
      </c>
      <c r="N10" s="9">
        <v>7890100</v>
      </c>
      <c r="O10" s="9">
        <f t="shared" si="1"/>
        <v>55481546</v>
      </c>
    </row>
    <row r="11" spans="1:15" ht="18" customHeight="1">
      <c r="A11" s="25"/>
      <c r="B11" s="8" t="s">
        <v>21</v>
      </c>
      <c r="C11" s="9">
        <v>301660</v>
      </c>
      <c r="D11" s="9">
        <v>267060</v>
      </c>
      <c r="E11" s="9">
        <v>201488</v>
      </c>
      <c r="F11" s="9">
        <v>292880</v>
      </c>
      <c r="G11" s="9">
        <v>133430</v>
      </c>
      <c r="H11" s="9">
        <v>43630</v>
      </c>
      <c r="I11" s="9">
        <v>150980</v>
      </c>
      <c r="J11" s="9">
        <v>284230</v>
      </c>
      <c r="K11" s="9">
        <v>170530</v>
      </c>
      <c r="L11" s="9">
        <v>233500</v>
      </c>
      <c r="M11" s="9">
        <v>291170</v>
      </c>
      <c r="N11" s="9">
        <v>307393</v>
      </c>
      <c r="O11" s="9">
        <f t="shared" si="1"/>
        <v>2677951</v>
      </c>
    </row>
    <row r="12" spans="1:15" ht="18" customHeight="1">
      <c r="A12" s="25"/>
      <c r="B12" s="1" t="s">
        <v>22</v>
      </c>
      <c r="C12" s="2">
        <v>3102335</v>
      </c>
      <c r="D12" s="2">
        <v>7238925.999999999</v>
      </c>
      <c r="E12" s="2">
        <v>5487723</v>
      </c>
      <c r="F12" s="2">
        <v>2632071</v>
      </c>
      <c r="G12" s="2">
        <v>1516626</v>
      </c>
      <c r="H12" s="2">
        <v>572848</v>
      </c>
      <c r="I12" s="2">
        <v>2057708</v>
      </c>
      <c r="J12" s="2">
        <v>2053746.9999999998</v>
      </c>
      <c r="K12" s="2">
        <v>2032383</v>
      </c>
      <c r="L12" s="2">
        <v>859140</v>
      </c>
      <c r="M12" s="2">
        <v>399568.00000000006</v>
      </c>
      <c r="N12" s="2">
        <v>1701051</v>
      </c>
      <c r="O12" s="2">
        <f t="shared" si="1"/>
        <v>29654126</v>
      </c>
    </row>
    <row r="13" spans="1:15" ht="18" customHeight="1">
      <c r="A13" s="25"/>
      <c r="B13" s="10" t="s">
        <v>23</v>
      </c>
      <c r="C13" s="9">
        <v>844300</v>
      </c>
      <c r="D13" s="9">
        <v>1483300</v>
      </c>
      <c r="E13" s="9">
        <v>1158990</v>
      </c>
      <c r="F13" s="9">
        <v>596400</v>
      </c>
      <c r="G13" s="9">
        <v>258899.99999999997</v>
      </c>
      <c r="H13" s="9">
        <v>241700</v>
      </c>
      <c r="I13" s="9">
        <v>957600</v>
      </c>
      <c r="J13" s="9">
        <v>682530</v>
      </c>
      <c r="K13" s="9">
        <v>705560</v>
      </c>
      <c r="L13" s="9">
        <v>356200</v>
      </c>
      <c r="M13" s="9">
        <v>585600</v>
      </c>
      <c r="N13" s="9">
        <v>1484000</v>
      </c>
      <c r="O13" s="9">
        <f t="shared" si="1"/>
        <v>9355080</v>
      </c>
    </row>
    <row r="14" spans="1:15" ht="18" customHeight="1">
      <c r="A14" s="25"/>
      <c r="B14" s="8" t="s">
        <v>24</v>
      </c>
      <c r="C14" s="9">
        <v>1625500</v>
      </c>
      <c r="D14" s="9">
        <v>3207800</v>
      </c>
      <c r="E14" s="9">
        <v>2359400</v>
      </c>
      <c r="F14" s="9">
        <v>1774200</v>
      </c>
      <c r="G14" s="9">
        <v>1287100</v>
      </c>
      <c r="H14" s="9">
        <v>941400</v>
      </c>
      <c r="I14" s="9">
        <v>207080</v>
      </c>
      <c r="J14" s="9">
        <v>292400</v>
      </c>
      <c r="K14" s="9">
        <v>1114800</v>
      </c>
      <c r="L14" s="9">
        <v>830700</v>
      </c>
      <c r="M14" s="9">
        <v>590600</v>
      </c>
      <c r="N14" s="9">
        <v>1208100</v>
      </c>
      <c r="O14" s="9">
        <f t="shared" si="1"/>
        <v>15439080</v>
      </c>
    </row>
    <row r="15" spans="1:15" ht="18" customHeight="1">
      <c r="A15" s="25"/>
      <c r="B15" s="10" t="s">
        <v>25</v>
      </c>
      <c r="C15" s="11">
        <v>803700</v>
      </c>
      <c r="D15" s="11">
        <v>988100</v>
      </c>
      <c r="E15" s="11">
        <v>621970</v>
      </c>
      <c r="F15" s="11">
        <v>713300</v>
      </c>
      <c r="G15" s="11">
        <v>732600</v>
      </c>
      <c r="H15" s="11">
        <v>283300</v>
      </c>
      <c r="I15" s="11">
        <v>568700</v>
      </c>
      <c r="J15" s="11">
        <v>487000</v>
      </c>
      <c r="K15" s="11">
        <v>321200</v>
      </c>
      <c r="L15" s="11">
        <v>298200</v>
      </c>
      <c r="M15" s="11">
        <v>368100</v>
      </c>
      <c r="N15" s="11">
        <v>568900</v>
      </c>
      <c r="O15" s="11">
        <f t="shared" si="1"/>
        <v>6755070</v>
      </c>
    </row>
    <row r="16" spans="1:15" ht="18" customHeight="1">
      <c r="A16" s="25"/>
      <c r="B16" s="8" t="s">
        <v>26</v>
      </c>
      <c r="C16" s="11">
        <v>913300</v>
      </c>
      <c r="D16" s="11">
        <v>1797300</v>
      </c>
      <c r="E16" s="11">
        <v>1351700</v>
      </c>
      <c r="F16" s="11">
        <v>484000</v>
      </c>
      <c r="G16" s="11">
        <v>484400</v>
      </c>
      <c r="H16" s="11">
        <v>305800</v>
      </c>
      <c r="I16" s="11">
        <v>660900</v>
      </c>
      <c r="J16" s="11">
        <v>727100</v>
      </c>
      <c r="K16" s="11">
        <v>729700</v>
      </c>
      <c r="L16" s="11">
        <v>411300</v>
      </c>
      <c r="M16" s="11">
        <v>258300</v>
      </c>
      <c r="N16" s="11">
        <v>587400</v>
      </c>
      <c r="O16" s="11">
        <f t="shared" si="1"/>
        <v>8711200</v>
      </c>
    </row>
    <row r="17" spans="1:15" ht="18" customHeight="1">
      <c r="A17" s="25"/>
      <c r="B17" s="8" t="s">
        <v>27</v>
      </c>
      <c r="C17" s="12">
        <v>91067</v>
      </c>
      <c r="D17" s="12">
        <v>104990</v>
      </c>
      <c r="E17" s="12">
        <v>84166</v>
      </c>
      <c r="F17" s="12">
        <v>85080</v>
      </c>
      <c r="G17" s="12">
        <v>106380</v>
      </c>
      <c r="H17" s="12">
        <v>95020</v>
      </c>
      <c r="I17" s="12">
        <v>95988</v>
      </c>
      <c r="J17" s="12">
        <v>11850</v>
      </c>
      <c r="K17" s="12">
        <v>0</v>
      </c>
      <c r="L17" s="12">
        <v>58341</v>
      </c>
      <c r="M17" s="12">
        <v>93550</v>
      </c>
      <c r="N17" s="12">
        <v>96653</v>
      </c>
      <c r="O17" s="12">
        <f t="shared" si="1"/>
        <v>923085</v>
      </c>
    </row>
    <row r="18" spans="1:15" ht="18" customHeight="1">
      <c r="A18" s="25"/>
      <c r="B18" s="13" t="s">
        <v>28</v>
      </c>
      <c r="C18" s="14">
        <v>1071325</v>
      </c>
      <c r="D18" s="14">
        <v>1147281</v>
      </c>
      <c r="E18" s="14">
        <v>1077770</v>
      </c>
      <c r="F18" s="14">
        <v>1039693</v>
      </c>
      <c r="G18" s="14">
        <v>921791</v>
      </c>
      <c r="H18" s="14">
        <v>782472</v>
      </c>
      <c r="I18" s="14">
        <v>909991</v>
      </c>
      <c r="J18" s="14">
        <v>1061508</v>
      </c>
      <c r="K18" s="14">
        <v>1131217</v>
      </c>
      <c r="L18" s="14">
        <v>1133300</v>
      </c>
      <c r="M18" s="14">
        <v>1053773</v>
      </c>
      <c r="N18" s="14">
        <v>1117335</v>
      </c>
      <c r="O18" s="14">
        <f t="shared" si="1"/>
        <v>12447456</v>
      </c>
    </row>
    <row r="19" spans="1:15" ht="18" customHeight="1">
      <c r="A19" s="25"/>
      <c r="B19" s="15" t="s">
        <v>29</v>
      </c>
      <c r="C19" s="16">
        <f aca="true" t="shared" si="2" ref="C19:M19">SUM(C6:C18)</f>
        <v>70405404</v>
      </c>
      <c r="D19" s="16">
        <f t="shared" si="2"/>
        <v>71615962</v>
      </c>
      <c r="E19" s="16">
        <f t="shared" si="2"/>
        <v>58445784</v>
      </c>
      <c r="F19" s="16">
        <f t="shared" si="2"/>
        <v>40793177</v>
      </c>
      <c r="G19" s="16">
        <f t="shared" si="2"/>
        <v>34698748</v>
      </c>
      <c r="H19" s="16">
        <f t="shared" si="2"/>
        <v>14915343</v>
      </c>
      <c r="I19" s="16">
        <f t="shared" si="2"/>
        <v>15532879</v>
      </c>
      <c r="J19" s="16">
        <f t="shared" si="2"/>
        <v>14700979</v>
      </c>
      <c r="K19" s="16">
        <f t="shared" si="2"/>
        <v>35124122</v>
      </c>
      <c r="L19" s="16">
        <f t="shared" si="2"/>
        <v>33577627</v>
      </c>
      <c r="M19" s="16">
        <f t="shared" si="2"/>
        <v>40729909</v>
      </c>
      <c r="N19" s="16">
        <f>SUM(N6:N18)</f>
        <v>55716784</v>
      </c>
      <c r="O19" s="5">
        <f>SUM(O6:O18)</f>
        <v>486256718</v>
      </c>
    </row>
    <row r="20" spans="1:15" ht="18" customHeight="1">
      <c r="A20" s="25"/>
      <c r="B20" s="3" t="s">
        <v>30</v>
      </c>
      <c r="C20" s="5">
        <f>C19</f>
        <v>70405404</v>
      </c>
      <c r="D20" s="5">
        <f aca="true" t="shared" si="3" ref="D20:L20">C20+D19</f>
        <v>142021366</v>
      </c>
      <c r="E20" s="5">
        <f t="shared" si="3"/>
        <v>200467150</v>
      </c>
      <c r="F20" s="5">
        <f t="shared" si="3"/>
        <v>241260327</v>
      </c>
      <c r="G20" s="5">
        <f t="shared" si="3"/>
        <v>275959075</v>
      </c>
      <c r="H20" s="5">
        <f t="shared" si="3"/>
        <v>290874418</v>
      </c>
      <c r="I20" s="5">
        <f t="shared" si="3"/>
        <v>306407297</v>
      </c>
      <c r="J20" s="5">
        <f t="shared" si="3"/>
        <v>321108276</v>
      </c>
      <c r="K20" s="5">
        <f t="shared" si="3"/>
        <v>356232398</v>
      </c>
      <c r="L20" s="5">
        <f t="shared" si="3"/>
        <v>389810025</v>
      </c>
      <c r="M20" s="5">
        <f>L20+M19</f>
        <v>430539934</v>
      </c>
      <c r="N20" s="5">
        <f>M20+N19</f>
        <v>486256718</v>
      </c>
      <c r="O20" s="3" t="s">
        <v>32</v>
      </c>
    </row>
    <row r="21" spans="1:15" ht="18" customHeight="1">
      <c r="A21" s="23" t="s">
        <v>31</v>
      </c>
      <c r="B21" s="23"/>
      <c r="C21" s="20">
        <f aca="true" t="shared" si="4" ref="C21:L21">C19/C4</f>
        <v>1.0645066299762622</v>
      </c>
      <c r="D21" s="20">
        <f t="shared" si="4"/>
        <v>0.9371854323701843</v>
      </c>
      <c r="E21" s="20">
        <f t="shared" si="4"/>
        <v>0.9446393948699714</v>
      </c>
      <c r="F21" s="20">
        <f t="shared" si="4"/>
        <v>0.773139832837405</v>
      </c>
      <c r="G21" s="20">
        <f t="shared" si="4"/>
        <v>0.7343494952487778</v>
      </c>
      <c r="H21" s="20">
        <f t="shared" si="4"/>
        <v>0.5603269469176152</v>
      </c>
      <c r="I21" s="20">
        <f t="shared" si="4"/>
        <v>1.3064916309193373</v>
      </c>
      <c r="J21" s="20">
        <f t="shared" si="4"/>
        <v>1.0449942422519192</v>
      </c>
      <c r="K21" s="20">
        <f t="shared" si="4"/>
        <v>1.3791472435998116</v>
      </c>
      <c r="L21" s="20">
        <f t="shared" si="4"/>
        <v>1.147992307429314</v>
      </c>
      <c r="M21" s="20">
        <f>M19/M4</f>
        <v>1.4638408927544566</v>
      </c>
      <c r="N21" s="20">
        <f>N19/N4</f>
        <v>1.3743317629066871</v>
      </c>
      <c r="O21" s="19">
        <f>N20/N5</f>
        <v>1.0128280434411308</v>
      </c>
    </row>
    <row r="22" spans="1:15" ht="18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</sheetData>
  <sheetProtection/>
  <mergeCells count="7">
    <mergeCell ref="A1:O1"/>
    <mergeCell ref="A2:O2"/>
    <mergeCell ref="A21:B21"/>
    <mergeCell ref="A3:B3"/>
    <mergeCell ref="A4:B4"/>
    <mergeCell ref="A5:B5"/>
    <mergeCell ref="A6:A20"/>
  </mergeCells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GS17060029</cp:lastModifiedBy>
  <cp:lastPrinted>2019-06-14T07:22:35Z</cp:lastPrinted>
  <dcterms:created xsi:type="dcterms:W3CDTF">2006-04-18T06:54:49Z</dcterms:created>
  <dcterms:modified xsi:type="dcterms:W3CDTF">2020-04-23T23:14:32Z</dcterms:modified>
  <cp:category/>
  <cp:version/>
  <cp:contentType/>
  <cp:contentStatus/>
</cp:coreProperties>
</file>