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02-05(1)" sheetId="1" r:id="rId1"/>
  </sheets>
  <definedNames>
    <definedName name="_xlnm.Print_Area" localSheetId="0">'02-05(1)'!$A$1:$AA$41</definedName>
  </definedNames>
  <calcPr fullCalcOnLoad="1"/>
</workbook>
</file>

<file path=xl/sharedStrings.xml><?xml version="1.0" encoding="utf-8"?>
<sst xmlns="http://schemas.openxmlformats.org/spreadsheetml/2006/main" count="136" uniqueCount="47">
  <si>
    <t>盛岡</t>
  </si>
  <si>
    <t>月</t>
  </si>
  <si>
    <t>平均</t>
  </si>
  <si>
    <t>平年差</t>
  </si>
  <si>
    <t>風速</t>
  </si>
  <si>
    <t>最大</t>
  </si>
  <si>
    <t>合計</t>
  </si>
  <si>
    <t>１日</t>
  </si>
  <si>
    <t>年</t>
  </si>
  <si>
    <t>(cm）</t>
  </si>
  <si>
    <t>最深
積雪</t>
  </si>
  <si>
    <t>大船渡</t>
  </si>
  <si>
    <t>宮古</t>
  </si>
  <si>
    <t>（１）一般概況（盛岡・宮古・大船渡）</t>
  </si>
  <si>
    <t>資料：気象庁</t>
  </si>
  <si>
    <t>　象　　　</t>
  </si>
  <si>
    <t>（注）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</si>
  <si>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</si>
  <si>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</si>
  <si>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</si>
  <si>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</si>
  <si>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</si>
  <si>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</si>
  <si>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</si>
  <si>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</si>
  <si>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</si>
  <si>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</si>
  <si>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</si>
  <si>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</si>
  <si>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2月</t>
  </si>
  <si>
    <t>10月</t>
  </si>
  <si>
    <t>11月</t>
  </si>
  <si>
    <t>12月</t>
  </si>
  <si>
    <t>（資料が欠けていない）と同等に扱います（準正常値）。</t>
  </si>
  <si>
    <t>平均
気圧
（海面）
(hPa)</t>
  </si>
  <si>
    <t>気温(℃)</t>
  </si>
  <si>
    <t xml:space="preserve">平均
湿度
(％)
</t>
  </si>
  <si>
    <t>風(m/秒)</t>
  </si>
  <si>
    <t>日照時間
(時間)</t>
  </si>
  <si>
    <t>降水量(mm)</t>
  </si>
  <si>
    <t>最高</t>
  </si>
  <si>
    <t>最低</t>
  </si>
  <si>
    <t>２－５　気</t>
  </si>
  <si>
    <t>: 統計を行う対象資料が許容範囲で欠けていますが、上位の統計を用いる際は一部の例外を除いて正常値</t>
  </si>
  <si>
    <t>令和元年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</si>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</sst>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_ "/>
    <numFmt numFmtId="179" formatCode="0.0_ "/>
    <numFmt numFmtId="180" formatCode="#\ ##0"/>
    <numFmt numFmtId="181" formatCode="#.0\ ##0"/>
    <numFmt numFmtId="182" formatCode="#.\ ##0"/>
    <numFmt numFmtId="183" formatCode=".\ ##00;000000000000000000000000000000000000000000000000000000000000000000000000000000000000"/>
    <numFmt numFmtId="184" formatCode=".\ ##0;000000000000000000000000000000000000000000000000000000000000000000000000000000000000"/>
    <numFmt numFmtId="185" formatCode=".\ ##;000000000000000000000000000000000000000000000000000000000000000000000000000000000000"/>
    <numFmt numFmtId="186" formatCode="#\ ###0.0\ "/>
    <numFmt numFmtId="187" formatCode="#\ ##0.0\ "/>
    <numFmt numFmtId="188" formatCode="#\ ##0.0"/>
    <numFmt numFmtId="189" formatCode="#,##0;[Red]#,##0"/>
    <numFmt numFmtId="190" formatCode="#,##0_);[Red]\(#,##0\)"/>
    <numFmt numFmtId="191" formatCode="0.00_ "/>
    <numFmt numFmtId="192" formatCode="#,##0.0"/>
    <numFmt numFmtId="193" formatCode=".\ ##00;0"/>
    <numFmt numFmtId="194" formatCode=".\ ##0;0"/>
    <numFmt numFmtId="195" formatCode=".\ ##;0"/>
    <numFmt numFmtId="196" formatCode="0.000"/>
    <numFmt numFmtId="197" formatCode=".\ #;0"/>
    <numFmt numFmtId="198" formatCode="\ ;0"/>
    <numFmt numFmtId="199" formatCode="\ ;0.0"/>
    <numFmt numFmtId="200" formatCode="\ ;0.00"/>
    <numFmt numFmtId="201" formatCode="\ ;0.000"/>
    <numFmt numFmtId="202" formatCode="\ ;0.0000"/>
    <numFmt numFmtId="203" formatCode="\ ;0.00000"/>
    <numFmt numFmtId="204" formatCode="\ ;0.000000"/>
    <numFmt numFmtId="205" formatCode="\ ;0.0000000"/>
    <numFmt numFmtId="206" formatCode="\ ;0.00000000"/>
    <numFmt numFmtId="207" formatCode="0.0_ ;[Red]\-0.0\ 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_);[Red]\(0\)"/>
    <numFmt numFmtId="212" formatCode="&quot;¥&quot;#,##0_);[Red]\(&quot;¥&quot;#,##0\)"/>
    <numFmt numFmtId="213" formatCode="#,##0.0_ "/>
    <numFmt numFmtId="214" formatCode="_ * #,##0.0_ ;_ * \-#,##0.0_ ;_ * &quot;-&quot;?_ ;_ @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1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188" fontId="7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4" fillId="0" borderId="11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17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188" fontId="4" fillId="0" borderId="0" xfId="0" applyNumberFormat="1" applyFont="1" applyBorder="1" applyAlignment="1" applyProtection="1">
      <alignment horizontal="right"/>
      <protection locked="0"/>
    </xf>
    <xf numFmtId="179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188" fontId="4" fillId="0" borderId="0" xfId="0" applyNumberFormat="1" applyFont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49" fontId="6" fillId="0" borderId="0" xfId="0" applyNumberFormat="1" applyFont="1" applyAlignment="1">
      <alignment/>
    </xf>
    <xf numFmtId="49" fontId="6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/>
    </xf>
    <xf numFmtId="49" fontId="7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179" fontId="6" fillId="0" borderId="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49" fontId="4" fillId="0" borderId="17" xfId="0" applyNumberFormat="1" applyFont="1" applyBorder="1" applyAlignment="1">
      <alignment horizontal="right"/>
    </xf>
    <xf numFmtId="49" fontId="9" fillId="0" borderId="0" xfId="0" applyNumberFormat="1" applyFont="1" applyAlignment="1">
      <alignment/>
    </xf>
    <xf numFmtId="49" fontId="10" fillId="0" borderId="0" xfId="0" applyNumberFormat="1" applyFont="1" applyAlignment="1">
      <alignment/>
    </xf>
    <xf numFmtId="49" fontId="12" fillId="0" borderId="11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right"/>
    </xf>
    <xf numFmtId="49" fontId="11" fillId="0" borderId="17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right" vertical="center"/>
    </xf>
    <xf numFmtId="188" fontId="4" fillId="0" borderId="18" xfId="0" applyNumberFormat="1" applyFont="1" applyBorder="1" applyAlignment="1">
      <alignment horizontal="right"/>
    </xf>
    <xf numFmtId="211" fontId="4" fillId="0" borderId="0" xfId="0" applyNumberFormat="1" applyFont="1" applyFill="1" applyBorder="1" applyAlignment="1">
      <alignment horizontal="right"/>
    </xf>
    <xf numFmtId="41" fontId="4" fillId="0" borderId="10" xfId="0" applyNumberFormat="1" applyFont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79" fontId="4" fillId="0" borderId="10" xfId="0" applyNumberFormat="1" applyFont="1" applyFill="1" applyBorder="1" applyAlignment="1">
      <alignment horizontal="right"/>
    </xf>
    <xf numFmtId="179" fontId="4" fillId="0" borderId="0" xfId="0" applyNumberFormat="1" applyFont="1" applyBorder="1" applyAlignment="1" quotePrefix="1">
      <alignment horizontal="right"/>
    </xf>
    <xf numFmtId="179" fontId="4" fillId="0" borderId="0" xfId="0" applyNumberFormat="1" applyFont="1" applyFill="1" applyBorder="1" applyAlignment="1" quotePrefix="1">
      <alignment horizontal="right"/>
    </xf>
    <xf numFmtId="179" fontId="4" fillId="0" borderId="10" xfId="0" applyNumberFormat="1" applyFont="1" applyFill="1" applyBorder="1" applyAlignment="1" quotePrefix="1">
      <alignment horizontal="right"/>
    </xf>
    <xf numFmtId="179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Border="1" applyAlignment="1" quotePrefix="1">
      <alignment horizontal="right"/>
    </xf>
    <xf numFmtId="178" fontId="7" fillId="0" borderId="0" xfId="0" applyNumberFormat="1" applyFont="1" applyBorder="1" applyAlignment="1" quotePrefix="1">
      <alignment horizontal="right"/>
    </xf>
    <xf numFmtId="211" fontId="7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7" fillId="0" borderId="0" xfId="0" applyNumberFormat="1" applyFont="1" applyBorder="1" applyAlignment="1">
      <alignment horizontal="right"/>
    </xf>
    <xf numFmtId="178" fontId="7" fillId="0" borderId="0" xfId="0" applyNumberFormat="1" applyFont="1" applyBorder="1" applyAlignment="1">
      <alignment horizontal="right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left"/>
    </xf>
    <xf numFmtId="188" fontId="4" fillId="0" borderId="26" xfId="0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S41"/>
  <sheetViews>
    <sheetView tabSelected="1" zoomScaleSheetLayoutView="85" zoomScalePageLayoutView="0" workbookViewId="0" topLeftCell="A1">
      <selection activeCell="G46" sqref="G46"/>
    </sheetView>
  </sheetViews>
  <sheetFormatPr defaultColWidth="9.00390625" defaultRowHeight="13.5"/>
  <cols>
    <col min="1" max="1" width="4.875" style="35" customWidth="1"/>
    <col min="2" max="2" width="8.125" style="35" customWidth="1"/>
    <col min="3" max="6" width="7.375" style="35" customWidth="1"/>
    <col min="7" max="7" width="5.875" style="35" customWidth="1"/>
    <col min="8" max="9" width="7.25390625" style="35" customWidth="1"/>
    <col min="10" max="11" width="8.875" style="35" customWidth="1"/>
    <col min="12" max="12" width="7.25390625" style="35" customWidth="1"/>
    <col min="13" max="13" width="5.75390625" style="35" customWidth="1"/>
    <col min="14" max="14" width="0.875" style="35" customWidth="1"/>
    <col min="15" max="15" width="4.875" style="35" customWidth="1"/>
    <col min="16" max="16" width="8.125" style="35" customWidth="1"/>
    <col min="17" max="20" width="7.25390625" style="35" customWidth="1"/>
    <col min="21" max="21" width="5.875" style="35" customWidth="1"/>
    <col min="22" max="23" width="7.25390625" style="35" customWidth="1"/>
    <col min="24" max="25" width="8.875" style="35" customWidth="1"/>
    <col min="26" max="26" width="7.25390625" style="35" customWidth="1"/>
    <col min="27" max="27" width="5.75390625" style="35" customWidth="1"/>
    <col min="28" max="16384" width="9.00390625" style="35" customWidth="1"/>
  </cols>
  <sheetData>
    <row r="1" s="1" customFormat="1" ht="12">
      <c r="AA1" s="2"/>
    </row>
    <row r="2" spans="1:27" s="55" customFormat="1" ht="33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 t="s">
        <v>42</v>
      </c>
      <c r="N2" s="52"/>
      <c r="O2" s="54" t="s">
        <v>15</v>
      </c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s="4" customFormat="1" ht="18" customHeight="1">
      <c r="A3" s="5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12" customFormat="1" ht="35.25" customHeight="1" thickBot="1">
      <c r="A4" s="9" t="s">
        <v>0</v>
      </c>
      <c r="B4" s="10"/>
      <c r="C4" s="10"/>
      <c r="D4" s="10"/>
      <c r="E4" s="10"/>
      <c r="F4" s="10"/>
      <c r="G4" s="10"/>
      <c r="H4" s="10"/>
      <c r="I4" s="10"/>
      <c r="J4" s="10"/>
      <c r="K4" s="11"/>
      <c r="M4" s="11" t="s">
        <v>44</v>
      </c>
      <c r="O4" s="9" t="s">
        <v>11</v>
      </c>
      <c r="P4" s="10"/>
      <c r="Q4" s="10"/>
      <c r="R4" s="10"/>
      <c r="S4" s="10"/>
      <c r="T4" s="10"/>
      <c r="U4" s="10"/>
      <c r="V4" s="10"/>
      <c r="W4" s="10"/>
      <c r="X4" s="10"/>
      <c r="Y4" s="11"/>
      <c r="AA4" s="11" t="s">
        <v>44</v>
      </c>
    </row>
    <row r="5" spans="1:27" s="14" customFormat="1" ht="30" customHeight="1">
      <c r="A5" s="13"/>
      <c r="B5" s="77" t="s">
        <v>34</v>
      </c>
      <c r="C5" s="80" t="s">
        <v>35</v>
      </c>
      <c r="D5" s="81"/>
      <c r="E5" s="81"/>
      <c r="F5" s="82"/>
      <c r="G5" s="77" t="s">
        <v>36</v>
      </c>
      <c r="H5" s="80" t="s">
        <v>37</v>
      </c>
      <c r="I5" s="82"/>
      <c r="J5" s="77" t="s">
        <v>38</v>
      </c>
      <c r="K5" s="80" t="s">
        <v>39</v>
      </c>
      <c r="L5" s="82"/>
      <c r="M5" s="95" t="s">
        <v>10</v>
      </c>
      <c r="O5" s="15"/>
      <c r="P5" s="89" t="s">
        <v>34</v>
      </c>
      <c r="Q5" s="87" t="s">
        <v>35</v>
      </c>
      <c r="R5" s="93"/>
      <c r="S5" s="93"/>
      <c r="T5" s="88"/>
      <c r="U5" s="89" t="s">
        <v>36</v>
      </c>
      <c r="V5" s="87" t="s">
        <v>37</v>
      </c>
      <c r="W5" s="88"/>
      <c r="X5" s="89" t="s">
        <v>38</v>
      </c>
      <c r="Y5" s="87" t="s">
        <v>39</v>
      </c>
      <c r="Z5" s="88"/>
      <c r="AA5" s="97" t="s">
        <v>10</v>
      </c>
    </row>
    <row r="6" spans="1:27" s="14" customFormat="1" ht="22.5" customHeight="1">
      <c r="A6" s="16" t="s">
        <v>1</v>
      </c>
      <c r="B6" s="78"/>
      <c r="C6" s="85" t="s">
        <v>2</v>
      </c>
      <c r="D6" s="83" t="s">
        <v>3</v>
      </c>
      <c r="E6" s="85" t="s">
        <v>40</v>
      </c>
      <c r="F6" s="85" t="s">
        <v>41</v>
      </c>
      <c r="G6" s="78"/>
      <c r="H6" s="17" t="s">
        <v>2</v>
      </c>
      <c r="I6" s="17" t="s">
        <v>5</v>
      </c>
      <c r="J6" s="94"/>
      <c r="K6" s="85" t="s">
        <v>6</v>
      </c>
      <c r="L6" s="18" t="s">
        <v>7</v>
      </c>
      <c r="M6" s="96"/>
      <c r="O6" s="19" t="s">
        <v>1</v>
      </c>
      <c r="P6" s="91"/>
      <c r="Q6" s="83" t="s">
        <v>2</v>
      </c>
      <c r="R6" s="83" t="s">
        <v>3</v>
      </c>
      <c r="S6" s="83" t="s">
        <v>40</v>
      </c>
      <c r="T6" s="83" t="s">
        <v>41</v>
      </c>
      <c r="U6" s="91"/>
      <c r="V6" s="57" t="s">
        <v>2</v>
      </c>
      <c r="W6" s="57" t="s">
        <v>5</v>
      </c>
      <c r="X6" s="90"/>
      <c r="Y6" s="83" t="s">
        <v>6</v>
      </c>
      <c r="Z6" s="59" t="s">
        <v>7</v>
      </c>
      <c r="AA6" s="98"/>
    </row>
    <row r="7" spans="1:27" s="14" customFormat="1" ht="17.25" customHeight="1">
      <c r="A7" s="20"/>
      <c r="B7" s="79"/>
      <c r="C7" s="86"/>
      <c r="D7" s="84"/>
      <c r="E7" s="86"/>
      <c r="F7" s="86"/>
      <c r="G7" s="79"/>
      <c r="H7" s="21" t="s">
        <v>4</v>
      </c>
      <c r="I7" s="21" t="s">
        <v>4</v>
      </c>
      <c r="J7" s="86"/>
      <c r="K7" s="86"/>
      <c r="L7" s="22" t="s">
        <v>5</v>
      </c>
      <c r="M7" s="23" t="s">
        <v>9</v>
      </c>
      <c r="O7" s="24"/>
      <c r="P7" s="92"/>
      <c r="Q7" s="84"/>
      <c r="R7" s="84"/>
      <c r="S7" s="84"/>
      <c r="T7" s="84"/>
      <c r="U7" s="92"/>
      <c r="V7" s="58" t="s">
        <v>4</v>
      </c>
      <c r="W7" s="58" t="s">
        <v>4</v>
      </c>
      <c r="X7" s="84"/>
      <c r="Y7" s="84"/>
      <c r="Z7" s="60" t="s">
        <v>5</v>
      </c>
      <c r="AA7" s="61" t="s">
        <v>9</v>
      </c>
    </row>
    <row r="8" spans="1:27" s="28" customFormat="1" ht="15.75" customHeight="1">
      <c r="A8" s="25" t="s">
        <v>8</v>
      </c>
      <c r="B8" s="6">
        <v>1014.5</v>
      </c>
      <c r="C8" s="26">
        <v>11.3</v>
      </c>
      <c r="D8" s="70">
        <f>C8-10.2</f>
        <v>1.1000000000000014</v>
      </c>
      <c r="E8" s="26">
        <v>35.9</v>
      </c>
      <c r="F8" s="26">
        <v>-9</v>
      </c>
      <c r="G8" s="75">
        <v>74</v>
      </c>
      <c r="H8" s="26">
        <v>2.9</v>
      </c>
      <c r="I8" s="26">
        <v>15.9</v>
      </c>
      <c r="J8" s="6">
        <v>1882.9</v>
      </c>
      <c r="K8" s="6">
        <v>1029.5</v>
      </c>
      <c r="L8" s="26">
        <v>59.5</v>
      </c>
      <c r="M8" s="75">
        <v>18</v>
      </c>
      <c r="N8" s="48"/>
      <c r="O8" s="49" t="s">
        <v>8</v>
      </c>
      <c r="P8" s="6">
        <v>1014.3</v>
      </c>
      <c r="Q8" s="26">
        <v>12.3</v>
      </c>
      <c r="R8" s="70">
        <v>0.1999999999999993</v>
      </c>
      <c r="S8" s="26">
        <v>35.6</v>
      </c>
      <c r="T8" s="71">
        <v>-6.8</v>
      </c>
      <c r="U8" s="72">
        <v>72</v>
      </c>
      <c r="V8" s="26">
        <v>2.8</v>
      </c>
      <c r="W8" s="26">
        <v>15.5</v>
      </c>
      <c r="X8" s="6">
        <v>1916.4</v>
      </c>
      <c r="Y8" s="6">
        <v>1722</v>
      </c>
      <c r="Z8" s="6">
        <v>130.5</v>
      </c>
      <c r="AA8" s="73">
        <v>9</v>
      </c>
    </row>
    <row r="9" spans="1:27" s="12" customFormat="1" ht="31.5" customHeight="1">
      <c r="A9" s="45" t="s">
        <v>20</v>
      </c>
      <c r="B9" s="33">
        <v>1015.9</v>
      </c>
      <c r="C9" s="30">
        <v>-1.1</v>
      </c>
      <c r="D9" s="65">
        <f>C9--1.9</f>
        <v>0.7999999999999998</v>
      </c>
      <c r="E9" s="30">
        <v>6.1</v>
      </c>
      <c r="F9" s="30">
        <v>-9</v>
      </c>
      <c r="G9" s="32">
        <v>72</v>
      </c>
      <c r="H9" s="30">
        <v>2.8</v>
      </c>
      <c r="I9" s="30">
        <v>9</v>
      </c>
      <c r="J9" s="30">
        <v>142</v>
      </c>
      <c r="K9" s="30">
        <v>20.5</v>
      </c>
      <c r="L9" s="30">
        <v>5</v>
      </c>
      <c r="M9" s="32">
        <v>16</v>
      </c>
      <c r="N9" s="47"/>
      <c r="O9" s="50" t="s">
        <v>20</v>
      </c>
      <c r="P9" s="33">
        <v>1015.1</v>
      </c>
      <c r="Q9" s="30">
        <v>1.3</v>
      </c>
      <c r="R9" s="65">
        <v>-0.10000000000000009</v>
      </c>
      <c r="S9" s="30">
        <v>9.2</v>
      </c>
      <c r="T9" s="30">
        <v>-4.9</v>
      </c>
      <c r="U9" s="32">
        <v>61</v>
      </c>
      <c r="V9" s="30">
        <v>3.6</v>
      </c>
      <c r="W9" s="30">
        <v>13.7</v>
      </c>
      <c r="X9" s="30">
        <v>156.2</v>
      </c>
      <c r="Y9" s="30">
        <v>3</v>
      </c>
      <c r="Z9" s="30">
        <v>1</v>
      </c>
      <c r="AA9" s="32">
        <v>3</v>
      </c>
    </row>
    <row r="10" spans="1:27" s="12" customFormat="1" ht="15.75" customHeight="1">
      <c r="A10" s="45" t="s">
        <v>21</v>
      </c>
      <c r="B10" s="33">
        <v>1018.5</v>
      </c>
      <c r="C10" s="30">
        <v>-0.1</v>
      </c>
      <c r="D10" s="65">
        <f>C10--1.2</f>
        <v>1.0999999999999999</v>
      </c>
      <c r="E10" s="30">
        <v>12.1</v>
      </c>
      <c r="F10" s="30">
        <v>-8.4</v>
      </c>
      <c r="G10" s="63">
        <v>70</v>
      </c>
      <c r="H10" s="30">
        <v>2.8</v>
      </c>
      <c r="I10" s="30">
        <v>14</v>
      </c>
      <c r="J10" s="30">
        <v>124.8</v>
      </c>
      <c r="K10" s="30">
        <v>48.5</v>
      </c>
      <c r="L10" s="30">
        <v>20.5</v>
      </c>
      <c r="M10" s="32">
        <v>8</v>
      </c>
      <c r="N10" s="47"/>
      <c r="O10" s="50" t="s">
        <v>29</v>
      </c>
      <c r="P10" s="33">
        <v>1017.8</v>
      </c>
      <c r="Q10" s="30">
        <v>2</v>
      </c>
      <c r="R10" s="65">
        <v>0.19999999999999996</v>
      </c>
      <c r="S10" s="30">
        <v>13.9</v>
      </c>
      <c r="T10" s="30">
        <v>-6.8</v>
      </c>
      <c r="U10" s="32">
        <v>61</v>
      </c>
      <c r="V10" s="30">
        <v>2.9</v>
      </c>
      <c r="W10" s="30">
        <v>14.1</v>
      </c>
      <c r="X10" s="30">
        <v>128.5</v>
      </c>
      <c r="Y10" s="30">
        <v>32</v>
      </c>
      <c r="Z10" s="30">
        <v>10.5</v>
      </c>
      <c r="AA10" s="32">
        <v>9</v>
      </c>
    </row>
    <row r="11" spans="1:27" s="12" customFormat="1" ht="15.75" customHeight="1">
      <c r="A11" s="45" t="s">
        <v>22</v>
      </c>
      <c r="B11" s="33">
        <v>1013.3</v>
      </c>
      <c r="C11" s="30">
        <v>3.9</v>
      </c>
      <c r="D11" s="65">
        <f>C11-2.2</f>
        <v>1.6999999999999997</v>
      </c>
      <c r="E11" s="30">
        <v>19</v>
      </c>
      <c r="F11" s="30">
        <v>-5.3</v>
      </c>
      <c r="G11" s="32">
        <v>67</v>
      </c>
      <c r="H11" s="30">
        <v>3.2</v>
      </c>
      <c r="I11" s="30">
        <v>11.9</v>
      </c>
      <c r="J11" s="30">
        <v>156.5</v>
      </c>
      <c r="K11" s="30">
        <v>52.5</v>
      </c>
      <c r="L11" s="30">
        <v>12</v>
      </c>
      <c r="M11" s="32">
        <v>17</v>
      </c>
      <c r="N11" s="47"/>
      <c r="O11" s="50" t="s">
        <v>22</v>
      </c>
      <c r="P11" s="33">
        <v>1012.8</v>
      </c>
      <c r="Q11" s="30">
        <v>5.3</v>
      </c>
      <c r="R11" s="65">
        <v>0.9000000000000004</v>
      </c>
      <c r="S11" s="30">
        <v>17.2</v>
      </c>
      <c r="T11" s="30">
        <v>-3.3</v>
      </c>
      <c r="U11" s="32">
        <v>63</v>
      </c>
      <c r="V11" s="30">
        <v>3</v>
      </c>
      <c r="W11" s="30">
        <v>13.9</v>
      </c>
      <c r="X11" s="30">
        <v>182.6</v>
      </c>
      <c r="Y11" s="30">
        <v>97.5</v>
      </c>
      <c r="Z11" s="30">
        <v>60.5</v>
      </c>
      <c r="AA11" s="32">
        <v>8</v>
      </c>
    </row>
    <row r="12" spans="1:27" s="12" customFormat="1" ht="15.75" customHeight="1">
      <c r="A12" s="45" t="s">
        <v>23</v>
      </c>
      <c r="B12" s="33">
        <v>1013.1</v>
      </c>
      <c r="C12" s="30">
        <v>8.1</v>
      </c>
      <c r="D12" s="65">
        <f>C12-8.6</f>
        <v>-0.5</v>
      </c>
      <c r="E12" s="30">
        <v>23.3</v>
      </c>
      <c r="F12" s="30">
        <v>-3.7</v>
      </c>
      <c r="G12" s="32">
        <v>68</v>
      </c>
      <c r="H12" s="30">
        <v>3.3</v>
      </c>
      <c r="I12" s="30">
        <v>11.9</v>
      </c>
      <c r="J12" s="30">
        <v>187.8</v>
      </c>
      <c r="K12" s="30">
        <v>89.5</v>
      </c>
      <c r="L12" s="30">
        <v>19</v>
      </c>
      <c r="M12" s="32">
        <v>15</v>
      </c>
      <c r="N12" s="47"/>
      <c r="O12" s="50" t="s">
        <v>23</v>
      </c>
      <c r="P12" s="33">
        <v>1013.1</v>
      </c>
      <c r="Q12" s="30">
        <v>8.9</v>
      </c>
      <c r="R12" s="65">
        <v>-0.5999999999999996</v>
      </c>
      <c r="S12" s="30">
        <v>22.3</v>
      </c>
      <c r="T12" s="67">
        <v>-1.7</v>
      </c>
      <c r="U12" s="32">
        <v>66</v>
      </c>
      <c r="V12" s="30">
        <v>3.2</v>
      </c>
      <c r="W12" s="30">
        <v>13.8</v>
      </c>
      <c r="X12" s="30">
        <v>186</v>
      </c>
      <c r="Y12" s="30">
        <v>138</v>
      </c>
      <c r="Z12" s="30">
        <v>65</v>
      </c>
      <c r="AA12" s="32" t="s">
        <v>46</v>
      </c>
    </row>
    <row r="13" spans="1:27" s="12" customFormat="1" ht="31.5" customHeight="1">
      <c r="A13" s="45" t="s">
        <v>24</v>
      </c>
      <c r="B13" s="33">
        <v>1012.9</v>
      </c>
      <c r="C13" s="30">
        <v>16.4</v>
      </c>
      <c r="D13" s="65">
        <f>C13-14</f>
        <v>2.3999999999999986</v>
      </c>
      <c r="E13" s="30">
        <v>33.6</v>
      </c>
      <c r="F13" s="30">
        <v>2.6</v>
      </c>
      <c r="G13" s="32">
        <v>62</v>
      </c>
      <c r="H13" s="30">
        <v>3.5</v>
      </c>
      <c r="I13" s="30">
        <v>13.1</v>
      </c>
      <c r="J13" s="30">
        <v>274</v>
      </c>
      <c r="K13" s="30">
        <v>111</v>
      </c>
      <c r="L13" s="30">
        <v>49.5</v>
      </c>
      <c r="M13" s="32" t="s">
        <v>45</v>
      </c>
      <c r="N13" s="47"/>
      <c r="O13" s="50" t="s">
        <v>24</v>
      </c>
      <c r="P13" s="33">
        <v>1013.2</v>
      </c>
      <c r="Q13" s="30">
        <v>15.9</v>
      </c>
      <c r="R13" s="68">
        <v>1.8000000000000007</v>
      </c>
      <c r="S13" s="30">
        <v>34.7</v>
      </c>
      <c r="T13" s="30">
        <v>4.9</v>
      </c>
      <c r="U13" s="32">
        <v>67</v>
      </c>
      <c r="V13" s="30">
        <v>3.1</v>
      </c>
      <c r="W13" s="30">
        <v>10</v>
      </c>
      <c r="X13" s="30">
        <v>278</v>
      </c>
      <c r="Y13" s="30">
        <v>159.5</v>
      </c>
      <c r="Z13" s="30">
        <v>102.5</v>
      </c>
      <c r="AA13" s="32" t="s">
        <v>46</v>
      </c>
    </row>
    <row r="14" spans="1:27" s="12" customFormat="1" ht="15.75" customHeight="1">
      <c r="A14" s="45" t="s">
        <v>25</v>
      </c>
      <c r="B14" s="33">
        <v>1008.1</v>
      </c>
      <c r="C14" s="30">
        <v>18.6</v>
      </c>
      <c r="D14" s="65">
        <f>C14-18.3</f>
        <v>0.3000000000000007</v>
      </c>
      <c r="E14" s="30">
        <v>29.7</v>
      </c>
      <c r="F14" s="30">
        <v>8</v>
      </c>
      <c r="G14" s="32">
        <v>76</v>
      </c>
      <c r="H14" s="30">
        <v>3.1</v>
      </c>
      <c r="I14" s="30">
        <v>9.6</v>
      </c>
      <c r="J14" s="30">
        <v>169.4</v>
      </c>
      <c r="K14" s="30">
        <v>134</v>
      </c>
      <c r="L14" s="30">
        <v>32</v>
      </c>
      <c r="M14" s="32" t="s">
        <v>45</v>
      </c>
      <c r="N14" s="47"/>
      <c r="O14" s="50" t="s">
        <v>25</v>
      </c>
      <c r="P14" s="33">
        <v>1008.5</v>
      </c>
      <c r="Q14" s="30">
        <v>17.8</v>
      </c>
      <c r="R14" s="68">
        <v>-1.2999999999999972</v>
      </c>
      <c r="S14" s="30">
        <v>28.2</v>
      </c>
      <c r="T14" s="30">
        <v>9.7</v>
      </c>
      <c r="U14" s="32">
        <v>83</v>
      </c>
      <c r="V14" s="30">
        <v>2.5</v>
      </c>
      <c r="W14" s="30">
        <v>10</v>
      </c>
      <c r="X14" s="30">
        <v>158.3</v>
      </c>
      <c r="Y14" s="30">
        <v>207.5</v>
      </c>
      <c r="Z14" s="30">
        <v>42</v>
      </c>
      <c r="AA14" s="32" t="s">
        <v>46</v>
      </c>
    </row>
    <row r="15" spans="1:27" s="12" customFormat="1" ht="15.75" customHeight="1">
      <c r="A15" s="45" t="s">
        <v>26</v>
      </c>
      <c r="B15" s="33">
        <v>1010.1</v>
      </c>
      <c r="C15" s="30">
        <v>22.6</v>
      </c>
      <c r="D15" s="65">
        <f>C15-21.8</f>
        <v>0.8000000000000007</v>
      </c>
      <c r="E15" s="30">
        <v>33.4</v>
      </c>
      <c r="F15" s="30">
        <v>13.6</v>
      </c>
      <c r="G15" s="63">
        <v>81</v>
      </c>
      <c r="H15" s="30">
        <v>3.2</v>
      </c>
      <c r="I15" s="30">
        <v>8.5</v>
      </c>
      <c r="J15" s="30">
        <v>147.6</v>
      </c>
      <c r="K15" s="30">
        <v>58</v>
      </c>
      <c r="L15" s="30">
        <v>23.5</v>
      </c>
      <c r="M15" s="32" t="s">
        <v>45</v>
      </c>
      <c r="N15" s="47"/>
      <c r="O15" s="50" t="s">
        <v>26</v>
      </c>
      <c r="P15" s="33">
        <v>1010.7</v>
      </c>
      <c r="Q15" s="30">
        <v>21.7</v>
      </c>
      <c r="R15" s="68">
        <v>-0.1999999999999993</v>
      </c>
      <c r="S15" s="30">
        <v>35.2</v>
      </c>
      <c r="T15" s="30">
        <v>15.6</v>
      </c>
      <c r="U15" s="32">
        <v>83</v>
      </c>
      <c r="V15" s="30">
        <v>2.1</v>
      </c>
      <c r="W15" s="30">
        <v>8.1</v>
      </c>
      <c r="X15" s="30">
        <v>111.7</v>
      </c>
      <c r="Y15" s="30">
        <v>136.5</v>
      </c>
      <c r="Z15" s="30">
        <v>49.5</v>
      </c>
      <c r="AA15" s="32" t="s">
        <v>46</v>
      </c>
    </row>
    <row r="16" spans="1:27" s="12" customFormat="1" ht="15.75" customHeight="1">
      <c r="A16" s="45" t="s">
        <v>27</v>
      </c>
      <c r="B16" s="33">
        <v>1008.8</v>
      </c>
      <c r="C16" s="30">
        <v>25.4</v>
      </c>
      <c r="D16" s="65">
        <f>C16-23.4</f>
        <v>2</v>
      </c>
      <c r="E16" s="30">
        <v>35.9</v>
      </c>
      <c r="F16" s="30">
        <v>16.6</v>
      </c>
      <c r="G16" s="32">
        <v>80</v>
      </c>
      <c r="H16" s="30">
        <v>2.9</v>
      </c>
      <c r="I16" s="30">
        <v>13</v>
      </c>
      <c r="J16" s="30">
        <v>162.7</v>
      </c>
      <c r="K16" s="30">
        <v>113.5</v>
      </c>
      <c r="L16" s="30">
        <v>48</v>
      </c>
      <c r="M16" s="32" t="s">
        <v>45</v>
      </c>
      <c r="N16" s="47"/>
      <c r="O16" s="50" t="s">
        <v>27</v>
      </c>
      <c r="P16" s="33">
        <v>1009.3</v>
      </c>
      <c r="Q16" s="30">
        <v>24.9</v>
      </c>
      <c r="R16" s="68">
        <v>0.1999999999999993</v>
      </c>
      <c r="S16" s="30">
        <v>35.6</v>
      </c>
      <c r="T16" s="30">
        <v>17.5</v>
      </c>
      <c r="U16" s="32">
        <v>83</v>
      </c>
      <c r="V16" s="30">
        <v>2.2</v>
      </c>
      <c r="W16" s="30">
        <v>9.4</v>
      </c>
      <c r="X16" s="30">
        <v>151.3</v>
      </c>
      <c r="Y16" s="30">
        <v>298</v>
      </c>
      <c r="Z16" s="30">
        <v>111.5</v>
      </c>
      <c r="AA16" s="32" t="s">
        <v>46</v>
      </c>
    </row>
    <row r="17" spans="1:27" s="12" customFormat="1" ht="31.5" customHeight="1">
      <c r="A17" s="45" t="s">
        <v>28</v>
      </c>
      <c r="B17" s="33">
        <v>1016.1</v>
      </c>
      <c r="C17" s="30">
        <v>20.3</v>
      </c>
      <c r="D17" s="65">
        <f>C17-18.7</f>
        <v>1.6000000000000014</v>
      </c>
      <c r="E17" s="30">
        <v>32.6</v>
      </c>
      <c r="F17" s="30">
        <v>8</v>
      </c>
      <c r="G17" s="32">
        <v>79</v>
      </c>
      <c r="H17" s="30">
        <v>2.4</v>
      </c>
      <c r="I17" s="30">
        <v>9.5</v>
      </c>
      <c r="J17" s="30">
        <v>151.2</v>
      </c>
      <c r="K17" s="30">
        <v>57</v>
      </c>
      <c r="L17" s="30">
        <v>22.5</v>
      </c>
      <c r="M17" s="32" t="s">
        <v>45</v>
      </c>
      <c r="N17" s="47"/>
      <c r="O17" s="50" t="s">
        <v>28</v>
      </c>
      <c r="P17" s="33">
        <v>1016</v>
      </c>
      <c r="Q17" s="30">
        <v>21.1</v>
      </c>
      <c r="R17" s="68">
        <v>0.8000000000000007</v>
      </c>
      <c r="S17" s="30">
        <v>33.4</v>
      </c>
      <c r="T17" s="30">
        <v>11.1</v>
      </c>
      <c r="U17" s="32">
        <v>78</v>
      </c>
      <c r="V17" s="30">
        <v>2.3</v>
      </c>
      <c r="W17" s="30">
        <v>13.3</v>
      </c>
      <c r="X17" s="30">
        <v>158.6</v>
      </c>
      <c r="Y17" s="30">
        <v>60</v>
      </c>
      <c r="Z17" s="30">
        <v>37</v>
      </c>
      <c r="AA17" s="32" t="s">
        <v>46</v>
      </c>
    </row>
    <row r="18" spans="1:27" s="12" customFormat="1" ht="15.75" customHeight="1">
      <c r="A18" s="45" t="s">
        <v>17</v>
      </c>
      <c r="B18" s="33">
        <v>1018.1</v>
      </c>
      <c r="C18" s="30">
        <v>14.1</v>
      </c>
      <c r="D18" s="65">
        <f>C18-12.1</f>
        <v>2</v>
      </c>
      <c r="E18" s="30">
        <v>29.2</v>
      </c>
      <c r="F18" s="30">
        <v>1.7</v>
      </c>
      <c r="G18" s="32">
        <v>83</v>
      </c>
      <c r="H18" s="30">
        <v>2.7</v>
      </c>
      <c r="I18" s="30">
        <v>15.9</v>
      </c>
      <c r="J18" s="30">
        <v>120.6</v>
      </c>
      <c r="K18" s="30">
        <v>206</v>
      </c>
      <c r="L18" s="30">
        <v>59.5</v>
      </c>
      <c r="M18" s="32" t="s">
        <v>45</v>
      </c>
      <c r="N18" s="47"/>
      <c r="O18" s="50" t="s">
        <v>30</v>
      </c>
      <c r="P18" s="33">
        <v>1017.7</v>
      </c>
      <c r="Q18" s="30">
        <v>15.8</v>
      </c>
      <c r="R18" s="65">
        <v>0.6999999999999993</v>
      </c>
      <c r="S18" s="30">
        <v>28.2</v>
      </c>
      <c r="T18" s="30">
        <v>6.4</v>
      </c>
      <c r="U18" s="32">
        <v>80</v>
      </c>
      <c r="V18" s="30">
        <v>2.6</v>
      </c>
      <c r="W18" s="30">
        <v>15.5</v>
      </c>
      <c r="X18" s="30">
        <v>124.8</v>
      </c>
      <c r="Y18" s="30">
        <v>508</v>
      </c>
      <c r="Z18" s="30">
        <v>130.5</v>
      </c>
      <c r="AA18" s="32" t="s">
        <v>46</v>
      </c>
    </row>
    <row r="19" spans="1:27" s="12" customFormat="1" ht="15.75" customHeight="1">
      <c r="A19" s="45" t="s">
        <v>18</v>
      </c>
      <c r="B19" s="33">
        <v>1019</v>
      </c>
      <c r="C19" s="30">
        <v>5.9</v>
      </c>
      <c r="D19" s="65">
        <f>C19-5.9</f>
        <v>0</v>
      </c>
      <c r="E19" s="30">
        <v>18.5</v>
      </c>
      <c r="F19" s="30">
        <v>-5.3</v>
      </c>
      <c r="G19" s="32">
        <v>73</v>
      </c>
      <c r="H19" s="30">
        <v>2.7</v>
      </c>
      <c r="I19" s="30">
        <v>10.2</v>
      </c>
      <c r="J19" s="30">
        <v>133</v>
      </c>
      <c r="K19" s="30">
        <v>70</v>
      </c>
      <c r="L19" s="30">
        <v>31</v>
      </c>
      <c r="M19" s="32" t="s">
        <v>45</v>
      </c>
      <c r="N19" s="47"/>
      <c r="O19" s="50" t="s">
        <v>31</v>
      </c>
      <c r="P19" s="33">
        <v>1018.3</v>
      </c>
      <c r="Q19" s="30">
        <v>8.6</v>
      </c>
      <c r="R19" s="68">
        <v>-0.40000000000000036</v>
      </c>
      <c r="S19" s="30">
        <v>20.2</v>
      </c>
      <c r="T19" s="30">
        <v>-2.1</v>
      </c>
      <c r="U19" s="32">
        <v>66</v>
      </c>
      <c r="V19" s="30">
        <v>2.9</v>
      </c>
      <c r="W19" s="30">
        <v>12.8</v>
      </c>
      <c r="X19" s="30">
        <v>132.1</v>
      </c>
      <c r="Y19" s="30">
        <v>68</v>
      </c>
      <c r="Z19" s="30">
        <v>47</v>
      </c>
      <c r="AA19" s="32" t="s">
        <v>46</v>
      </c>
    </row>
    <row r="20" spans="1:27" s="12" customFormat="1" ht="15.75" customHeight="1" thickBot="1">
      <c r="A20" s="46" t="s">
        <v>19</v>
      </c>
      <c r="B20" s="62">
        <v>1019.9</v>
      </c>
      <c r="C20" s="34">
        <v>1.3</v>
      </c>
      <c r="D20" s="66">
        <f>C20-1</f>
        <v>0.30000000000000004</v>
      </c>
      <c r="E20" s="34">
        <v>12.2</v>
      </c>
      <c r="F20" s="34">
        <v>-7.1</v>
      </c>
      <c r="G20" s="64">
        <v>78</v>
      </c>
      <c r="H20" s="34">
        <v>2.6</v>
      </c>
      <c r="I20" s="34">
        <v>12</v>
      </c>
      <c r="J20" s="34">
        <v>113.3</v>
      </c>
      <c r="K20" s="34">
        <v>69</v>
      </c>
      <c r="L20" s="34">
        <v>22.5</v>
      </c>
      <c r="M20" s="64">
        <v>17</v>
      </c>
      <c r="N20" s="47"/>
      <c r="O20" s="51" t="s">
        <v>32</v>
      </c>
      <c r="P20" s="62">
        <v>1019.2</v>
      </c>
      <c r="Q20" s="34">
        <v>4.2</v>
      </c>
      <c r="R20" s="69">
        <v>0</v>
      </c>
      <c r="S20" s="34">
        <v>15.5</v>
      </c>
      <c r="T20" s="34">
        <v>-2.6</v>
      </c>
      <c r="U20" s="64">
        <v>68</v>
      </c>
      <c r="V20" s="34">
        <v>2.8</v>
      </c>
      <c r="W20" s="34">
        <v>12.6</v>
      </c>
      <c r="X20" s="34">
        <v>148.3</v>
      </c>
      <c r="Y20" s="34">
        <v>32</v>
      </c>
      <c r="Z20" s="34">
        <v>9.5</v>
      </c>
      <c r="AA20" s="64" t="s">
        <v>46</v>
      </c>
    </row>
    <row r="21" spans="1:27" s="12" customFormat="1" ht="15.75" customHeight="1">
      <c r="A21" s="37"/>
      <c r="B21" s="29"/>
      <c r="C21" s="30"/>
      <c r="D21" s="30"/>
      <c r="E21" s="30"/>
      <c r="F21" s="30"/>
      <c r="G21" s="31"/>
      <c r="H21" s="30"/>
      <c r="I21" s="30"/>
      <c r="J21" s="30"/>
      <c r="K21" s="30"/>
      <c r="L21" s="30"/>
      <c r="M21" s="32"/>
      <c r="O21" s="37"/>
      <c r="P21" s="33"/>
      <c r="Q21" s="30"/>
      <c r="R21" s="30"/>
      <c r="S21" s="30"/>
      <c r="T21" s="30"/>
      <c r="U21" s="31"/>
      <c r="V21" s="30"/>
      <c r="W21" s="30"/>
      <c r="X21" s="30"/>
      <c r="Y21" s="30"/>
      <c r="Z21" s="30"/>
      <c r="AA21" s="7"/>
    </row>
    <row r="22" spans="1:175" s="12" customFormat="1" ht="8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</row>
    <row r="23" spans="1:28" ht="38.25" customHeight="1" thickBot="1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0"/>
      <c r="K23" s="11"/>
      <c r="L23" s="12"/>
      <c r="M23" s="11" t="s">
        <v>44</v>
      </c>
      <c r="O23" s="36"/>
      <c r="P23" s="37"/>
      <c r="Q23" s="37"/>
      <c r="R23" s="37"/>
      <c r="S23" s="37"/>
      <c r="T23" s="37"/>
      <c r="U23" s="37"/>
      <c r="V23" s="37"/>
      <c r="W23" s="37"/>
      <c r="X23" s="37"/>
      <c r="Y23" s="31"/>
      <c r="Z23" s="37"/>
      <c r="AA23" s="31"/>
      <c r="AB23" s="36"/>
    </row>
    <row r="24" spans="1:28" ht="30" customHeight="1">
      <c r="A24" s="13"/>
      <c r="B24" s="77" t="s">
        <v>34</v>
      </c>
      <c r="C24" s="80" t="s">
        <v>35</v>
      </c>
      <c r="D24" s="81"/>
      <c r="E24" s="81"/>
      <c r="F24" s="82"/>
      <c r="G24" s="77" t="s">
        <v>36</v>
      </c>
      <c r="H24" s="80" t="s">
        <v>37</v>
      </c>
      <c r="I24" s="82"/>
      <c r="J24" s="77" t="s">
        <v>38</v>
      </c>
      <c r="K24" s="87" t="s">
        <v>39</v>
      </c>
      <c r="L24" s="88"/>
      <c r="M24" s="97" t="s">
        <v>10</v>
      </c>
      <c r="O24" s="38"/>
      <c r="P24" s="56"/>
      <c r="Q24" s="38"/>
      <c r="R24" s="38"/>
      <c r="S24" s="38"/>
      <c r="T24" s="38"/>
      <c r="U24" s="56"/>
      <c r="V24" s="38"/>
      <c r="W24" s="38"/>
      <c r="X24" s="38"/>
      <c r="Y24" s="38"/>
      <c r="Z24" s="38"/>
      <c r="AA24" s="56"/>
      <c r="AB24" s="36"/>
    </row>
    <row r="25" spans="1:28" ht="22.5" customHeight="1">
      <c r="A25" s="16" t="s">
        <v>1</v>
      </c>
      <c r="B25" s="78"/>
      <c r="C25" s="85" t="s">
        <v>2</v>
      </c>
      <c r="D25" s="83" t="s">
        <v>3</v>
      </c>
      <c r="E25" s="85" t="s">
        <v>40</v>
      </c>
      <c r="F25" s="85" t="s">
        <v>41</v>
      </c>
      <c r="G25" s="78"/>
      <c r="H25" s="17" t="s">
        <v>2</v>
      </c>
      <c r="I25" s="17" t="s">
        <v>5</v>
      </c>
      <c r="J25" s="94"/>
      <c r="K25" s="83" t="s">
        <v>6</v>
      </c>
      <c r="L25" s="59" t="s">
        <v>7</v>
      </c>
      <c r="M25" s="98"/>
      <c r="O25" s="39"/>
      <c r="P25" s="56"/>
      <c r="Q25" s="38"/>
      <c r="R25" s="38"/>
      <c r="S25" s="38"/>
      <c r="T25" s="38"/>
      <c r="U25" s="56"/>
      <c r="V25" s="39"/>
      <c r="W25" s="39"/>
      <c r="X25" s="38"/>
      <c r="Y25" s="38"/>
      <c r="Z25" s="39"/>
      <c r="AA25" s="56"/>
      <c r="AB25" s="36"/>
    </row>
    <row r="26" spans="1:28" ht="17.25" customHeight="1">
      <c r="A26" s="20"/>
      <c r="B26" s="79"/>
      <c r="C26" s="86"/>
      <c r="D26" s="84"/>
      <c r="E26" s="86"/>
      <c r="F26" s="86"/>
      <c r="G26" s="79"/>
      <c r="H26" s="21" t="s">
        <v>4</v>
      </c>
      <c r="I26" s="21" t="s">
        <v>4</v>
      </c>
      <c r="J26" s="86"/>
      <c r="K26" s="84"/>
      <c r="L26" s="60" t="s">
        <v>5</v>
      </c>
      <c r="M26" s="61" t="s">
        <v>9</v>
      </c>
      <c r="O26" s="38"/>
      <c r="P26" s="56"/>
      <c r="Q26" s="38"/>
      <c r="R26" s="38"/>
      <c r="S26" s="38"/>
      <c r="T26" s="38"/>
      <c r="U26" s="56"/>
      <c r="V26" s="39"/>
      <c r="W26" s="39"/>
      <c r="X26" s="38"/>
      <c r="Y26" s="38"/>
      <c r="Z26" s="39"/>
      <c r="AA26" s="40"/>
      <c r="AB26" s="36"/>
    </row>
    <row r="27" spans="1:28" s="41" customFormat="1" ht="15.75" customHeight="1">
      <c r="A27" s="25" t="s">
        <v>8</v>
      </c>
      <c r="B27" s="6">
        <v>1013.9</v>
      </c>
      <c r="C27" s="26">
        <v>11.5</v>
      </c>
      <c r="D27" s="70">
        <v>1.700000000000001</v>
      </c>
      <c r="E27" s="26">
        <v>35.7</v>
      </c>
      <c r="F27" s="26">
        <v>-9.2</v>
      </c>
      <c r="G27" s="76">
        <v>72</v>
      </c>
      <c r="H27" s="26">
        <v>2.2</v>
      </c>
      <c r="I27" s="26">
        <v>12.2</v>
      </c>
      <c r="J27" s="6">
        <v>2098.2</v>
      </c>
      <c r="K27" s="6">
        <v>1484</v>
      </c>
      <c r="L27" s="26">
        <v>210.5</v>
      </c>
      <c r="M27" s="75">
        <v>15</v>
      </c>
      <c r="O27" s="42"/>
      <c r="P27" s="27"/>
      <c r="Q27" s="27"/>
      <c r="R27" s="26"/>
      <c r="S27" s="27"/>
      <c r="T27" s="27"/>
      <c r="U27" s="27"/>
      <c r="V27" s="27"/>
      <c r="W27" s="27"/>
      <c r="X27" s="27"/>
      <c r="Y27" s="27"/>
      <c r="Z27" s="27"/>
      <c r="AA27" s="27"/>
      <c r="AB27" s="43"/>
    </row>
    <row r="28" spans="1:28" ht="31.5" customHeight="1">
      <c r="A28" s="45" t="s">
        <v>20</v>
      </c>
      <c r="B28" s="33">
        <v>1014.4</v>
      </c>
      <c r="C28" s="30">
        <v>0.7</v>
      </c>
      <c r="D28" s="65">
        <v>1</v>
      </c>
      <c r="E28" s="30">
        <v>10.4</v>
      </c>
      <c r="F28" s="30">
        <v>-6.3</v>
      </c>
      <c r="G28" s="32">
        <v>56</v>
      </c>
      <c r="H28" s="30">
        <v>2.3</v>
      </c>
      <c r="I28" s="30">
        <v>8.1</v>
      </c>
      <c r="J28" s="30">
        <v>193.7</v>
      </c>
      <c r="K28" s="30">
        <v>1.5</v>
      </c>
      <c r="L28" s="30">
        <v>1.5</v>
      </c>
      <c r="M28" s="32">
        <v>1</v>
      </c>
      <c r="O28" s="37"/>
      <c r="P28" s="31"/>
      <c r="Q28" s="31"/>
      <c r="R28" s="30"/>
      <c r="S28" s="31"/>
      <c r="T28" s="31"/>
      <c r="U28" s="31"/>
      <c r="V28" s="31"/>
      <c r="W28" s="31"/>
      <c r="X28" s="31"/>
      <c r="Y28" s="31"/>
      <c r="Z28" s="31"/>
      <c r="AA28" s="31"/>
      <c r="AB28" s="44"/>
    </row>
    <row r="29" spans="1:28" ht="15.75" customHeight="1">
      <c r="A29" s="45" t="s">
        <v>21</v>
      </c>
      <c r="B29" s="33">
        <v>1017.3</v>
      </c>
      <c r="C29" s="30">
        <v>1.3</v>
      </c>
      <c r="D29" s="65">
        <v>1.6</v>
      </c>
      <c r="E29" s="30">
        <v>14.4</v>
      </c>
      <c r="F29" s="30">
        <v>-9.2</v>
      </c>
      <c r="G29" s="32">
        <v>61</v>
      </c>
      <c r="H29" s="30">
        <v>2.2</v>
      </c>
      <c r="I29" s="30">
        <v>10</v>
      </c>
      <c r="J29" s="30">
        <v>151.5</v>
      </c>
      <c r="K29" s="30">
        <v>14</v>
      </c>
      <c r="L29" s="30">
        <v>4</v>
      </c>
      <c r="M29" s="32">
        <v>13</v>
      </c>
      <c r="O29" s="37"/>
      <c r="P29" s="31"/>
      <c r="Q29" s="31"/>
      <c r="R29" s="30"/>
      <c r="S29" s="31"/>
      <c r="T29" s="31"/>
      <c r="U29" s="31"/>
      <c r="V29" s="31"/>
      <c r="W29" s="31"/>
      <c r="X29" s="31"/>
      <c r="Y29" s="31"/>
      <c r="Z29" s="31"/>
      <c r="AA29" s="31"/>
      <c r="AB29" s="44"/>
    </row>
    <row r="30" spans="1:28" ht="15.75" customHeight="1">
      <c r="A30" s="45" t="s">
        <v>22</v>
      </c>
      <c r="B30" s="33">
        <v>1012.5</v>
      </c>
      <c r="C30" s="30">
        <v>4.7</v>
      </c>
      <c r="D30" s="68">
        <v>2</v>
      </c>
      <c r="E30" s="30">
        <v>19.4</v>
      </c>
      <c r="F30" s="68">
        <v>-4.6</v>
      </c>
      <c r="G30" s="63">
        <v>64</v>
      </c>
      <c r="H30" s="30">
        <v>2.4</v>
      </c>
      <c r="I30" s="30">
        <v>9.9</v>
      </c>
      <c r="J30" s="30">
        <v>210.1</v>
      </c>
      <c r="K30" s="30">
        <v>141</v>
      </c>
      <c r="L30" s="30">
        <v>80.5</v>
      </c>
      <c r="M30" s="32">
        <v>13</v>
      </c>
      <c r="O30" s="37"/>
      <c r="P30" s="31"/>
      <c r="Q30" s="31"/>
      <c r="R30" s="30"/>
      <c r="S30" s="31"/>
      <c r="T30" s="31"/>
      <c r="U30" s="31"/>
      <c r="V30" s="31"/>
      <c r="W30" s="31"/>
      <c r="X30" s="31"/>
      <c r="Y30" s="31"/>
      <c r="Z30" s="31"/>
      <c r="AA30" s="31"/>
      <c r="AB30" s="44"/>
    </row>
    <row r="31" spans="1:28" ht="15.75" customHeight="1">
      <c r="A31" s="45" t="s">
        <v>23</v>
      </c>
      <c r="B31" s="33">
        <v>1012.4</v>
      </c>
      <c r="C31" s="30">
        <v>8.6</v>
      </c>
      <c r="D31" s="65">
        <v>0.20000000000000107</v>
      </c>
      <c r="E31" s="30">
        <v>25.2</v>
      </c>
      <c r="F31" s="30">
        <v>-2.7</v>
      </c>
      <c r="G31" s="63">
        <v>66</v>
      </c>
      <c r="H31" s="30">
        <v>2.5</v>
      </c>
      <c r="I31" s="30">
        <v>9.6</v>
      </c>
      <c r="J31" s="30">
        <v>203.3</v>
      </c>
      <c r="K31" s="30">
        <v>84</v>
      </c>
      <c r="L31" s="30">
        <v>27.5</v>
      </c>
      <c r="M31" s="32">
        <v>15</v>
      </c>
      <c r="O31" s="37"/>
      <c r="P31" s="31"/>
      <c r="Q31" s="31"/>
      <c r="R31" s="30"/>
      <c r="S31" s="31"/>
      <c r="T31" s="31"/>
      <c r="U31" s="31"/>
      <c r="V31" s="31"/>
      <c r="W31" s="31"/>
      <c r="X31" s="31"/>
      <c r="Y31" s="31"/>
      <c r="Z31" s="31"/>
      <c r="AA31" s="31"/>
      <c r="AB31" s="44"/>
    </row>
    <row r="32" spans="1:28" ht="31.5" customHeight="1">
      <c r="A32" s="45" t="s">
        <v>24</v>
      </c>
      <c r="B32" s="33">
        <v>1012.3</v>
      </c>
      <c r="C32" s="30">
        <v>15.5</v>
      </c>
      <c r="D32" s="65">
        <v>2.9000000000000004</v>
      </c>
      <c r="E32" s="30">
        <v>30.6</v>
      </c>
      <c r="F32" s="30">
        <v>3.1</v>
      </c>
      <c r="G32" s="32">
        <v>67</v>
      </c>
      <c r="H32" s="30">
        <v>2.6</v>
      </c>
      <c r="I32" s="30">
        <v>8.8</v>
      </c>
      <c r="J32" s="30">
        <v>275.8</v>
      </c>
      <c r="K32" s="30">
        <v>70</v>
      </c>
      <c r="L32" s="30">
        <v>28.5</v>
      </c>
      <c r="M32" s="32" t="s">
        <v>46</v>
      </c>
      <c r="O32" s="37"/>
      <c r="P32" s="31"/>
      <c r="Q32" s="31"/>
      <c r="R32" s="30"/>
      <c r="S32" s="31"/>
      <c r="T32" s="31"/>
      <c r="U32" s="31"/>
      <c r="V32" s="31"/>
      <c r="W32" s="31"/>
      <c r="X32" s="31"/>
      <c r="Y32" s="31"/>
      <c r="Z32" s="31"/>
      <c r="AA32" s="31"/>
      <c r="AB32" s="44"/>
    </row>
    <row r="33" spans="1:28" ht="15.75" customHeight="1">
      <c r="A33" s="45" t="s">
        <v>25</v>
      </c>
      <c r="B33" s="33">
        <v>1008.6</v>
      </c>
      <c r="C33" s="30">
        <v>16.1</v>
      </c>
      <c r="D33" s="65">
        <v>1.8000000000000007</v>
      </c>
      <c r="E33" s="30">
        <v>31</v>
      </c>
      <c r="F33" s="30">
        <v>8</v>
      </c>
      <c r="G33" s="32">
        <v>89</v>
      </c>
      <c r="H33" s="30">
        <v>2.1</v>
      </c>
      <c r="I33" s="30">
        <v>7.7</v>
      </c>
      <c r="J33" s="30">
        <v>145.1</v>
      </c>
      <c r="K33" s="30">
        <v>176.5</v>
      </c>
      <c r="L33" s="30">
        <v>47</v>
      </c>
      <c r="M33" s="32" t="s">
        <v>46</v>
      </c>
      <c r="O33" s="37"/>
      <c r="P33" s="31"/>
      <c r="Q33" s="31"/>
      <c r="R33" s="30"/>
      <c r="S33" s="31"/>
      <c r="T33" s="31"/>
      <c r="U33" s="31"/>
      <c r="V33" s="31"/>
      <c r="W33" s="31"/>
      <c r="X33" s="31"/>
      <c r="Y33" s="31"/>
      <c r="Z33" s="31"/>
      <c r="AA33" s="31"/>
      <c r="AB33" s="44"/>
    </row>
    <row r="34" spans="1:28" ht="15.75" customHeight="1">
      <c r="A34" s="45" t="s">
        <v>26</v>
      </c>
      <c r="B34" s="33">
        <v>1010.5</v>
      </c>
      <c r="C34" s="30">
        <v>20.8</v>
      </c>
      <c r="D34" s="65">
        <v>1.8999999999999986</v>
      </c>
      <c r="E34" s="30">
        <v>35</v>
      </c>
      <c r="F34" s="30">
        <v>14.4</v>
      </c>
      <c r="G34" s="74">
        <v>89</v>
      </c>
      <c r="H34" s="30">
        <v>1.8</v>
      </c>
      <c r="I34" s="30">
        <v>6.3</v>
      </c>
      <c r="J34" s="30">
        <v>145.8</v>
      </c>
      <c r="K34" s="30">
        <v>32.5</v>
      </c>
      <c r="L34" s="30">
        <v>10.5</v>
      </c>
      <c r="M34" s="32" t="s">
        <v>46</v>
      </c>
      <c r="O34" s="37"/>
      <c r="P34" s="31"/>
      <c r="Q34" s="31"/>
      <c r="R34" s="30"/>
      <c r="S34" s="31"/>
      <c r="T34" s="31"/>
      <c r="U34" s="31"/>
      <c r="V34" s="31"/>
      <c r="W34" s="31"/>
      <c r="X34" s="31"/>
      <c r="Y34" s="31"/>
      <c r="Z34" s="31"/>
      <c r="AA34" s="31"/>
      <c r="AB34" s="44"/>
    </row>
    <row r="35" spans="1:28" ht="15.75" customHeight="1">
      <c r="A35" s="45" t="s">
        <v>27</v>
      </c>
      <c r="B35" s="33">
        <v>1009.2</v>
      </c>
      <c r="C35" s="30">
        <v>23.2</v>
      </c>
      <c r="D35" s="65">
        <v>2.6999999999999993</v>
      </c>
      <c r="E35" s="30">
        <v>35.7</v>
      </c>
      <c r="F35" s="30">
        <v>15.6</v>
      </c>
      <c r="G35" s="32">
        <v>89</v>
      </c>
      <c r="H35" s="30">
        <v>1.9</v>
      </c>
      <c r="I35" s="30">
        <v>8.7</v>
      </c>
      <c r="J35" s="30">
        <v>160.6</v>
      </c>
      <c r="K35" s="30">
        <v>197</v>
      </c>
      <c r="L35" s="30">
        <v>70</v>
      </c>
      <c r="M35" s="32" t="s">
        <v>46</v>
      </c>
      <c r="O35" s="37"/>
      <c r="P35" s="31"/>
      <c r="Q35" s="31"/>
      <c r="R35" s="30"/>
      <c r="S35" s="31"/>
      <c r="T35" s="31"/>
      <c r="U35" s="31"/>
      <c r="V35" s="31"/>
      <c r="W35" s="31"/>
      <c r="X35" s="31"/>
      <c r="Y35" s="31"/>
      <c r="Z35" s="31"/>
      <c r="AA35" s="31"/>
      <c r="AB35" s="44"/>
    </row>
    <row r="36" spans="1:28" ht="31.5" customHeight="1">
      <c r="A36" s="45" t="s">
        <v>28</v>
      </c>
      <c r="B36" s="33">
        <v>1015.6</v>
      </c>
      <c r="C36" s="30">
        <v>20.3</v>
      </c>
      <c r="D36" s="65">
        <v>2.3000000000000007</v>
      </c>
      <c r="E36" s="30">
        <v>33.8</v>
      </c>
      <c r="F36" s="30">
        <v>10.6</v>
      </c>
      <c r="G36" s="32">
        <v>81</v>
      </c>
      <c r="H36" s="30">
        <v>2.1</v>
      </c>
      <c r="I36" s="30">
        <v>6.1</v>
      </c>
      <c r="J36" s="30">
        <v>170.9</v>
      </c>
      <c r="K36" s="30">
        <v>54</v>
      </c>
      <c r="L36" s="30">
        <v>30.5</v>
      </c>
      <c r="M36" s="32" t="s">
        <v>46</v>
      </c>
      <c r="O36" s="37"/>
      <c r="P36" s="31"/>
      <c r="Q36" s="31"/>
      <c r="R36" s="30"/>
      <c r="S36" s="31"/>
      <c r="T36" s="31"/>
      <c r="U36" s="31"/>
      <c r="V36" s="31"/>
      <c r="W36" s="31"/>
      <c r="X36" s="31"/>
      <c r="Y36" s="31"/>
      <c r="Z36" s="31"/>
      <c r="AA36" s="31"/>
      <c r="AB36" s="44"/>
    </row>
    <row r="37" spans="1:28" ht="15.75" customHeight="1">
      <c r="A37" s="45" t="s">
        <v>17</v>
      </c>
      <c r="B37" s="33">
        <v>1017.7</v>
      </c>
      <c r="C37" s="30">
        <v>14.7</v>
      </c>
      <c r="D37" s="65">
        <v>2.5</v>
      </c>
      <c r="E37" s="30">
        <v>25.1</v>
      </c>
      <c r="F37" s="30">
        <v>4.2</v>
      </c>
      <c r="G37" s="32">
        <v>85</v>
      </c>
      <c r="H37" s="30">
        <v>2.6</v>
      </c>
      <c r="I37" s="30">
        <v>12.2</v>
      </c>
      <c r="J37" s="30">
        <v>129.9</v>
      </c>
      <c r="K37" s="30">
        <v>675</v>
      </c>
      <c r="L37" s="30">
        <v>210.5</v>
      </c>
      <c r="M37" s="32" t="s">
        <v>46</v>
      </c>
      <c r="O37" s="37"/>
      <c r="P37" s="31"/>
      <c r="Q37" s="31"/>
      <c r="R37" s="30"/>
      <c r="S37" s="31"/>
      <c r="T37" s="31"/>
      <c r="U37" s="31"/>
      <c r="V37" s="31"/>
      <c r="W37" s="31"/>
      <c r="X37" s="31"/>
      <c r="Y37" s="31"/>
      <c r="Z37" s="31"/>
      <c r="AA37" s="31"/>
      <c r="AB37" s="44"/>
    </row>
    <row r="38" spans="1:28" ht="15.75" customHeight="1">
      <c r="A38" s="45" t="s">
        <v>18</v>
      </c>
      <c r="B38" s="33">
        <v>1017.7</v>
      </c>
      <c r="C38" s="30">
        <v>7.9</v>
      </c>
      <c r="D38" s="65">
        <v>0.7999999999999998</v>
      </c>
      <c r="E38" s="30">
        <v>21.2</v>
      </c>
      <c r="F38" s="30">
        <v>-4</v>
      </c>
      <c r="G38" s="32">
        <v>66</v>
      </c>
      <c r="H38" s="30">
        <v>2.3</v>
      </c>
      <c r="I38" s="30">
        <v>7.1</v>
      </c>
      <c r="J38" s="30">
        <v>149.8</v>
      </c>
      <c r="K38" s="30">
        <v>1.5</v>
      </c>
      <c r="L38" s="30">
        <v>1</v>
      </c>
      <c r="M38" s="32" t="s">
        <v>46</v>
      </c>
      <c r="O38" s="37"/>
      <c r="P38" s="31"/>
      <c r="Q38" s="31"/>
      <c r="R38" s="30"/>
      <c r="S38" s="31"/>
      <c r="T38" s="31"/>
      <c r="U38" s="31"/>
      <c r="V38" s="31"/>
      <c r="W38" s="31"/>
      <c r="X38" s="31"/>
      <c r="Y38" s="31"/>
      <c r="Z38" s="31"/>
      <c r="AA38" s="31"/>
      <c r="AB38" s="44"/>
    </row>
    <row r="39" spans="1:28" ht="15.75" customHeight="1" thickBot="1">
      <c r="A39" s="46" t="s">
        <v>19</v>
      </c>
      <c r="B39" s="33">
        <v>1018.5</v>
      </c>
      <c r="C39" s="34">
        <v>3.6</v>
      </c>
      <c r="D39" s="66">
        <v>1.1</v>
      </c>
      <c r="E39" s="34">
        <v>16.8</v>
      </c>
      <c r="F39" s="34">
        <v>-5.2</v>
      </c>
      <c r="G39" s="32">
        <v>65</v>
      </c>
      <c r="H39" s="34">
        <v>2.1</v>
      </c>
      <c r="I39" s="34">
        <v>8.1</v>
      </c>
      <c r="J39" s="34">
        <v>161.7</v>
      </c>
      <c r="K39" s="34">
        <v>37</v>
      </c>
      <c r="L39" s="34">
        <v>31</v>
      </c>
      <c r="M39" s="32" t="s">
        <v>46</v>
      </c>
      <c r="O39" s="37"/>
      <c r="P39" s="31"/>
      <c r="Q39" s="31"/>
      <c r="R39" s="30"/>
      <c r="S39" s="31"/>
      <c r="T39" s="31"/>
      <c r="U39" s="31"/>
      <c r="V39" s="31"/>
      <c r="W39" s="31"/>
      <c r="X39" s="31"/>
      <c r="Y39" s="31"/>
      <c r="Z39" s="31"/>
      <c r="AA39" s="31"/>
      <c r="AB39" s="44"/>
    </row>
    <row r="40" spans="1:28" ht="17.25" customHeight="1">
      <c r="A40" s="99" t="s">
        <v>16</v>
      </c>
      <c r="B40" s="100" t="s">
        <v>43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O40" s="37" t="s">
        <v>33</v>
      </c>
      <c r="P40" s="31"/>
      <c r="Q40" s="31"/>
      <c r="R40" s="30"/>
      <c r="S40" s="31"/>
      <c r="T40" s="31"/>
      <c r="U40" s="31"/>
      <c r="V40" s="31"/>
      <c r="W40" s="31"/>
      <c r="X40" s="31"/>
      <c r="Y40" s="31"/>
      <c r="Z40" s="31"/>
      <c r="AA40" s="31"/>
      <c r="AB40" s="44"/>
    </row>
    <row r="41" spans="1:28" ht="17.25" customHeight="1">
      <c r="A41" s="12" t="s">
        <v>14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6"/>
    </row>
  </sheetData>
  <sheetProtection/>
  <mergeCells count="37">
    <mergeCell ref="B40:M40"/>
    <mergeCell ref="E25:E26"/>
    <mergeCell ref="F25:F26"/>
    <mergeCell ref="K25:K26"/>
    <mergeCell ref="J24:J26"/>
    <mergeCell ref="K24:L24"/>
    <mergeCell ref="M24:M25"/>
    <mergeCell ref="B24:B26"/>
    <mergeCell ref="C24:F24"/>
    <mergeCell ref="Y6:Y7"/>
    <mergeCell ref="C6:C7"/>
    <mergeCell ref="M5:M6"/>
    <mergeCell ref="Y5:Z5"/>
    <mergeCell ref="U5:U7"/>
    <mergeCell ref="AA5:AA6"/>
    <mergeCell ref="R6:R7"/>
    <mergeCell ref="T6:T7"/>
    <mergeCell ref="K5:L5"/>
    <mergeCell ref="K6:K7"/>
    <mergeCell ref="G24:G26"/>
    <mergeCell ref="H24:I24"/>
    <mergeCell ref="C25:C26"/>
    <mergeCell ref="D25:D26"/>
    <mergeCell ref="H5:I5"/>
    <mergeCell ref="J5:J7"/>
    <mergeCell ref="V5:W5"/>
    <mergeCell ref="X5:X7"/>
    <mergeCell ref="P5:P7"/>
    <mergeCell ref="Q6:Q7"/>
    <mergeCell ref="Q5:T5"/>
    <mergeCell ref="S6:S7"/>
    <mergeCell ref="B5:B7"/>
    <mergeCell ref="C5:F5"/>
    <mergeCell ref="D6:D7"/>
    <mergeCell ref="E6:E7"/>
    <mergeCell ref="F6:F7"/>
    <mergeCell ref="G5:G7"/>
  </mergeCells>
  <printOptions/>
  <pageMargins left="0.5905511811023623" right="0.5905511811023623" top="0.3937007874015748" bottom="0.5905511811023623" header="0.5118110236220472" footer="0.5118110236220472"/>
  <pageSetup horizontalDpi="600" verticalDpi="600" orientation="portrait" paperSize="9" scale="96" r:id="rId1"/>
  <colBreaks count="1" manualBreakCount="1">
    <brk id="14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SS17020058</cp:lastModifiedBy>
  <cp:lastPrinted>2021-03-30T00:47:57Z</cp:lastPrinted>
  <dcterms:created xsi:type="dcterms:W3CDTF">1997-01-08T22:48:59Z</dcterms:created>
  <dcterms:modified xsi:type="dcterms:W3CDTF">2021-03-30T00:48:41Z</dcterms:modified>
  <cp:category/>
  <cp:version/>
  <cp:contentType/>
  <cp:contentStatus/>
</cp:coreProperties>
</file>