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水力発電所月別供給電力量" sheetId="1" r:id="rId1"/>
  </sheets>
  <definedNames>
    <definedName name="_xlnm.Print_Area" localSheetId="0">'水力発電所月別供給電力量'!$A$1:$O$59</definedName>
  </definedNames>
  <calcPr fullCalcOnLoad="1"/>
</workbook>
</file>

<file path=xl/sharedStrings.xml><?xml version="1.0" encoding="utf-8"?>
<sst xmlns="http://schemas.openxmlformats.org/spreadsheetml/2006/main" count="35" uniqueCount="34">
  <si>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</si>
  <si>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</si>
  <si>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</si>
  <si>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</si>
  <si>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</si>
  <si>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</si>
  <si>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</si>
  <si>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</si>
  <si>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</si>
  <si>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</si>
  <si>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</si>
  <si>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</si>
  <si>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</si>
  <si>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</si>
  <si>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</si>
  <si>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</si>
  <si>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胆沢第二発電所</t>
  </si>
  <si>
    <t>岩洞第一・第二発電所</t>
  </si>
  <si>
    <t>仙人発電所</t>
  </si>
  <si>
    <t>四十四田発電所</t>
  </si>
  <si>
    <t>御所発電所</t>
  </si>
  <si>
    <t>滝発電所</t>
  </si>
  <si>
    <t>北ノ又・北ノ又第二・北ノ又第三発電所</t>
  </si>
  <si>
    <t>入畑発電所</t>
  </si>
  <si>
    <t>松川発電所</t>
  </si>
  <si>
    <t>早池峰発電所</t>
  </si>
  <si>
    <t>柏台発電所</t>
  </si>
  <si>
    <t>胆沢第四発電所</t>
  </si>
  <si>
    <t>胆沢第三発電所</t>
  </si>
  <si>
    <t>月　計</t>
  </si>
  <si>
    <t>累　計</t>
  </si>
  <si>
    <t>達成率（％）</t>
  </si>
  <si>
    <t>-</t>
  </si>
  <si>
    <t>令和２年度　水力発電所月別供給電力量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</si>
</sst>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#,##0_ "/>
    <numFmt numFmtId="180" formatCode="[$-411]ggge&quot;年&quot;m&quot;月&quot;d&quot;日&quot;;@"/>
    <numFmt numFmtId="181" formatCode="#,##0_ ;[Red]\-#,##0\ "/>
    <numFmt numFmtId="182" formatCode="#,##0.0_ ;[Red]\-#,##0.0\ "/>
    <numFmt numFmtId="183" formatCode="#,##0.00_ ;[Red]\-#,##0.00\ "/>
    <numFmt numFmtId="184" formatCode="0.0_ "/>
    <numFmt numFmtId="185" formatCode="0.0_);[Red]\(0.0\)"/>
    <numFmt numFmtId="186" formatCode="#,##0.0_ "/>
    <numFmt numFmtId="187" formatCode="#,##0.0_);\(#,##0.0\)"/>
    <numFmt numFmtId="188" formatCode="0_);[Red]\(0\)"/>
    <numFmt numFmtId="189" formatCode="0.00_ "/>
    <numFmt numFmtId="190" formatCode="#,##0.00_ "/>
    <numFmt numFmtId="191" formatCode="#,##0.000_);[Red]\(#,##0.000\)"/>
    <numFmt numFmtId="192" formatCode="0.0%"/>
    <numFmt numFmtId="193" formatCode="#,##0.00_);[Red]\(#,##0.00\)"/>
    <numFmt numFmtId="194" formatCode="0.00_);[Red]\(0.00\)"/>
    <numFmt numFmtId="195" formatCode="0.0000%"/>
    <numFmt numFmtId="196" formatCode="\(#,##0.0\)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#,##0.0000_);[Red]\(#,##0.0000\)"/>
    <numFmt numFmtId="219" formatCode="[h]:mm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8" fillId="0" borderId="0">
      <alignment/>
      <protection/>
    </xf>
    <xf numFmtId="37" fontId="25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24" fillId="0" borderId="0">
      <alignment vertical="center"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9" xfId="106" applyFont="1" applyFill="1" applyBorder="1" applyAlignment="1">
      <alignment vertical="center" shrinkToFit="1"/>
      <protection/>
    </xf>
    <xf numFmtId="38" fontId="3" fillId="0" borderId="19" xfId="83" applyFont="1" applyFill="1" applyBorder="1" applyAlignment="1">
      <alignment vertical="center"/>
    </xf>
    <xf numFmtId="0" fontId="3" fillId="0" borderId="20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38" fontId="3" fillId="0" borderId="20" xfId="106" applyNumberFormat="1" applyFont="1" applyBorder="1" applyAlignment="1">
      <alignment vertical="center"/>
      <protection/>
    </xf>
    <xf numFmtId="0" fontId="3" fillId="0" borderId="21" xfId="106" applyFont="1" applyBorder="1">
      <alignment vertical="center"/>
      <protection/>
    </xf>
    <xf numFmtId="38" fontId="3" fillId="0" borderId="21" xfId="83" applyFont="1" applyBorder="1" applyAlignment="1">
      <alignment vertical="center"/>
    </xf>
    <xf numFmtId="0" fontId="3" fillId="0" borderId="19" xfId="106" applyFont="1" applyBorder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38" fontId="3" fillId="0" borderId="22" xfId="83" applyFont="1" applyBorder="1" applyAlignment="1">
      <alignment horizontal="right" vertical="center"/>
    </xf>
    <xf numFmtId="0" fontId="3" fillId="0" borderId="23" xfId="106" applyFont="1" applyBorder="1">
      <alignment vertical="center"/>
      <protection/>
    </xf>
    <xf numFmtId="38" fontId="3" fillId="0" borderId="24" xfId="83" applyFont="1" applyBorder="1" applyAlignment="1">
      <alignment horizontal="right" vertical="center"/>
    </xf>
    <xf numFmtId="0" fontId="3" fillId="0" borderId="25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0" fontId="3" fillId="0" borderId="26" xfId="106" applyFont="1" applyBorder="1" applyAlignment="1">
      <alignment vertical="center"/>
      <protection/>
    </xf>
    <xf numFmtId="0" fontId="0" fillId="0" borderId="0" xfId="106">
      <alignment vertical="center"/>
      <protection/>
    </xf>
    <xf numFmtId="192" fontId="3" fillId="0" borderId="20" xfId="83" applyNumberFormat="1" applyFont="1" applyBorder="1" applyAlignment="1">
      <alignment vertical="center"/>
    </xf>
    <xf numFmtId="0" fontId="2" fillId="0" borderId="0" xfId="106" applyFont="1">
      <alignment vertical="center"/>
      <protection/>
    </xf>
    <xf numFmtId="0" fontId="3" fillId="0" borderId="27" xfId="106" applyFont="1" applyBorder="1" applyAlignment="1">
      <alignment horizontal="right" vertical="center"/>
      <protection/>
    </xf>
    <xf numFmtId="0" fontId="3" fillId="0" borderId="20" xfId="106" applyFont="1" applyBorder="1" applyAlignment="1">
      <alignment horizontal="center" vertical="center"/>
      <protection/>
    </xf>
    <xf numFmtId="0" fontId="3" fillId="0" borderId="20" xfId="106" applyFont="1" applyBorder="1">
      <alignment vertical="center"/>
      <protection/>
    </xf>
    <xf numFmtId="0" fontId="3" fillId="0" borderId="20" xfId="106" applyFont="1" applyBorder="1" applyAlignment="1">
      <alignment vertical="center" textRotation="255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令和２年度　水力発電供給電力量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05"/>
          <c:w val="0.948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'水力発電所月別供給電力量'!$C$4:$N$4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'水力発電所月別供給電力量'!$C$19:$N$19</c:f>
              <c:numCache/>
            </c:numRef>
          </c:val>
        </c:ser>
        <c:axId val="30918986"/>
        <c:axId val="9835419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'水力発電所月別供給電力量'!$C$5:$N$5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'水力発電所月別供給電力量'!$C$20:$N$20</c:f>
              <c:numCache/>
            </c:numRef>
          </c:val>
          <c:smooth val="0"/>
        </c:ser>
        <c:axId val="21409908"/>
        <c:axId val="58471445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  <c:max val="105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0918986"/>
        <c:crossesAt val="1"/>
        <c:crossBetween val="between"/>
        <c:dispUnits>
          <c:builtInUnit val="thousands"/>
        </c:dispUnits>
        <c:majorUnit val="15000000"/>
      </c:valAx>
      <c:catAx>
        <c:axId val="214099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  <c:max val="70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1409908"/>
        <c:crosses val="max"/>
        <c:crossBetween val="between"/>
        <c:dispUnits>
          <c:builtInUnit val="thousands"/>
        </c:dispUnits>
        <c:majorUnit val="1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5325"/>
          <c:w val="0.278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23</xdr:row>
      <xdr:rowOff>0</xdr:rowOff>
    </xdr:from>
    <xdr:ext cx="4953000" cy="314325"/>
    <xdr:sp>
      <xdr:nvSpPr>
        <xdr:cNvPr id="1" name="AutoShape 487"/>
        <xdr:cNvSpPr>
          <a:spLocks noChangeAspect="1"/>
        </xdr:cNvSpPr>
      </xdr:nvSpPr>
      <xdr:spPr>
        <a:xfrm>
          <a:off x="7229475" y="5181600"/>
          <a:ext cx="4953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22</xdr:row>
      <xdr:rowOff>0</xdr:rowOff>
    </xdr:from>
    <xdr:to>
      <xdr:col>15</xdr:col>
      <xdr:colOff>0</xdr:colOff>
      <xdr:row>57</xdr:row>
      <xdr:rowOff>133350</xdr:rowOff>
    </xdr:to>
    <xdr:graphicFrame>
      <xdr:nvGraphicFramePr>
        <xdr:cNvPr id="2" name="グラフ 1"/>
        <xdr:cNvGraphicFramePr/>
      </xdr:nvGraphicFramePr>
      <xdr:xfrm>
        <a:off x="0" y="5029200"/>
        <a:ext cx="195738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24</xdr:row>
      <xdr:rowOff>114300</xdr:rowOff>
    </xdr:from>
    <xdr:to>
      <xdr:col>1</xdr:col>
      <xdr:colOff>809625</xdr:colOff>
      <xdr:row>26</xdr:row>
      <xdr:rowOff>9525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90550" y="5457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209550</xdr:colOff>
      <xdr:row>24</xdr:row>
      <xdr:rowOff>152400</xdr:rowOff>
    </xdr:from>
    <xdr:to>
      <xdr:col>14</xdr:col>
      <xdr:colOff>742950</xdr:colOff>
      <xdr:row>26</xdr:row>
      <xdr:rowOff>38100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18488025" y="54959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70" zoomScaleNormal="75" zoomScaleSheetLayoutView="70" zoomScalePageLayoutView="0" workbookViewId="0" topLeftCell="A4">
      <selection activeCell="N6" sqref="N6:N18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5.75390625" style="0" bestFit="1" customWidth="1"/>
    <col min="4" max="15" width="17.00390625" style="0" bestFit="1" customWidth="1"/>
  </cols>
  <sheetData>
    <row r="1" spans="1:15" ht="18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>
      <c r="A3" s="22"/>
      <c r="B3" s="22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18" customHeight="1">
      <c r="A4" s="22" t="s">
        <v>13</v>
      </c>
      <c r="B4" s="22"/>
      <c r="C4" s="4">
        <v>66121000</v>
      </c>
      <c r="D4" s="4">
        <v>76671000</v>
      </c>
      <c r="E4" s="4">
        <v>61022000</v>
      </c>
      <c r="F4" s="4">
        <v>46243000</v>
      </c>
      <c r="G4" s="4">
        <v>42973000</v>
      </c>
      <c r="H4" s="4">
        <v>29149000</v>
      </c>
      <c r="I4" s="4">
        <v>17461000</v>
      </c>
      <c r="J4" s="4">
        <v>28172000</v>
      </c>
      <c r="K4" s="4">
        <v>27188000</v>
      </c>
      <c r="L4" s="4">
        <v>31147000</v>
      </c>
      <c r="M4" s="4">
        <v>34119000</v>
      </c>
      <c r="N4" s="4">
        <v>43138000</v>
      </c>
      <c r="O4" s="5">
        <f>SUM(C4:N4)</f>
        <v>503404000</v>
      </c>
    </row>
    <row r="5" spans="1:15" ht="18" customHeight="1">
      <c r="A5" s="22" t="s">
        <v>14</v>
      </c>
      <c r="B5" s="22"/>
      <c r="C5" s="5">
        <f>C4</f>
        <v>66121000</v>
      </c>
      <c r="D5" s="5">
        <f aca="true" t="shared" si="0" ref="D5:M5">C5+D4</f>
        <v>142792000</v>
      </c>
      <c r="E5" s="5">
        <f t="shared" si="0"/>
        <v>203814000</v>
      </c>
      <c r="F5" s="5">
        <f t="shared" si="0"/>
        <v>250057000</v>
      </c>
      <c r="G5" s="5">
        <f t="shared" si="0"/>
        <v>293030000</v>
      </c>
      <c r="H5" s="5">
        <f t="shared" si="0"/>
        <v>322179000</v>
      </c>
      <c r="I5" s="5">
        <f t="shared" si="0"/>
        <v>339640000</v>
      </c>
      <c r="J5" s="5">
        <f t="shared" si="0"/>
        <v>367812000</v>
      </c>
      <c r="K5" s="5">
        <f t="shared" si="0"/>
        <v>395000000</v>
      </c>
      <c r="L5" s="5">
        <f t="shared" si="0"/>
        <v>426147000</v>
      </c>
      <c r="M5" s="5">
        <f t="shared" si="0"/>
        <v>460266000</v>
      </c>
      <c r="N5" s="5">
        <f>M5+N4</f>
        <v>503404000</v>
      </c>
      <c r="O5" s="3" t="s">
        <v>32</v>
      </c>
    </row>
    <row r="6" spans="1:15" ht="18" customHeight="1">
      <c r="A6" s="23" t="s">
        <v>15</v>
      </c>
      <c r="B6" s="6" t="s">
        <v>16</v>
      </c>
      <c r="C6" s="7">
        <v>4538400</v>
      </c>
      <c r="D6" s="7">
        <v>4685800</v>
      </c>
      <c r="E6" s="7">
        <v>3857600</v>
      </c>
      <c r="F6" s="7">
        <v>4377100</v>
      </c>
      <c r="G6" s="7">
        <v>4694100</v>
      </c>
      <c r="H6" s="7">
        <v>3391200</v>
      </c>
      <c r="I6" s="7">
        <v>1059700</v>
      </c>
      <c r="J6" s="7">
        <v>47200</v>
      </c>
      <c r="K6" s="7">
        <v>0</v>
      </c>
      <c r="L6" s="7">
        <v>0</v>
      </c>
      <c r="M6" s="7">
        <v>2442000</v>
      </c>
      <c r="N6" s="7">
        <v>4458600</v>
      </c>
      <c r="O6" s="7">
        <f>SUM(C6:N6)</f>
        <v>33551700</v>
      </c>
    </row>
    <row r="7" spans="1:15" ht="18" customHeight="1">
      <c r="A7" s="23"/>
      <c r="B7" s="8" t="s">
        <v>17</v>
      </c>
      <c r="C7" s="9">
        <v>21630562</v>
      </c>
      <c r="D7" s="9">
        <v>24153456</v>
      </c>
      <c r="E7" s="9">
        <v>22457045</v>
      </c>
      <c r="F7" s="9">
        <v>26781044</v>
      </c>
      <c r="G7" s="9">
        <v>30955807</v>
      </c>
      <c r="H7" s="9">
        <v>10769310</v>
      </c>
      <c r="I7" s="9">
        <v>0</v>
      </c>
      <c r="J7" s="9">
        <v>0</v>
      </c>
      <c r="K7" s="9">
        <v>0</v>
      </c>
      <c r="L7" s="9">
        <v>5168262</v>
      </c>
      <c r="M7" s="9">
        <v>16643971.000000002</v>
      </c>
      <c r="N7" s="9">
        <v>19225358</v>
      </c>
      <c r="O7" s="9">
        <f aca="true" t="shared" si="1" ref="O7:O18">SUM(C7:N7)</f>
        <v>177784815</v>
      </c>
    </row>
    <row r="8" spans="1:15" ht="18" customHeight="1">
      <c r="A8" s="23"/>
      <c r="B8" s="8" t="s">
        <v>18</v>
      </c>
      <c r="C8" s="9">
        <v>24867080</v>
      </c>
      <c r="D8" s="9">
        <v>21131580</v>
      </c>
      <c r="E8" s="9">
        <v>9669438</v>
      </c>
      <c r="F8" s="9">
        <v>18913938</v>
      </c>
      <c r="G8" s="9">
        <v>13153673</v>
      </c>
      <c r="H8" s="9">
        <v>5645691</v>
      </c>
      <c r="I8" s="9">
        <v>2654104</v>
      </c>
      <c r="J8" s="9">
        <v>13461567</v>
      </c>
      <c r="K8" s="9">
        <v>4569584</v>
      </c>
      <c r="L8" s="9">
        <v>14515935</v>
      </c>
      <c r="M8" s="9">
        <v>19815321</v>
      </c>
      <c r="N8" s="9">
        <v>23809486</v>
      </c>
      <c r="O8" s="9">
        <f t="shared" si="1"/>
        <v>172207397</v>
      </c>
    </row>
    <row r="9" spans="1:15" ht="18" customHeight="1">
      <c r="A9" s="23"/>
      <c r="B9" s="8" t="s">
        <v>19</v>
      </c>
      <c r="C9" s="9">
        <v>9155700</v>
      </c>
      <c r="D9" s="9">
        <v>9308500</v>
      </c>
      <c r="E9" s="9">
        <v>6867700</v>
      </c>
      <c r="F9" s="9">
        <v>6240000</v>
      </c>
      <c r="G9" s="9">
        <v>5583000</v>
      </c>
      <c r="H9" s="9">
        <v>4397800</v>
      </c>
      <c r="I9" s="9">
        <v>2707000</v>
      </c>
      <c r="J9" s="9">
        <v>4897300</v>
      </c>
      <c r="K9" s="9">
        <v>4106500</v>
      </c>
      <c r="L9" s="9">
        <v>3981000</v>
      </c>
      <c r="M9" s="9">
        <v>6935000</v>
      </c>
      <c r="N9" s="9">
        <v>9095900</v>
      </c>
      <c r="O9" s="9">
        <f t="shared" si="1"/>
        <v>73275400</v>
      </c>
    </row>
    <row r="10" spans="1:15" ht="18" customHeight="1">
      <c r="A10" s="23"/>
      <c r="B10" s="8" t="s">
        <v>20</v>
      </c>
      <c r="C10" s="9">
        <v>6606500</v>
      </c>
      <c r="D10" s="9">
        <v>8709100</v>
      </c>
      <c r="E10" s="9">
        <v>4955500</v>
      </c>
      <c r="F10" s="9">
        <v>6355900</v>
      </c>
      <c r="G10" s="9">
        <v>4701900</v>
      </c>
      <c r="H10" s="9">
        <v>3595600</v>
      </c>
      <c r="I10" s="9">
        <v>2391400</v>
      </c>
      <c r="J10" s="9">
        <v>3199100</v>
      </c>
      <c r="K10" s="9">
        <v>2889600</v>
      </c>
      <c r="L10" s="9">
        <v>2217100</v>
      </c>
      <c r="M10" s="9">
        <v>5678900</v>
      </c>
      <c r="N10" s="9">
        <v>7154200</v>
      </c>
      <c r="O10" s="9">
        <f t="shared" si="1"/>
        <v>58454800</v>
      </c>
    </row>
    <row r="11" spans="1:15" ht="18" customHeight="1">
      <c r="A11" s="23"/>
      <c r="B11" s="8" t="s">
        <v>21</v>
      </c>
      <c r="C11" s="9">
        <v>299158</v>
      </c>
      <c r="D11" s="9">
        <v>314945</v>
      </c>
      <c r="E11" s="9">
        <v>212847</v>
      </c>
      <c r="F11" s="9">
        <v>300608</v>
      </c>
      <c r="G11" s="9">
        <v>288474</v>
      </c>
      <c r="H11" s="9">
        <v>270362</v>
      </c>
      <c r="I11" s="9">
        <v>270470</v>
      </c>
      <c r="J11" s="9">
        <v>202978</v>
      </c>
      <c r="K11" s="9">
        <v>151811</v>
      </c>
      <c r="L11" s="9">
        <v>103666</v>
      </c>
      <c r="M11" s="9">
        <v>174501</v>
      </c>
      <c r="N11" s="9">
        <v>264535</v>
      </c>
      <c r="O11" s="9">
        <f t="shared" si="1"/>
        <v>2854355</v>
      </c>
    </row>
    <row r="12" spans="1:15" ht="18" customHeight="1">
      <c r="A12" s="23"/>
      <c r="B12" s="1" t="s">
        <v>22</v>
      </c>
      <c r="C12" s="2">
        <v>2598507</v>
      </c>
      <c r="D12" s="2">
        <v>7440696</v>
      </c>
      <c r="E12" s="2">
        <v>5959549</v>
      </c>
      <c r="F12" s="2">
        <v>5216646.000000001</v>
      </c>
      <c r="G12" s="2">
        <v>3118632</v>
      </c>
      <c r="H12" s="2">
        <v>2828614</v>
      </c>
      <c r="I12" s="2">
        <v>2681238.0000000005</v>
      </c>
      <c r="J12" s="2">
        <v>3866437</v>
      </c>
      <c r="K12" s="2">
        <v>1337829</v>
      </c>
      <c r="L12" s="2">
        <v>572723</v>
      </c>
      <c r="M12" s="2">
        <v>523546.00000000006</v>
      </c>
      <c r="N12" s="2">
        <v>1962716.9999999998</v>
      </c>
      <c r="O12" s="2">
        <f t="shared" si="1"/>
        <v>38107134</v>
      </c>
    </row>
    <row r="13" spans="1:15" ht="18" customHeight="1">
      <c r="A13" s="23"/>
      <c r="B13" s="8" t="s">
        <v>23</v>
      </c>
      <c r="C13" s="9">
        <v>1331500</v>
      </c>
      <c r="D13" s="9">
        <v>1478600</v>
      </c>
      <c r="E13" s="9">
        <v>1070600</v>
      </c>
      <c r="F13" s="9">
        <v>1058400</v>
      </c>
      <c r="G13" s="9">
        <v>962900</v>
      </c>
      <c r="H13" s="9">
        <v>921100</v>
      </c>
      <c r="I13" s="9">
        <v>605400</v>
      </c>
      <c r="J13" s="9">
        <v>253000</v>
      </c>
      <c r="K13" s="9">
        <v>313700</v>
      </c>
      <c r="L13" s="9">
        <v>302400</v>
      </c>
      <c r="M13" s="9">
        <v>341900</v>
      </c>
      <c r="N13" s="9">
        <v>1459600</v>
      </c>
      <c r="O13" s="9">
        <f t="shared" si="1"/>
        <v>10099100</v>
      </c>
    </row>
    <row r="14" spans="1:15" ht="18" customHeight="1">
      <c r="A14" s="23"/>
      <c r="B14" s="8" t="s">
        <v>24</v>
      </c>
      <c r="C14" s="9">
        <v>1736600</v>
      </c>
      <c r="D14" s="9">
        <v>3307000</v>
      </c>
      <c r="E14" s="9">
        <v>2788900</v>
      </c>
      <c r="F14" s="9">
        <v>2833800</v>
      </c>
      <c r="G14" s="9">
        <v>2321100</v>
      </c>
      <c r="H14" s="9">
        <v>620900</v>
      </c>
      <c r="I14" s="9">
        <v>321300</v>
      </c>
      <c r="J14" s="9">
        <v>215800</v>
      </c>
      <c r="K14" s="9">
        <v>504700</v>
      </c>
      <c r="L14" s="9">
        <v>724300</v>
      </c>
      <c r="M14" s="9">
        <v>671500</v>
      </c>
      <c r="N14" s="9">
        <v>1222400</v>
      </c>
      <c r="O14" s="9">
        <f t="shared" si="1"/>
        <v>17268300</v>
      </c>
    </row>
    <row r="15" spans="1:15" ht="18" customHeight="1">
      <c r="A15" s="23"/>
      <c r="B15" s="8" t="s">
        <v>25</v>
      </c>
      <c r="C15" s="10">
        <v>939300</v>
      </c>
      <c r="D15" s="10">
        <v>986300</v>
      </c>
      <c r="E15" s="10">
        <v>612800</v>
      </c>
      <c r="F15" s="10">
        <v>809400</v>
      </c>
      <c r="G15" s="10">
        <v>843400</v>
      </c>
      <c r="H15" s="10">
        <v>723800</v>
      </c>
      <c r="I15" s="10">
        <v>471100</v>
      </c>
      <c r="J15" s="10">
        <v>414400</v>
      </c>
      <c r="K15" s="10">
        <v>299300</v>
      </c>
      <c r="L15" s="10">
        <v>246600</v>
      </c>
      <c r="M15" s="10">
        <v>525600</v>
      </c>
      <c r="N15" s="10">
        <v>974900</v>
      </c>
      <c r="O15" s="10">
        <f t="shared" si="1"/>
        <v>7846900</v>
      </c>
    </row>
    <row r="16" spans="1:15" ht="18" customHeight="1">
      <c r="A16" s="23"/>
      <c r="B16" s="8" t="s">
        <v>26</v>
      </c>
      <c r="C16" s="10">
        <v>943100</v>
      </c>
      <c r="D16" s="10">
        <v>1844900</v>
      </c>
      <c r="E16" s="10">
        <v>1586900</v>
      </c>
      <c r="F16" s="10">
        <v>1244100</v>
      </c>
      <c r="G16" s="10">
        <v>1038200</v>
      </c>
      <c r="H16" s="10">
        <v>917700</v>
      </c>
      <c r="I16" s="10">
        <v>837500</v>
      </c>
      <c r="J16" s="10">
        <v>847900</v>
      </c>
      <c r="K16" s="10">
        <v>479400</v>
      </c>
      <c r="L16" s="10">
        <v>304700</v>
      </c>
      <c r="M16" s="10">
        <v>258399.99999999997</v>
      </c>
      <c r="N16" s="10">
        <v>585500</v>
      </c>
      <c r="O16" s="10">
        <f t="shared" si="1"/>
        <v>10888300</v>
      </c>
    </row>
    <row r="17" spans="1:15" ht="18" customHeight="1">
      <c r="A17" s="23"/>
      <c r="B17" s="8" t="s">
        <v>27</v>
      </c>
      <c r="C17" s="11">
        <v>111610</v>
      </c>
      <c r="D17" s="11">
        <v>115460</v>
      </c>
      <c r="E17" s="11">
        <v>86040</v>
      </c>
      <c r="F17" s="11">
        <v>113760</v>
      </c>
      <c r="G17" s="11">
        <v>114500</v>
      </c>
      <c r="H17" s="11">
        <v>104710</v>
      </c>
      <c r="I17" s="11">
        <v>97940</v>
      </c>
      <c r="J17" s="11">
        <v>11040</v>
      </c>
      <c r="K17" s="11">
        <v>0</v>
      </c>
      <c r="L17" s="11">
        <v>0</v>
      </c>
      <c r="M17" s="11">
        <v>95730</v>
      </c>
      <c r="N17" s="11">
        <v>114910</v>
      </c>
      <c r="O17" s="11">
        <f t="shared" si="1"/>
        <v>965700</v>
      </c>
    </row>
    <row r="18" spans="1:15" ht="18" customHeight="1">
      <c r="A18" s="23"/>
      <c r="B18" s="12" t="s">
        <v>28</v>
      </c>
      <c r="C18" s="13">
        <v>1077770</v>
      </c>
      <c r="D18" s="13">
        <v>1115352</v>
      </c>
      <c r="E18" s="13">
        <v>1030471</v>
      </c>
      <c r="F18" s="13">
        <v>912074</v>
      </c>
      <c r="G18" s="13">
        <v>1036519</v>
      </c>
      <c r="H18" s="13">
        <v>955506</v>
      </c>
      <c r="I18" s="13">
        <v>1013812</v>
      </c>
      <c r="J18" s="13">
        <v>1034933</v>
      </c>
      <c r="K18" s="13">
        <v>600592</v>
      </c>
      <c r="L18" s="13">
        <v>0</v>
      </c>
      <c r="M18" s="13">
        <v>879252</v>
      </c>
      <c r="N18" s="13">
        <v>1109898</v>
      </c>
      <c r="O18" s="13">
        <f t="shared" si="1"/>
        <v>10766179</v>
      </c>
    </row>
    <row r="19" spans="1:15" ht="18" customHeight="1">
      <c r="A19" s="23"/>
      <c r="B19" s="14" t="s">
        <v>29</v>
      </c>
      <c r="C19" s="15">
        <f aca="true" t="shared" si="2" ref="C19:M19">SUM(C6:C18)</f>
        <v>75835787</v>
      </c>
      <c r="D19" s="15">
        <f t="shared" si="2"/>
        <v>84591689</v>
      </c>
      <c r="E19" s="15">
        <f t="shared" si="2"/>
        <v>61155390</v>
      </c>
      <c r="F19" s="15">
        <f t="shared" si="2"/>
        <v>75156770</v>
      </c>
      <c r="G19" s="15">
        <f t="shared" si="2"/>
        <v>68812205</v>
      </c>
      <c r="H19" s="15">
        <f t="shared" si="2"/>
        <v>35142293</v>
      </c>
      <c r="I19" s="15">
        <f t="shared" si="2"/>
        <v>15110964</v>
      </c>
      <c r="J19" s="15">
        <f t="shared" si="2"/>
        <v>28451655</v>
      </c>
      <c r="K19" s="15">
        <f t="shared" si="2"/>
        <v>15253016</v>
      </c>
      <c r="L19" s="15">
        <f t="shared" si="2"/>
        <v>28136686</v>
      </c>
      <c r="M19" s="15">
        <f t="shared" si="2"/>
        <v>54985621</v>
      </c>
      <c r="N19" s="15">
        <f>SUM(N6:N18)</f>
        <v>71438004</v>
      </c>
      <c r="O19" s="5">
        <f>SUM(O6:O18)</f>
        <v>614070080</v>
      </c>
    </row>
    <row r="20" spans="1:15" ht="18" customHeight="1">
      <c r="A20" s="23"/>
      <c r="B20" s="3" t="s">
        <v>30</v>
      </c>
      <c r="C20" s="5">
        <f>C19</f>
        <v>75835787</v>
      </c>
      <c r="D20" s="5">
        <f aca="true" t="shared" si="3" ref="D20:L20">C20+D19</f>
        <v>160427476</v>
      </c>
      <c r="E20" s="5">
        <f t="shared" si="3"/>
        <v>221582866</v>
      </c>
      <c r="F20" s="5">
        <f t="shared" si="3"/>
        <v>296739636</v>
      </c>
      <c r="G20" s="5">
        <f t="shared" si="3"/>
        <v>365551841</v>
      </c>
      <c r="H20" s="5">
        <f t="shared" si="3"/>
        <v>400694134</v>
      </c>
      <c r="I20" s="5">
        <f t="shared" si="3"/>
        <v>415805098</v>
      </c>
      <c r="J20" s="5">
        <f t="shared" si="3"/>
        <v>444256753</v>
      </c>
      <c r="K20" s="5">
        <f t="shared" si="3"/>
        <v>459509769</v>
      </c>
      <c r="L20" s="5">
        <f t="shared" si="3"/>
        <v>487646455</v>
      </c>
      <c r="M20" s="5">
        <f>L20+M19</f>
        <v>542632076</v>
      </c>
      <c r="N20" s="5">
        <f>M20+N19</f>
        <v>614070080</v>
      </c>
      <c r="O20" s="3" t="s">
        <v>32</v>
      </c>
    </row>
    <row r="21" spans="1:15" ht="18" customHeight="1">
      <c r="A21" s="21" t="s">
        <v>31</v>
      </c>
      <c r="B21" s="21"/>
      <c r="C21" s="18">
        <f aca="true" t="shared" si="4" ref="C21:L21">C19/C4</f>
        <v>1.1469243810589675</v>
      </c>
      <c r="D21" s="18">
        <f t="shared" si="4"/>
        <v>1.1033074956632887</v>
      </c>
      <c r="E21" s="18">
        <f t="shared" si="4"/>
        <v>1.0021859329422176</v>
      </c>
      <c r="F21" s="18">
        <f t="shared" si="4"/>
        <v>1.625257228121013</v>
      </c>
      <c r="G21" s="18">
        <f t="shared" si="4"/>
        <v>1.6012892979312592</v>
      </c>
      <c r="H21" s="18">
        <f t="shared" si="4"/>
        <v>1.2056088716594051</v>
      </c>
      <c r="I21" s="18">
        <f t="shared" si="4"/>
        <v>0.8654122902468359</v>
      </c>
      <c r="J21" s="18">
        <f t="shared" si="4"/>
        <v>1.0099267002697714</v>
      </c>
      <c r="K21" s="18">
        <f t="shared" si="4"/>
        <v>0.561020155951155</v>
      </c>
      <c r="L21" s="18">
        <f t="shared" si="4"/>
        <v>0.9033513982084952</v>
      </c>
      <c r="M21" s="18">
        <f>M19/M4</f>
        <v>1.611583604443272</v>
      </c>
      <c r="N21" s="18">
        <f>N19/N4</f>
        <v>1.6560342157726367</v>
      </c>
      <c r="O21" s="18">
        <f>N20/N5</f>
        <v>1.2198355197813286</v>
      </c>
    </row>
    <row r="22" spans="1:15" ht="18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</sheetData>
  <sheetProtection/>
  <mergeCells count="7">
    <mergeCell ref="A1:O1"/>
    <mergeCell ref="A2:O2"/>
    <mergeCell ref="A21:B21"/>
    <mergeCell ref="A3:B3"/>
    <mergeCell ref="A4:B4"/>
    <mergeCell ref="A5:B5"/>
    <mergeCell ref="A6:A20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業務課　高橋2</cp:lastModifiedBy>
  <cp:lastPrinted>2020-05-07T23:37:35Z</cp:lastPrinted>
  <dcterms:created xsi:type="dcterms:W3CDTF">2006-04-18T06:54:49Z</dcterms:created>
  <dcterms:modified xsi:type="dcterms:W3CDTF">2021-04-16T04:20:31Z</dcterms:modified>
  <cp:category/>
  <cp:version/>
  <cp:contentType/>
  <cp:contentStatus/>
</cp:coreProperties>
</file>