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2330" activeTab="0"/>
  </bookViews>
  <sheets>
    <sheet name="16" sheetId="1" r:id="rId1"/>
  </sheets>
  <externalReferences>
    <externalReference r:id="rId4"/>
  </externalReferences>
  <definedNames>
    <definedName name="_xlnm.Print_Area" localSheetId="0">'16'!$A$1:$AE$61</definedName>
    <definedName name="_xlnm.Print_Titles" localSheetId="0">'16'!$A:$B</definedName>
    <definedName name="外部項目CD">#REF!</definedName>
    <definedName name="整理番号">#REF!</definedName>
  </definedNames>
  <calcPr fullCalcOnLoad="1"/>
</workbook>
</file>

<file path=xl/sharedStrings.xml><?xml version="1.0" encoding="utf-8"?>
<sst xmlns="http://schemas.openxmlformats.org/spreadsheetml/2006/main" count="587" uniqueCount="164">
  <si>
    <t>16　上水道の施設現況</t>
  </si>
  <si>
    <t>事業主体名・番号</t>
  </si>
  <si>
    <t>盛岡市</t>
  </si>
  <si>
    <t>一関市</t>
  </si>
  <si>
    <t>花巻市</t>
  </si>
  <si>
    <t>山田町</t>
  </si>
  <si>
    <t>宮古市</t>
  </si>
  <si>
    <t>大船渡市</t>
  </si>
  <si>
    <t>釜石市</t>
  </si>
  <si>
    <t>奥州市</t>
  </si>
  <si>
    <t>久慈市</t>
  </si>
  <si>
    <t>北上市</t>
  </si>
  <si>
    <t>陸前高田市</t>
  </si>
  <si>
    <t>大槌町</t>
  </si>
  <si>
    <t>紫波町</t>
  </si>
  <si>
    <t>雫石町</t>
  </si>
  <si>
    <r>
      <t xml:space="preserve">一戸町
</t>
    </r>
    <r>
      <rPr>
        <sz val="11"/>
        <rFont val="ＭＳ 明朝"/>
        <family val="1"/>
      </rPr>
      <t>（一戸）</t>
    </r>
  </si>
  <si>
    <t>遠野市</t>
  </si>
  <si>
    <t>二戸市</t>
  </si>
  <si>
    <t>矢巾町</t>
  </si>
  <si>
    <t>金ケ崎町</t>
  </si>
  <si>
    <t>岩手町</t>
  </si>
  <si>
    <t>平泉町</t>
  </si>
  <si>
    <t>九戸村</t>
  </si>
  <si>
    <t>滝沢村</t>
  </si>
  <si>
    <t>八幡平市</t>
  </si>
  <si>
    <t>洋野町</t>
  </si>
  <si>
    <t>一関市　　(藤沢)</t>
  </si>
  <si>
    <t>軽米町</t>
  </si>
  <si>
    <t>合計</t>
  </si>
  <si>
    <t>　項　目</t>
  </si>
  <si>
    <t>上水道事業の状況</t>
  </si>
  <si>
    <t>　創設・竣工年月</t>
  </si>
  <si>
    <t>　計画目標年次</t>
  </si>
  <si>
    <t>　最終認可年月日</t>
  </si>
  <si>
    <t>　給水区域内現在人口</t>
  </si>
  <si>
    <t>（人）</t>
  </si>
  <si>
    <t>　給水区域内世帯数</t>
  </si>
  <si>
    <t>（戸）</t>
  </si>
  <si>
    <t>　計画給水人口　</t>
  </si>
  <si>
    <t>　現在給水人口</t>
  </si>
  <si>
    <t>　現在給水世帯数</t>
  </si>
  <si>
    <t>　給水普及率</t>
  </si>
  <si>
    <t>（％）</t>
  </si>
  <si>
    <t>　計画給水区域面積</t>
  </si>
  <si>
    <r>
      <t>（Km</t>
    </r>
    <r>
      <rPr>
        <vertAlign val="superscript"/>
        <sz val="12"/>
        <rFont val="ＭＳ 明朝"/>
        <family val="1"/>
      </rPr>
      <t>2</t>
    </r>
    <r>
      <rPr>
        <sz val="12"/>
        <rFont val="ＭＳ 明朝"/>
        <family val="1"/>
      </rPr>
      <t>）</t>
    </r>
  </si>
  <si>
    <t>　現在給水面積</t>
  </si>
  <si>
    <t>　計画給水量</t>
  </si>
  <si>
    <r>
      <t>（m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/日）</t>
    </r>
  </si>
  <si>
    <t>　現在施設能力</t>
  </si>
  <si>
    <t>　原水の種別</t>
  </si>
  <si>
    <t>ダム・表
浅・深・湧</t>
  </si>
  <si>
    <t>表・浅・湧</t>
  </si>
  <si>
    <t>表・受</t>
  </si>
  <si>
    <t>深井戸</t>
  </si>
  <si>
    <t>表・浅・深</t>
  </si>
  <si>
    <t>表・浅</t>
  </si>
  <si>
    <t>表・伏・浅
深・湧・受</t>
  </si>
  <si>
    <t>湧　水</t>
  </si>
  <si>
    <r>
      <t>表</t>
    </r>
    <r>
      <rPr>
        <sz val="11"/>
        <rFont val="ＭＳ 明朝"/>
        <family val="1"/>
      </rPr>
      <t>・浅
湧・受</t>
    </r>
  </si>
  <si>
    <t>浅井戸</t>
  </si>
  <si>
    <t>伏・浅・深
湧・受</t>
  </si>
  <si>
    <t>伏・浅
深・湧</t>
  </si>
  <si>
    <t>表流水</t>
  </si>
  <si>
    <t>表・湧</t>
  </si>
  <si>
    <t>浅・深</t>
  </si>
  <si>
    <t>表・深</t>
  </si>
  <si>
    <t>伏・浅</t>
  </si>
  <si>
    <t>表・深・湧</t>
  </si>
  <si>
    <t>深・湧</t>
  </si>
  <si>
    <t>　浄水方法の種別</t>
  </si>
  <si>
    <t>緩速・急速
消毒のみ</t>
  </si>
  <si>
    <t>緩速ろ過
急速ろ過</t>
  </si>
  <si>
    <t>消毒のみ</t>
  </si>
  <si>
    <t>緩速ろ過
消毒のみ</t>
  </si>
  <si>
    <t>緩速・急速
消毒・膜ろ過</t>
  </si>
  <si>
    <t>緩速ろ過</t>
  </si>
  <si>
    <t>急速ろ過
消毒のみ</t>
  </si>
  <si>
    <t>急速・消毒
膜ろ過</t>
  </si>
  <si>
    <t>急速ろ過</t>
  </si>
  <si>
    <t>緩速ろ過</t>
  </si>
  <si>
    <t>急速ろ過
膜ろ過</t>
  </si>
  <si>
    <t>家庭用料金</t>
  </si>
  <si>
    <t>　基本水量</t>
  </si>
  <si>
    <r>
      <t>（m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</si>
  <si>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基本料金</t>
  </si>
  <si>
    <t>（円）</t>
  </si>
  <si>
    <t>　超過料金</t>
  </si>
  <si>
    <r>
      <t>（円/m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</si>
  <si>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メータ使用料　</t>
  </si>
  <si>
    <r>
      <t>　10ｍ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当たり料金</t>
    </r>
  </si>
  <si>
    <t>　料金体系</t>
  </si>
  <si>
    <t>口径別</t>
  </si>
  <si>
    <t>用途別
口径別</t>
  </si>
  <si>
    <t>用途別</t>
  </si>
  <si>
    <t>口径別</t>
  </si>
  <si>
    <t>口径別</t>
  </si>
  <si>
    <t>専従職員数</t>
  </si>
  <si>
    <t>管路総延長</t>
  </si>
  <si>
    <t>（m）</t>
  </si>
  <si>
    <t>経営分析</t>
  </si>
  <si>
    <t>　供給収益　</t>
  </si>
  <si>
    <t>　給水原価</t>
  </si>
  <si>
    <t>　負荷率</t>
  </si>
  <si>
    <t>　施設利用率</t>
  </si>
  <si>
    <t>　稼働率</t>
  </si>
  <si>
    <t>　職員一人当たり給水人口</t>
  </si>
  <si>
    <t>　職員一人当たり有収水量</t>
  </si>
  <si>
    <r>
      <t>（千m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/人）</t>
    </r>
  </si>
  <si>
    <t>　職員一人当たり営業収益</t>
  </si>
  <si>
    <t>（千円/人）</t>
  </si>
  <si>
    <t>　年間有収水量</t>
  </si>
  <si>
    <r>
      <t>（千m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</si>
  <si>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有収率</t>
  </si>
  <si>
    <t>　　生活用水量</t>
  </si>
  <si>
    <t>　　生活用水量の率</t>
  </si>
  <si>
    <t>　　業務・営業用</t>
  </si>
  <si>
    <r>
      <t>（千m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</si>
  <si>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　業務・営業用の率</t>
  </si>
  <si>
    <t>（％）</t>
  </si>
  <si>
    <t>　　工場用</t>
  </si>
  <si>
    <r>
      <t>（千m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</si>
  <si>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　工場用の率</t>
  </si>
  <si>
    <t>　　その他</t>
  </si>
  <si>
    <r>
      <t>（千m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</si>
  <si>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　その他の率</t>
  </si>
  <si>
    <t>　無収水量</t>
  </si>
  <si>
    <r>
      <t>（千m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</si>
  <si>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無収率</t>
  </si>
  <si>
    <t>　有効水量</t>
  </si>
  <si>
    <r>
      <t>（千m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</si>
  <si>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有効率</t>
  </si>
  <si>
    <t>　無効水量</t>
  </si>
  <si>
    <r>
      <t>（千m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</si>
  <si>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無効率</t>
  </si>
  <si>
    <t>　年間給水量</t>
  </si>
  <si>
    <r>
      <t>（千m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</si>
  <si>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一日最大給水量</t>
  </si>
  <si>
    <r>
      <t>（m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</si>
  <si>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一日平均給水量</t>
  </si>
  <si>
    <r>
      <t>（m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</si>
  <si>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一人一日最大給水量</t>
  </si>
  <si>
    <t>（ﾘｯﾄﾙ）</t>
  </si>
  <si>
    <t>　一人一日平均給水量</t>
  </si>
  <si>
    <t>（ﾘｯﾄﾙ）</t>
  </si>
  <si>
    <t>水道料金確認シートから自動入力</t>
  </si>
  <si>
    <t>ダム放</t>
  </si>
  <si>
    <t>　</t>
  </si>
  <si>
    <t>DS10から貼り付け</t>
  </si>
  <si>
    <t>表流水</t>
  </si>
  <si>
    <t xml:space="preserve"> </t>
  </si>
  <si>
    <t>36の事業体無しのずれ</t>
  </si>
  <si>
    <t>伏流水</t>
  </si>
  <si>
    <t>浅井戸</t>
  </si>
  <si>
    <t>深井戸</t>
  </si>
  <si>
    <t>湧水</t>
  </si>
  <si>
    <t>受水</t>
  </si>
  <si>
    <t>浄水方法確認シートから貼り付け</t>
  </si>
  <si>
    <t>消毒</t>
  </si>
  <si>
    <t>範囲を値にしてから</t>
  </si>
  <si>
    <t>緩速</t>
  </si>
  <si>
    <t>急速</t>
  </si>
  <si>
    <t>膜</t>
  </si>
  <si>
    <r>
      <rPr>
        <sz val="12"/>
        <rFont val="ＭＳ 明朝"/>
        <family val="1"/>
      </rPr>
      <t>一戸町</t>
    </r>
    <r>
      <rPr>
        <sz val="10"/>
        <rFont val="ＭＳ 明朝"/>
        <family val="1"/>
      </rPr>
      <t xml:space="preserve">
（奥中山）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</si>
</sst>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;[Red]\-#,##0.0"/>
    <numFmt numFmtId="178" formatCode="0.0"/>
    <numFmt numFmtId="179" formatCode="0_ "/>
    <numFmt numFmtId="180" formatCode="_-* #,##0_-;\-* #,##0_-;_-* &quot;-&quot;_-;_-@_-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color indexed="10"/>
      <name val="ＭＳ 明朝"/>
      <family val="1"/>
    </font>
    <font>
      <vertAlign val="superscript"/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38" fontId="4" fillId="0" borderId="16" xfId="48" applyFont="1" applyBorder="1" applyAlignment="1">
      <alignment horizontal="center"/>
    </xf>
    <xf numFmtId="38" fontId="4" fillId="0" borderId="17" xfId="48" applyFont="1" applyBorder="1" applyAlignment="1">
      <alignment vertical="center"/>
    </xf>
    <xf numFmtId="38" fontId="4" fillId="0" borderId="18" xfId="48" applyFont="1" applyBorder="1" applyAlignment="1">
      <alignment horizontal="center" vertical="center"/>
    </xf>
    <xf numFmtId="38" fontId="4" fillId="0" borderId="16" xfId="48" applyFont="1" applyBorder="1" applyAlignment="1">
      <alignment horizontal="right" vertical="center"/>
    </xf>
    <xf numFmtId="38" fontId="4" fillId="0" borderId="16" xfId="48" applyFont="1" applyBorder="1" applyAlignment="1">
      <alignment vertical="center"/>
    </xf>
    <xf numFmtId="38" fontId="4" fillId="0" borderId="0" xfId="48" applyFont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0" xfId="48" applyNumberFormat="1" applyFont="1" applyAlignment="1">
      <alignment vertical="center"/>
    </xf>
    <xf numFmtId="49" fontId="4" fillId="0" borderId="17" xfId="0" applyNumberFormat="1" applyFont="1" applyBorder="1" applyAlignment="1">
      <alignment vertical="center"/>
    </xf>
    <xf numFmtId="177" fontId="4" fillId="0" borderId="16" xfId="48" applyNumberFormat="1" applyFont="1" applyBorder="1" applyAlignment="1">
      <alignment horizontal="right" vertical="center"/>
    </xf>
    <xf numFmtId="177" fontId="4" fillId="0" borderId="16" xfId="48" applyNumberFormat="1" applyFont="1" applyBorder="1" applyAlignment="1">
      <alignment vertical="center"/>
    </xf>
    <xf numFmtId="0" fontId="4" fillId="33" borderId="0" xfId="0" applyFont="1" applyFill="1" applyAlignment="1">
      <alignment vertical="center"/>
    </xf>
    <xf numFmtId="38" fontId="4" fillId="33" borderId="0" xfId="48" applyFont="1" applyFill="1" applyAlignment="1">
      <alignment vertical="center"/>
    </xf>
    <xf numFmtId="0" fontId="4" fillId="34" borderId="0" xfId="0" applyFont="1" applyFill="1" applyAlignment="1">
      <alignment vertical="center"/>
    </xf>
    <xf numFmtId="178" fontId="4" fillId="0" borderId="16" xfId="0" applyNumberFormat="1" applyFont="1" applyBorder="1" applyAlignment="1">
      <alignment horizontal="right" vertical="center"/>
    </xf>
    <xf numFmtId="38" fontId="4" fillId="34" borderId="0" xfId="48" applyFont="1" applyFill="1" applyAlignment="1">
      <alignment vertical="center"/>
    </xf>
    <xf numFmtId="0" fontId="4" fillId="0" borderId="16" xfId="0" applyFont="1" applyBorder="1" applyAlignment="1">
      <alignment horizontal="right" vertical="center"/>
    </xf>
    <xf numFmtId="1" fontId="4" fillId="0" borderId="16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1" fontId="4" fillId="0" borderId="15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38" fontId="11" fillId="0" borderId="0" xfId="48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8" fontId="0" fillId="0" borderId="0" xfId="48" applyFont="1" applyAlignment="1">
      <alignment/>
    </xf>
    <xf numFmtId="0" fontId="9" fillId="0" borderId="12" xfId="0" applyFont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49" fontId="9" fillId="0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right" vertical="center"/>
    </xf>
    <xf numFmtId="38" fontId="4" fillId="0" borderId="17" xfId="48" applyFont="1" applyFill="1" applyBorder="1" applyAlignment="1">
      <alignment vertical="center"/>
    </xf>
    <xf numFmtId="38" fontId="4" fillId="0" borderId="18" xfId="48" applyFont="1" applyFill="1" applyBorder="1" applyAlignment="1">
      <alignment horizontal="center" vertical="center"/>
    </xf>
    <xf numFmtId="38" fontId="4" fillId="0" borderId="16" xfId="48" applyFont="1" applyFill="1" applyBorder="1" applyAlignment="1">
      <alignment horizontal="right" vertical="center"/>
    </xf>
    <xf numFmtId="38" fontId="6" fillId="0" borderId="16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38" fontId="4" fillId="0" borderId="16" xfId="48" applyFont="1" applyFill="1" applyBorder="1" applyAlignment="1">
      <alignment horizontal="center" vertical="center" wrapText="1"/>
    </xf>
    <xf numFmtId="38" fontId="4" fillId="0" borderId="16" xfId="48" applyFont="1" applyFill="1" applyBorder="1" applyAlignment="1">
      <alignment vertical="center"/>
    </xf>
    <xf numFmtId="38" fontId="5" fillId="0" borderId="16" xfId="48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horizontal="right" vertical="center"/>
    </xf>
    <xf numFmtId="177" fontId="4" fillId="0" borderId="16" xfId="48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38" fontId="5" fillId="0" borderId="17" xfId="48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right" vertical="center"/>
    </xf>
    <xf numFmtId="38" fontId="5" fillId="0" borderId="18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0</xdr:colOff>
      <xdr:row>2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29622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20.64\share\02&#29983;&#27963;&#34907;&#29983;&#25285;&#24403;\02%20&#27700;&#36947;\05&#12288;&#35519;&#26619;&#12539;&#22577;&#21578;\03&#12288;&#27700;&#36947;&#27010;&#27841;\H24&#24180;&#24230;\&#20316;&#26989;\&#20462;&#27491;&#12288;&#27700;&#36947;&#27010;&#27841;&#65288;auto&#65289;2v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①"/>
      <sheetName val="貼付けシート"/>
      <sheetName val="DS0"/>
      <sheetName val="DS1"/>
      <sheetName val="DS2"/>
      <sheetName val="DS3"/>
      <sheetName val="DS4"/>
      <sheetName val="DS5"/>
      <sheetName val="TDS0"/>
      <sheetName val="水道料金確認"/>
      <sheetName val="取水量確認"/>
      <sheetName val="浄水方法確認"/>
      <sheetName val="16"/>
      <sheetName val="17"/>
      <sheetName val="注意②"/>
      <sheetName val="DS6"/>
      <sheetName val="DS7"/>
      <sheetName val="DS8"/>
      <sheetName val="8（上水のみ）"/>
      <sheetName val="注意③"/>
      <sheetName val="DS9"/>
      <sheetName val="15"/>
      <sheetName val="注意④"/>
      <sheetName val="DS10"/>
      <sheetName val="9"/>
      <sheetName val="11"/>
      <sheetName val="12"/>
      <sheetName val="14"/>
      <sheetName val="注意⑤"/>
      <sheetName val="データ抽出シート1"/>
      <sheetName val="DS11"/>
      <sheetName val="22（上水のみ）"/>
      <sheetName val="Sheet1"/>
      <sheetName val="Sheet2"/>
    </sheetNames>
    <sheetDataSet>
      <sheetData sheetId="8">
        <row r="7">
          <cell r="E7">
            <v>30912</v>
          </cell>
          <cell r="F7">
            <v>41709</v>
          </cell>
          <cell r="G7">
            <v>31904</v>
          </cell>
          <cell r="H7">
            <v>32511</v>
          </cell>
          <cell r="I7">
            <v>32706</v>
          </cell>
          <cell r="J7">
            <v>32904</v>
          </cell>
          <cell r="K7">
            <v>33205</v>
          </cell>
          <cell r="L7">
            <v>42004</v>
          </cell>
          <cell r="M7">
            <v>33012</v>
          </cell>
          <cell r="N7">
            <v>33304</v>
          </cell>
          <cell r="O7">
            <v>34104</v>
          </cell>
          <cell r="P7">
            <v>33604</v>
          </cell>
          <cell r="Q7">
            <v>33504</v>
          </cell>
          <cell r="R7">
            <v>33904</v>
          </cell>
          <cell r="S7">
            <v>33812</v>
          </cell>
          <cell r="T7">
            <v>34103</v>
          </cell>
          <cell r="U7">
            <v>42007</v>
          </cell>
          <cell r="V7">
            <v>34104</v>
          </cell>
          <cell r="W7">
            <v>34404</v>
          </cell>
          <cell r="X7">
            <v>34307</v>
          </cell>
          <cell r="Z7">
            <v>34101</v>
          </cell>
          <cell r="AA7">
            <v>34904</v>
          </cell>
          <cell r="AB7">
            <v>35004</v>
          </cell>
          <cell r="AD7">
            <v>33607</v>
          </cell>
          <cell r="AF7">
            <v>40104</v>
          </cell>
          <cell r="AH7">
            <v>33104</v>
          </cell>
          <cell r="AI7">
            <v>40704</v>
          </cell>
          <cell r="AJ7">
            <v>34710</v>
          </cell>
        </row>
        <row r="10">
          <cell r="E10">
            <v>432</v>
          </cell>
          <cell r="F10">
            <v>433</v>
          </cell>
          <cell r="G10">
            <v>437</v>
          </cell>
          <cell r="H10">
            <v>428</v>
          </cell>
          <cell r="I10">
            <v>428</v>
          </cell>
          <cell r="J10">
            <v>427</v>
          </cell>
          <cell r="K10">
            <v>431</v>
          </cell>
          <cell r="L10">
            <v>435</v>
          </cell>
          <cell r="M10">
            <v>428</v>
          </cell>
          <cell r="N10">
            <v>431</v>
          </cell>
          <cell r="O10">
            <v>428</v>
          </cell>
          <cell r="P10">
            <v>427</v>
          </cell>
          <cell r="Q10">
            <v>428</v>
          </cell>
          <cell r="R10">
            <v>412</v>
          </cell>
          <cell r="S10">
            <v>424</v>
          </cell>
          <cell r="T10">
            <v>417</v>
          </cell>
          <cell r="U10">
            <v>429</v>
          </cell>
          <cell r="V10">
            <v>434</v>
          </cell>
          <cell r="W10">
            <v>435</v>
          </cell>
          <cell r="X10">
            <v>410</v>
          </cell>
          <cell r="Z10">
            <v>421</v>
          </cell>
          <cell r="AA10">
            <v>428</v>
          </cell>
          <cell r="AB10">
            <v>431</v>
          </cell>
          <cell r="AD10">
            <v>430</v>
          </cell>
          <cell r="AF10">
            <v>417</v>
          </cell>
          <cell r="AH10">
            <v>425</v>
          </cell>
          <cell r="AI10">
            <v>430</v>
          </cell>
          <cell r="AJ10">
            <v>432</v>
          </cell>
        </row>
        <row r="13">
          <cell r="E13">
            <v>4230316</v>
          </cell>
          <cell r="F13">
            <v>4230322</v>
          </cell>
          <cell r="G13">
            <v>4240330</v>
          </cell>
          <cell r="H13">
            <v>4191127</v>
          </cell>
          <cell r="I13">
            <v>4190319</v>
          </cell>
          <cell r="J13">
            <v>4140326</v>
          </cell>
          <cell r="K13">
            <v>4220331</v>
          </cell>
          <cell r="L13">
            <v>4200311</v>
          </cell>
          <cell r="M13">
            <v>4140326</v>
          </cell>
          <cell r="N13">
            <v>4220319</v>
          </cell>
          <cell r="O13">
            <v>4190419</v>
          </cell>
          <cell r="P13">
            <v>4180327</v>
          </cell>
          <cell r="Q13">
            <v>4190830</v>
          </cell>
          <cell r="R13">
            <v>4020821</v>
          </cell>
          <cell r="S13">
            <v>4150325</v>
          </cell>
          <cell r="T13">
            <v>4080325</v>
          </cell>
          <cell r="U13">
            <v>4200715</v>
          </cell>
          <cell r="V13">
            <v>4131029</v>
          </cell>
          <cell r="W13">
            <v>4210319</v>
          </cell>
          <cell r="X13">
            <v>4011011</v>
          </cell>
          <cell r="Z13">
            <v>4130327</v>
          </cell>
          <cell r="AA13">
            <v>4181013</v>
          </cell>
          <cell r="AB13">
            <v>4220331</v>
          </cell>
          <cell r="AD13">
            <v>4210331</v>
          </cell>
          <cell r="AF13">
            <v>4010331</v>
          </cell>
          <cell r="AH13">
            <v>4160325</v>
          </cell>
          <cell r="AI13">
            <v>4220331</v>
          </cell>
          <cell r="AJ13">
            <v>4230804</v>
          </cell>
        </row>
        <row r="16">
          <cell r="E16">
            <v>290496</v>
          </cell>
          <cell r="F16">
            <v>80780</v>
          </cell>
          <cell r="G16">
            <v>100357</v>
          </cell>
          <cell r="H16">
            <v>13030</v>
          </cell>
          <cell r="I16">
            <v>46927</v>
          </cell>
          <cell r="J16">
            <v>32244</v>
          </cell>
          <cell r="K16">
            <v>36463</v>
          </cell>
          <cell r="L16">
            <v>123996</v>
          </cell>
          <cell r="M16">
            <v>33861</v>
          </cell>
          <cell r="N16">
            <v>93914</v>
          </cell>
          <cell r="O16">
            <v>16848</v>
          </cell>
          <cell r="P16">
            <v>11858</v>
          </cell>
          <cell r="Q16">
            <v>33118</v>
          </cell>
          <cell r="R16">
            <v>12769</v>
          </cell>
          <cell r="S16">
            <v>8134</v>
          </cell>
          <cell r="T16">
            <v>20993</v>
          </cell>
          <cell r="U16">
            <v>24283</v>
          </cell>
          <cell r="V16">
            <v>26286</v>
          </cell>
          <cell r="W16">
            <v>15876</v>
          </cell>
          <cell r="X16">
            <v>11113</v>
          </cell>
          <cell r="Z16">
            <v>5536</v>
          </cell>
          <cell r="AA16">
            <v>6109</v>
          </cell>
          <cell r="AB16">
            <v>50871</v>
          </cell>
          <cell r="AD16">
            <v>23030</v>
          </cell>
          <cell r="AF16">
            <v>11642</v>
          </cell>
          <cell r="AH16">
            <v>6960</v>
          </cell>
          <cell r="AI16">
            <v>8289</v>
          </cell>
          <cell r="AJ16">
            <v>5626</v>
          </cell>
        </row>
        <row r="19">
          <cell r="E19">
            <v>128207</v>
          </cell>
          <cell r="F19">
            <v>30535</v>
          </cell>
          <cell r="G19">
            <v>35770</v>
          </cell>
          <cell r="H19">
            <v>5273</v>
          </cell>
          <cell r="I19">
            <v>19882</v>
          </cell>
          <cell r="J19">
            <v>12269</v>
          </cell>
          <cell r="K19">
            <v>16691</v>
          </cell>
          <cell r="L19">
            <v>43841</v>
          </cell>
          <cell r="M19">
            <v>13956</v>
          </cell>
          <cell r="N19">
            <v>35410</v>
          </cell>
          <cell r="O19">
            <v>6107</v>
          </cell>
          <cell r="P19">
            <v>5027</v>
          </cell>
          <cell r="Q19">
            <v>11095</v>
          </cell>
          <cell r="R19">
            <v>4525</v>
          </cell>
          <cell r="S19">
            <v>3332</v>
          </cell>
          <cell r="T19">
            <v>7300</v>
          </cell>
          <cell r="U19">
            <v>9834</v>
          </cell>
          <cell r="V19">
            <v>9171</v>
          </cell>
          <cell r="W19">
            <v>5537</v>
          </cell>
          <cell r="X19">
            <v>4026</v>
          </cell>
          <cell r="Z19">
            <v>1877</v>
          </cell>
          <cell r="AA19">
            <v>2086</v>
          </cell>
          <cell r="AB19">
            <v>19794</v>
          </cell>
          <cell r="AD19">
            <v>8488</v>
          </cell>
          <cell r="AF19">
            <v>4316</v>
          </cell>
          <cell r="AH19">
            <v>2264</v>
          </cell>
          <cell r="AI19">
            <v>3044</v>
          </cell>
          <cell r="AJ19">
            <v>2301</v>
          </cell>
        </row>
        <row r="22">
          <cell r="E22">
            <v>283864</v>
          </cell>
          <cell r="F22">
            <v>80780</v>
          </cell>
          <cell r="G22">
            <v>94200</v>
          </cell>
          <cell r="H22">
            <v>15800</v>
          </cell>
          <cell r="I22">
            <v>50500</v>
          </cell>
          <cell r="J22">
            <v>36000</v>
          </cell>
          <cell r="K22">
            <v>36520</v>
          </cell>
          <cell r="L22">
            <v>123681</v>
          </cell>
          <cell r="M22">
            <v>36520</v>
          </cell>
          <cell r="N22">
            <v>95000</v>
          </cell>
          <cell r="O22">
            <v>22020</v>
          </cell>
          <cell r="P22">
            <v>14784</v>
          </cell>
          <cell r="Q22">
            <v>32430</v>
          </cell>
          <cell r="R22">
            <v>13580</v>
          </cell>
          <cell r="S22">
            <v>10000</v>
          </cell>
          <cell r="T22">
            <v>22100</v>
          </cell>
          <cell r="U22">
            <v>24790</v>
          </cell>
          <cell r="V22">
            <v>32560</v>
          </cell>
          <cell r="W22">
            <v>16450</v>
          </cell>
          <cell r="X22">
            <v>14000</v>
          </cell>
          <cell r="Z22">
            <v>6200</v>
          </cell>
          <cell r="AA22">
            <v>6370</v>
          </cell>
          <cell r="AB22">
            <v>49321</v>
          </cell>
          <cell r="AD22">
            <v>23360</v>
          </cell>
          <cell r="AF22">
            <v>14230</v>
          </cell>
          <cell r="AH22">
            <v>6960</v>
          </cell>
          <cell r="AI22">
            <v>6942</v>
          </cell>
          <cell r="AJ22">
            <v>5380</v>
          </cell>
        </row>
        <row r="25">
          <cell r="E25">
            <v>287871</v>
          </cell>
          <cell r="F25">
            <v>77515</v>
          </cell>
          <cell r="G25">
            <v>93576</v>
          </cell>
          <cell r="H25">
            <v>12698</v>
          </cell>
          <cell r="I25">
            <v>46777</v>
          </cell>
          <cell r="J25">
            <v>30253</v>
          </cell>
          <cell r="K25">
            <v>35484</v>
          </cell>
          <cell r="L25">
            <v>113501</v>
          </cell>
          <cell r="M25">
            <v>33139</v>
          </cell>
          <cell r="N25">
            <v>92945</v>
          </cell>
          <cell r="O25">
            <v>13458</v>
          </cell>
          <cell r="P25">
            <v>9444</v>
          </cell>
          <cell r="Q25">
            <v>32004</v>
          </cell>
          <cell r="R25">
            <v>11376</v>
          </cell>
          <cell r="S25">
            <v>7287</v>
          </cell>
          <cell r="T25">
            <v>19721</v>
          </cell>
          <cell r="U25">
            <v>22998</v>
          </cell>
          <cell r="V25">
            <v>25345</v>
          </cell>
          <cell r="W25">
            <v>15194</v>
          </cell>
          <cell r="X25">
            <v>9561</v>
          </cell>
          <cell r="Z25">
            <v>5459</v>
          </cell>
          <cell r="AA25">
            <v>5875</v>
          </cell>
          <cell r="AB25">
            <v>48905</v>
          </cell>
          <cell r="AD25">
            <v>19607</v>
          </cell>
          <cell r="AF25">
            <v>9547</v>
          </cell>
          <cell r="AH25">
            <v>6393</v>
          </cell>
          <cell r="AI25">
            <v>5719</v>
          </cell>
          <cell r="AJ25">
            <v>4222</v>
          </cell>
        </row>
        <row r="28">
          <cell r="E28">
            <v>127171</v>
          </cell>
          <cell r="F28">
            <v>30508</v>
          </cell>
          <cell r="G28">
            <v>34535</v>
          </cell>
          <cell r="H28">
            <v>5143</v>
          </cell>
          <cell r="I28">
            <v>19827</v>
          </cell>
          <cell r="J28">
            <v>11606</v>
          </cell>
          <cell r="K28">
            <v>16947</v>
          </cell>
          <cell r="L28">
            <v>41006</v>
          </cell>
          <cell r="M28">
            <v>13635</v>
          </cell>
          <cell r="N28">
            <v>35056</v>
          </cell>
          <cell r="O28">
            <v>4682</v>
          </cell>
          <cell r="P28">
            <v>3995</v>
          </cell>
          <cell r="Q28">
            <v>10673</v>
          </cell>
          <cell r="R28">
            <v>4087</v>
          </cell>
          <cell r="S28">
            <v>3165</v>
          </cell>
          <cell r="T28">
            <v>7300</v>
          </cell>
          <cell r="U28">
            <v>9119</v>
          </cell>
          <cell r="V28">
            <v>8841</v>
          </cell>
          <cell r="W28">
            <v>5057</v>
          </cell>
          <cell r="X28">
            <v>3742</v>
          </cell>
          <cell r="Z28">
            <v>1851</v>
          </cell>
          <cell r="AA28">
            <v>1999</v>
          </cell>
          <cell r="AB28">
            <v>19029</v>
          </cell>
          <cell r="AD28">
            <v>7135</v>
          </cell>
          <cell r="AF28">
            <v>3696</v>
          </cell>
          <cell r="AH28">
            <v>2073</v>
          </cell>
          <cell r="AI28">
            <v>2025</v>
          </cell>
          <cell r="AJ28">
            <v>1717</v>
          </cell>
        </row>
        <row r="31">
          <cell r="E31">
            <v>99.1</v>
          </cell>
          <cell r="F31">
            <v>96</v>
          </cell>
          <cell r="G31">
            <v>93.2</v>
          </cell>
          <cell r="H31">
            <v>97.5</v>
          </cell>
          <cell r="I31">
            <v>99.7</v>
          </cell>
          <cell r="J31">
            <v>93.8</v>
          </cell>
          <cell r="K31">
            <v>97.3</v>
          </cell>
          <cell r="L31">
            <v>91.5</v>
          </cell>
          <cell r="M31">
            <v>97.9</v>
          </cell>
          <cell r="N31">
            <v>99</v>
          </cell>
          <cell r="O31">
            <v>79.9</v>
          </cell>
          <cell r="P31">
            <v>79.6</v>
          </cell>
          <cell r="Q31">
            <v>96.6</v>
          </cell>
          <cell r="R31">
            <v>89.1</v>
          </cell>
          <cell r="S31">
            <v>89.6</v>
          </cell>
          <cell r="T31">
            <v>93.9</v>
          </cell>
          <cell r="U31">
            <v>94.7</v>
          </cell>
          <cell r="V31">
            <v>96.4</v>
          </cell>
          <cell r="W31">
            <v>95.7</v>
          </cell>
          <cell r="X31">
            <v>86</v>
          </cell>
          <cell r="Z31">
            <v>98.6</v>
          </cell>
          <cell r="AA31">
            <v>96.2</v>
          </cell>
          <cell r="AB31">
            <v>96.1</v>
          </cell>
          <cell r="AD31">
            <v>85.1</v>
          </cell>
          <cell r="AF31">
            <v>82</v>
          </cell>
          <cell r="AH31">
            <v>91.9</v>
          </cell>
          <cell r="AI31">
            <v>69</v>
          </cell>
          <cell r="AJ31">
            <v>75</v>
          </cell>
        </row>
        <row r="34">
          <cell r="E34">
            <v>143.4</v>
          </cell>
          <cell r="F34">
            <v>228.85</v>
          </cell>
          <cell r="G34">
            <v>300.83</v>
          </cell>
          <cell r="H34">
            <v>15.9</v>
          </cell>
          <cell r="I34">
            <v>39.11</v>
          </cell>
          <cell r="J34">
            <v>119.57</v>
          </cell>
          <cell r="K34">
            <v>20.39</v>
          </cell>
          <cell r="L34">
            <v>618.11</v>
          </cell>
          <cell r="M34">
            <v>86.74</v>
          </cell>
          <cell r="N34">
            <v>252.52</v>
          </cell>
          <cell r="O34">
            <v>40.5</v>
          </cell>
          <cell r="P34">
            <v>37.35</v>
          </cell>
          <cell r="Q34">
            <v>104.55</v>
          </cell>
          <cell r="R34">
            <v>45.15</v>
          </cell>
          <cell r="S34">
            <v>18.9</v>
          </cell>
          <cell r="T34">
            <v>61.78</v>
          </cell>
          <cell r="U34">
            <v>87.21</v>
          </cell>
          <cell r="V34">
            <v>64.23</v>
          </cell>
          <cell r="W34">
            <v>70.44</v>
          </cell>
          <cell r="X34">
            <v>38.84</v>
          </cell>
          <cell r="Z34">
            <v>11.21</v>
          </cell>
          <cell r="AA34">
            <v>25.87</v>
          </cell>
          <cell r="AB34">
            <v>56.04</v>
          </cell>
          <cell r="AD34">
            <v>149.02</v>
          </cell>
          <cell r="AF34">
            <v>36.55</v>
          </cell>
          <cell r="AH34">
            <v>53.03</v>
          </cell>
          <cell r="AI34">
            <v>30.44</v>
          </cell>
          <cell r="AJ34">
            <v>60.5</v>
          </cell>
        </row>
        <row r="37">
          <cell r="E37">
            <v>138.74</v>
          </cell>
          <cell r="F37">
            <v>228.85</v>
          </cell>
          <cell r="G37">
            <v>300.83</v>
          </cell>
          <cell r="H37">
            <v>13.97</v>
          </cell>
          <cell r="I37">
            <v>38.33</v>
          </cell>
          <cell r="J37">
            <v>22.23</v>
          </cell>
          <cell r="K37">
            <v>20.39</v>
          </cell>
          <cell r="L37">
            <v>618.11</v>
          </cell>
          <cell r="M37">
            <v>86.74</v>
          </cell>
          <cell r="N37">
            <v>252.52</v>
          </cell>
          <cell r="O37">
            <v>40.2</v>
          </cell>
          <cell r="P37">
            <v>36.9</v>
          </cell>
          <cell r="Q37">
            <v>102.5</v>
          </cell>
          <cell r="R37">
            <v>39</v>
          </cell>
          <cell r="S37">
            <v>18.5</v>
          </cell>
          <cell r="T37">
            <v>61.78</v>
          </cell>
          <cell r="U37">
            <v>87.21</v>
          </cell>
          <cell r="V37">
            <v>53.81</v>
          </cell>
          <cell r="W37">
            <v>56.7</v>
          </cell>
          <cell r="X37">
            <v>38.84</v>
          </cell>
          <cell r="Z37">
            <v>10.25</v>
          </cell>
          <cell r="AA37">
            <v>21.05</v>
          </cell>
          <cell r="AB37">
            <v>56.04</v>
          </cell>
          <cell r="AD37">
            <v>94.81</v>
          </cell>
          <cell r="AF37">
            <v>26.69</v>
          </cell>
          <cell r="AH37">
            <v>53.03</v>
          </cell>
          <cell r="AI37">
            <v>28.72</v>
          </cell>
          <cell r="AJ37">
            <v>58.5</v>
          </cell>
        </row>
        <row r="40">
          <cell r="E40">
            <v>106412</v>
          </cell>
          <cell r="F40">
            <v>40619</v>
          </cell>
          <cell r="G40">
            <v>39200</v>
          </cell>
          <cell r="H40">
            <v>6380</v>
          </cell>
          <cell r="I40">
            <v>26000</v>
          </cell>
          <cell r="J40">
            <v>19350</v>
          </cell>
          <cell r="K40">
            <v>16370</v>
          </cell>
          <cell r="L40">
            <v>56564</v>
          </cell>
          <cell r="M40">
            <v>19100</v>
          </cell>
          <cell r="N40">
            <v>35400</v>
          </cell>
          <cell r="O40">
            <v>8280</v>
          </cell>
          <cell r="P40">
            <v>6377</v>
          </cell>
          <cell r="Q40">
            <v>12540</v>
          </cell>
          <cell r="R40">
            <v>9210</v>
          </cell>
          <cell r="S40">
            <v>4679</v>
          </cell>
          <cell r="T40">
            <v>15100</v>
          </cell>
          <cell r="U40">
            <v>10440</v>
          </cell>
          <cell r="V40">
            <v>19230</v>
          </cell>
          <cell r="W40">
            <v>14840</v>
          </cell>
          <cell r="X40">
            <v>5110</v>
          </cell>
          <cell r="Z40">
            <v>3800</v>
          </cell>
          <cell r="AA40">
            <v>2660</v>
          </cell>
          <cell r="AB40">
            <v>16430</v>
          </cell>
          <cell r="AD40">
            <v>8690</v>
          </cell>
          <cell r="AF40">
            <v>5800</v>
          </cell>
          <cell r="AH40">
            <v>2750</v>
          </cell>
          <cell r="AI40">
            <v>2998</v>
          </cell>
          <cell r="AJ40">
            <v>2790</v>
          </cell>
        </row>
        <row r="43">
          <cell r="E43">
            <v>131817</v>
          </cell>
          <cell r="F43">
            <v>49750</v>
          </cell>
          <cell r="G43">
            <v>48763</v>
          </cell>
          <cell r="H43">
            <v>6380</v>
          </cell>
          <cell r="I43">
            <v>32368</v>
          </cell>
          <cell r="J43">
            <v>15040</v>
          </cell>
          <cell r="K43">
            <v>16462</v>
          </cell>
          <cell r="L43">
            <v>56309</v>
          </cell>
          <cell r="M43">
            <v>19100</v>
          </cell>
          <cell r="N43">
            <v>39898</v>
          </cell>
          <cell r="O43">
            <v>9670</v>
          </cell>
          <cell r="P43">
            <v>6377</v>
          </cell>
          <cell r="Q43">
            <v>12540</v>
          </cell>
          <cell r="R43">
            <v>9210</v>
          </cell>
          <cell r="S43">
            <v>4679</v>
          </cell>
          <cell r="T43">
            <v>15100</v>
          </cell>
          <cell r="U43">
            <v>11350</v>
          </cell>
          <cell r="V43">
            <v>14510</v>
          </cell>
          <cell r="W43">
            <v>15496</v>
          </cell>
          <cell r="X43">
            <v>5500</v>
          </cell>
          <cell r="Z43">
            <v>3800</v>
          </cell>
          <cell r="AA43">
            <v>4378</v>
          </cell>
          <cell r="AB43">
            <v>16430</v>
          </cell>
          <cell r="AD43">
            <v>8690</v>
          </cell>
          <cell r="AF43">
            <v>5800</v>
          </cell>
          <cell r="AH43">
            <v>2750</v>
          </cell>
          <cell r="AI43">
            <v>3736</v>
          </cell>
          <cell r="AJ43">
            <v>2790</v>
          </cell>
        </row>
        <row r="48">
          <cell r="E48">
            <v>0</v>
          </cell>
          <cell r="F48">
            <v>10</v>
          </cell>
          <cell r="G48">
            <v>8</v>
          </cell>
          <cell r="H48">
            <v>10</v>
          </cell>
          <cell r="I48">
            <v>10</v>
          </cell>
          <cell r="J48">
            <v>10</v>
          </cell>
          <cell r="K48">
            <v>10</v>
          </cell>
          <cell r="L48">
            <v>0</v>
          </cell>
          <cell r="M48">
            <v>10</v>
          </cell>
          <cell r="N48">
            <v>0</v>
          </cell>
          <cell r="O48">
            <v>5</v>
          </cell>
          <cell r="P48">
            <v>10</v>
          </cell>
          <cell r="Q48">
            <v>8</v>
          </cell>
          <cell r="R48">
            <v>10</v>
          </cell>
          <cell r="S48">
            <v>10</v>
          </cell>
          <cell r="T48">
            <v>10</v>
          </cell>
          <cell r="U48">
            <v>5</v>
          </cell>
          <cell r="V48">
            <v>0</v>
          </cell>
          <cell r="W48">
            <v>10</v>
          </cell>
          <cell r="X48">
            <v>10</v>
          </cell>
          <cell r="Z48">
            <v>10</v>
          </cell>
          <cell r="AA48">
            <v>10</v>
          </cell>
          <cell r="AB48">
            <v>5</v>
          </cell>
          <cell r="AD48">
            <v>10</v>
          </cell>
          <cell r="AF48">
            <v>10</v>
          </cell>
          <cell r="AH48">
            <v>10</v>
          </cell>
          <cell r="AI48">
            <v>10</v>
          </cell>
          <cell r="AJ48">
            <v>10</v>
          </cell>
        </row>
        <row r="51">
          <cell r="E51">
            <v>840</v>
          </cell>
          <cell r="F51">
            <v>1522</v>
          </cell>
          <cell r="G51">
            <v>1487</v>
          </cell>
          <cell r="H51">
            <v>1260</v>
          </cell>
          <cell r="I51">
            <v>892</v>
          </cell>
          <cell r="J51">
            <v>1207</v>
          </cell>
          <cell r="K51">
            <v>1260</v>
          </cell>
          <cell r="L51">
            <v>1113</v>
          </cell>
          <cell r="M51">
            <v>1360</v>
          </cell>
          <cell r="N51">
            <v>735</v>
          </cell>
          <cell r="O51">
            <v>1365</v>
          </cell>
          <cell r="P51">
            <v>1470</v>
          </cell>
          <cell r="Q51">
            <v>1386</v>
          </cell>
          <cell r="R51">
            <v>1375</v>
          </cell>
          <cell r="S51">
            <v>1827</v>
          </cell>
          <cell r="T51">
            <v>2400</v>
          </cell>
          <cell r="U51">
            <v>1218</v>
          </cell>
          <cell r="V51">
            <v>672</v>
          </cell>
          <cell r="W51">
            <v>1155</v>
          </cell>
          <cell r="X51">
            <v>1995</v>
          </cell>
          <cell r="Z51">
            <v>1848</v>
          </cell>
          <cell r="AA51">
            <v>1712</v>
          </cell>
          <cell r="AB51">
            <v>1040</v>
          </cell>
          <cell r="AD51">
            <v>1420</v>
          </cell>
          <cell r="AF51">
            <v>1837</v>
          </cell>
          <cell r="AH51">
            <v>2646</v>
          </cell>
          <cell r="AI51">
            <v>2163</v>
          </cell>
          <cell r="AJ51">
            <v>1827</v>
          </cell>
        </row>
        <row r="54">
          <cell r="E54">
            <v>65</v>
          </cell>
          <cell r="F54">
            <v>225</v>
          </cell>
          <cell r="G54">
            <v>189</v>
          </cell>
          <cell r="H54">
            <v>157</v>
          </cell>
          <cell r="I54">
            <v>147</v>
          </cell>
          <cell r="J54">
            <v>147</v>
          </cell>
          <cell r="K54">
            <v>168</v>
          </cell>
          <cell r="L54">
            <v>65</v>
          </cell>
          <cell r="M54">
            <v>150</v>
          </cell>
          <cell r="N54">
            <v>141</v>
          </cell>
          <cell r="O54">
            <v>158</v>
          </cell>
          <cell r="P54">
            <v>168</v>
          </cell>
          <cell r="Q54">
            <v>189</v>
          </cell>
          <cell r="R54">
            <v>152</v>
          </cell>
          <cell r="S54">
            <v>210</v>
          </cell>
          <cell r="T54">
            <v>210</v>
          </cell>
          <cell r="U54">
            <v>225</v>
          </cell>
          <cell r="V54">
            <v>120</v>
          </cell>
          <cell r="W54">
            <v>120</v>
          </cell>
          <cell r="X54">
            <v>210</v>
          </cell>
          <cell r="Z54">
            <v>231</v>
          </cell>
          <cell r="AA54">
            <v>196</v>
          </cell>
          <cell r="AB54">
            <v>148</v>
          </cell>
          <cell r="AD54">
            <v>160</v>
          </cell>
          <cell r="AF54">
            <v>220</v>
          </cell>
          <cell r="AH54">
            <v>200</v>
          </cell>
          <cell r="AI54">
            <v>252</v>
          </cell>
          <cell r="AJ54">
            <v>210</v>
          </cell>
        </row>
        <row r="57">
          <cell r="E57">
            <v>0</v>
          </cell>
          <cell r="F57">
            <v>105</v>
          </cell>
          <cell r="G57">
            <v>0</v>
          </cell>
          <cell r="H57">
            <v>105</v>
          </cell>
          <cell r="I57">
            <v>0</v>
          </cell>
          <cell r="J57">
            <v>115</v>
          </cell>
          <cell r="K57">
            <v>0</v>
          </cell>
          <cell r="L57">
            <v>0</v>
          </cell>
          <cell r="M57">
            <v>70</v>
          </cell>
          <cell r="N57">
            <v>0</v>
          </cell>
          <cell r="O57">
            <v>158</v>
          </cell>
          <cell r="P57">
            <v>168</v>
          </cell>
          <cell r="Q57">
            <v>115</v>
          </cell>
          <cell r="R57">
            <v>179</v>
          </cell>
          <cell r="S57">
            <v>158</v>
          </cell>
          <cell r="T57">
            <v>0</v>
          </cell>
          <cell r="U57">
            <v>199</v>
          </cell>
          <cell r="V57">
            <v>0</v>
          </cell>
          <cell r="W57">
            <v>84</v>
          </cell>
          <cell r="X57">
            <v>0</v>
          </cell>
          <cell r="Z57">
            <v>105</v>
          </cell>
          <cell r="AA57">
            <v>168</v>
          </cell>
          <cell r="AB57">
            <v>0</v>
          </cell>
          <cell r="AD57">
            <v>150</v>
          </cell>
          <cell r="AF57">
            <v>157</v>
          </cell>
          <cell r="AH57">
            <v>147</v>
          </cell>
          <cell r="AI57">
            <v>189</v>
          </cell>
          <cell r="AJ57">
            <v>158</v>
          </cell>
        </row>
        <row r="60">
          <cell r="E60">
            <v>1491</v>
          </cell>
          <cell r="F60">
            <v>1627</v>
          </cell>
          <cell r="G60">
            <v>1865</v>
          </cell>
          <cell r="H60">
            <v>1365</v>
          </cell>
          <cell r="I60">
            <v>892</v>
          </cell>
          <cell r="J60">
            <v>1322</v>
          </cell>
          <cell r="K60">
            <v>1260</v>
          </cell>
          <cell r="L60">
            <v>1764</v>
          </cell>
          <cell r="M60">
            <v>1430</v>
          </cell>
          <cell r="N60">
            <v>2152</v>
          </cell>
          <cell r="O60">
            <v>2310</v>
          </cell>
          <cell r="P60">
            <v>1638</v>
          </cell>
          <cell r="Q60">
            <v>1879</v>
          </cell>
          <cell r="R60">
            <v>1554</v>
          </cell>
          <cell r="S60">
            <v>1980</v>
          </cell>
          <cell r="T60">
            <v>2400</v>
          </cell>
          <cell r="U60">
            <v>2545</v>
          </cell>
          <cell r="V60">
            <v>1879</v>
          </cell>
          <cell r="W60">
            <v>1239</v>
          </cell>
          <cell r="X60">
            <v>1995</v>
          </cell>
          <cell r="Z60">
            <v>1953</v>
          </cell>
          <cell r="AA60">
            <v>1880</v>
          </cell>
          <cell r="AB60">
            <v>1780</v>
          </cell>
          <cell r="AD60">
            <v>1580</v>
          </cell>
          <cell r="AF60">
            <v>1995</v>
          </cell>
          <cell r="AH60">
            <v>2793</v>
          </cell>
          <cell r="AI60">
            <v>2352</v>
          </cell>
          <cell r="AJ60">
            <v>1980</v>
          </cell>
        </row>
        <row r="66">
          <cell r="E66">
            <v>152</v>
          </cell>
          <cell r="F66">
            <v>37</v>
          </cell>
          <cell r="G66">
            <v>38</v>
          </cell>
          <cell r="H66">
            <v>8</v>
          </cell>
          <cell r="I66">
            <v>29</v>
          </cell>
          <cell r="J66">
            <v>13</v>
          </cell>
          <cell r="K66">
            <v>15</v>
          </cell>
          <cell r="L66">
            <v>36</v>
          </cell>
          <cell r="M66">
            <v>17</v>
          </cell>
          <cell r="N66">
            <v>29</v>
          </cell>
          <cell r="O66">
            <v>10</v>
          </cell>
          <cell r="P66">
            <v>8</v>
          </cell>
          <cell r="Q66">
            <v>22</v>
          </cell>
          <cell r="R66">
            <v>9</v>
          </cell>
          <cell r="S66">
            <v>6</v>
          </cell>
          <cell r="T66">
            <v>7</v>
          </cell>
          <cell r="U66">
            <v>8</v>
          </cell>
          <cell r="V66">
            <v>15</v>
          </cell>
          <cell r="W66">
            <v>8</v>
          </cell>
          <cell r="X66">
            <v>4</v>
          </cell>
          <cell r="Z66">
            <v>2</v>
          </cell>
          <cell r="AA66">
            <v>4</v>
          </cell>
          <cell r="AB66">
            <v>18</v>
          </cell>
          <cell r="AD66">
            <v>7</v>
          </cell>
          <cell r="AF66">
            <v>4</v>
          </cell>
          <cell r="AH66">
            <v>3</v>
          </cell>
          <cell r="AI66">
            <v>5</v>
          </cell>
          <cell r="AJ66">
            <v>0</v>
          </cell>
        </row>
        <row r="78">
          <cell r="E78">
            <v>1549448</v>
          </cell>
          <cell r="F78">
            <v>816122</v>
          </cell>
          <cell r="G78">
            <v>1351638</v>
          </cell>
          <cell r="H78">
            <v>102001</v>
          </cell>
          <cell r="I78">
            <v>310389</v>
          </cell>
          <cell r="J78">
            <v>262998</v>
          </cell>
          <cell r="K78">
            <v>318352</v>
          </cell>
          <cell r="L78">
            <v>1856404</v>
          </cell>
          <cell r="M78">
            <v>333322</v>
          </cell>
          <cell r="N78">
            <v>934601</v>
          </cell>
          <cell r="O78">
            <v>224208</v>
          </cell>
          <cell r="P78">
            <v>107244</v>
          </cell>
          <cell r="Q78">
            <v>416000</v>
          </cell>
          <cell r="R78">
            <v>137620</v>
          </cell>
          <cell r="S78">
            <v>84756</v>
          </cell>
          <cell r="T78">
            <v>378898</v>
          </cell>
          <cell r="U78">
            <v>198193</v>
          </cell>
          <cell r="V78">
            <v>259180</v>
          </cell>
          <cell r="W78">
            <v>239939</v>
          </cell>
          <cell r="X78">
            <v>99000</v>
          </cell>
          <cell r="Z78">
            <v>69974</v>
          </cell>
          <cell r="AA78">
            <v>92251</v>
          </cell>
          <cell r="AB78">
            <v>343134</v>
          </cell>
          <cell r="AD78">
            <v>280157</v>
          </cell>
          <cell r="AF78">
            <v>187269</v>
          </cell>
          <cell r="AH78">
            <v>181588</v>
          </cell>
          <cell r="AI78">
            <v>161016</v>
          </cell>
          <cell r="AJ78">
            <v>151617</v>
          </cell>
        </row>
        <row r="98">
          <cell r="E98">
            <v>88.2</v>
          </cell>
          <cell r="F98">
            <v>87.2</v>
          </cell>
          <cell r="G98">
            <v>90.7</v>
          </cell>
          <cell r="H98">
            <v>87.9</v>
          </cell>
          <cell r="I98">
            <v>84.2</v>
          </cell>
          <cell r="J98">
            <v>87.9</v>
          </cell>
          <cell r="K98">
            <v>92.9</v>
          </cell>
          <cell r="L98">
            <v>88.9</v>
          </cell>
          <cell r="M98">
            <v>79.7</v>
          </cell>
          <cell r="N98">
            <v>88.1</v>
          </cell>
          <cell r="O98">
            <v>85.5</v>
          </cell>
          <cell r="P98">
            <v>86.4</v>
          </cell>
          <cell r="Q98">
            <v>82.7</v>
          </cell>
          <cell r="R98">
            <v>79.3</v>
          </cell>
          <cell r="S98">
            <v>73.8</v>
          </cell>
          <cell r="T98">
            <v>62.8</v>
          </cell>
          <cell r="U98">
            <v>85.2</v>
          </cell>
          <cell r="V98">
            <v>83.6</v>
          </cell>
          <cell r="W98">
            <v>65</v>
          </cell>
          <cell r="X98">
            <v>70.9</v>
          </cell>
          <cell r="Z98">
            <v>76.1</v>
          </cell>
          <cell r="AA98">
            <v>75</v>
          </cell>
          <cell r="AB98">
            <v>86.8</v>
          </cell>
          <cell r="AD98">
            <v>73.1</v>
          </cell>
          <cell r="AF98">
            <v>57.4</v>
          </cell>
          <cell r="AH98">
            <v>75.3</v>
          </cell>
          <cell r="AI98">
            <v>71.3</v>
          </cell>
          <cell r="AJ98">
            <v>60</v>
          </cell>
        </row>
        <row r="101">
          <cell r="E101">
            <v>74.1</v>
          </cell>
          <cell r="F101">
            <v>67.3</v>
          </cell>
          <cell r="G101">
            <v>75</v>
          </cell>
          <cell r="H101">
            <v>80.3</v>
          </cell>
          <cell r="I101">
            <v>66.7</v>
          </cell>
          <cell r="J101">
            <v>79.6</v>
          </cell>
          <cell r="K101">
            <v>95.9</v>
          </cell>
          <cell r="L101">
            <v>83</v>
          </cell>
          <cell r="M101">
            <v>72.8</v>
          </cell>
          <cell r="N101">
            <v>77.6</v>
          </cell>
          <cell r="O101">
            <v>53.5</v>
          </cell>
          <cell r="P101">
            <v>52.8</v>
          </cell>
          <cell r="Q101">
            <v>95</v>
          </cell>
          <cell r="R101">
            <v>57.1</v>
          </cell>
          <cell r="S101">
            <v>59.7</v>
          </cell>
          <cell r="T101">
            <v>64</v>
          </cell>
          <cell r="U101">
            <v>66.8</v>
          </cell>
          <cell r="V101">
            <v>63.4</v>
          </cell>
          <cell r="W101">
            <v>71.3</v>
          </cell>
          <cell r="X101">
            <v>75</v>
          </cell>
          <cell r="Z101">
            <v>63.7</v>
          </cell>
          <cell r="AA101">
            <v>59.6</v>
          </cell>
          <cell r="AB101">
            <v>96.2</v>
          </cell>
          <cell r="AD101">
            <v>93.7</v>
          </cell>
          <cell r="AF101">
            <v>80.8</v>
          </cell>
          <cell r="AH101">
            <v>82.3</v>
          </cell>
          <cell r="AI101">
            <v>70.7</v>
          </cell>
          <cell r="AJ101">
            <v>88.4</v>
          </cell>
        </row>
        <row r="113">
          <cell r="E113">
            <v>92.9</v>
          </cell>
          <cell r="F113">
            <v>71.3</v>
          </cell>
          <cell r="G113">
            <v>75.7</v>
          </cell>
          <cell r="H113">
            <v>63.5</v>
          </cell>
          <cell r="I113">
            <v>82.8</v>
          </cell>
          <cell r="J113">
            <v>74.7</v>
          </cell>
          <cell r="K113">
            <v>69.2</v>
          </cell>
          <cell r="L113">
            <v>74.6</v>
          </cell>
          <cell r="M113">
            <v>80.7</v>
          </cell>
          <cell r="N113">
            <v>87.3</v>
          </cell>
          <cell r="O113">
            <v>66.2</v>
          </cell>
          <cell r="P113">
            <v>72.6</v>
          </cell>
          <cell r="Q113">
            <v>79.4</v>
          </cell>
          <cell r="R113">
            <v>85.2</v>
          </cell>
          <cell r="S113">
            <v>86.4</v>
          </cell>
          <cell r="T113">
            <v>80.5</v>
          </cell>
          <cell r="U113">
            <v>79.8</v>
          </cell>
          <cell r="V113">
            <v>93.2</v>
          </cell>
          <cell r="W113">
            <v>90.4</v>
          </cell>
          <cell r="X113">
            <v>84.6</v>
          </cell>
          <cell r="Z113">
            <v>83.4</v>
          </cell>
          <cell r="AA113">
            <v>70.2</v>
          </cell>
          <cell r="AB113">
            <v>91.8</v>
          </cell>
          <cell r="AD113">
            <v>86.3</v>
          </cell>
          <cell r="AF113">
            <v>76.8</v>
          </cell>
          <cell r="AH113">
            <v>90.7</v>
          </cell>
          <cell r="AI113">
            <v>67.7</v>
          </cell>
          <cell r="AJ113">
            <v>88</v>
          </cell>
        </row>
        <row r="124">
          <cell r="E124">
            <v>212.96381252353726</v>
          </cell>
          <cell r="F124">
            <v>264.0686571090359</v>
          </cell>
          <cell r="G124">
            <v>212.24552401746726</v>
          </cell>
          <cell r="H124">
            <v>173.01724137931035</v>
          </cell>
          <cell r="I124">
            <v>137.79679533867443</v>
          </cell>
          <cell r="J124">
            <v>168.66689895470384</v>
          </cell>
          <cell r="K124">
            <v>181.31072683058633</v>
          </cell>
          <cell r="L124">
            <v>163.85995758968016</v>
          </cell>
          <cell r="M124">
            <v>187.85294117647058</v>
          </cell>
          <cell r="N124">
            <v>239.32623215108245</v>
          </cell>
          <cell r="O124">
            <v>239.37265917602997</v>
          </cell>
          <cell r="P124">
            <v>194.56233766233765</v>
          </cell>
          <cell r="Q124">
            <v>203.89013296011197</v>
          </cell>
          <cell r="R124">
            <v>215.80878951426368</v>
          </cell>
          <cell r="S124">
            <v>421.34153846153845</v>
          </cell>
          <cell r="T124">
            <v>320.618406285073</v>
          </cell>
          <cell r="U124">
            <v>270.0266098988824</v>
          </cell>
          <cell r="V124">
            <v>221.75717017208413</v>
          </cell>
          <cell r="W124">
            <v>130.88438818565402</v>
          </cell>
          <cell r="X124">
            <v>228.79314159292036</v>
          </cell>
          <cell r="Z124">
            <v>242.46880570409982</v>
          </cell>
          <cell r="AA124">
            <v>219.99800399201598</v>
          </cell>
          <cell r="AB124">
            <v>175.06354733405877</v>
          </cell>
          <cell r="AD124">
            <v>174.68620138518912</v>
          </cell>
          <cell r="AF124">
            <v>233.92164674634793</v>
          </cell>
          <cell r="AH124">
            <v>0</v>
          </cell>
          <cell r="AI124">
            <v>354.0171673819743</v>
          </cell>
          <cell r="AJ124">
            <v>0</v>
          </cell>
        </row>
        <row r="126">
          <cell r="E126">
            <v>197.98572357834914</v>
          </cell>
          <cell r="F126">
            <v>256.63317111666447</v>
          </cell>
          <cell r="G126">
            <v>236.2485807860262</v>
          </cell>
          <cell r="H126">
            <v>225.25</v>
          </cell>
          <cell r="I126">
            <v>129.68281136198107</v>
          </cell>
          <cell r="J126">
            <v>185.99686411149827</v>
          </cell>
          <cell r="K126">
            <v>163.04593353147797</v>
          </cell>
          <cell r="L126">
            <v>160.58517405902103</v>
          </cell>
          <cell r="M126">
            <v>218.73774509803923</v>
          </cell>
          <cell r="N126">
            <v>244.7652003684938</v>
          </cell>
          <cell r="O126">
            <v>372.5655430711611</v>
          </cell>
          <cell r="P126">
            <v>236.28571428571428</v>
          </cell>
          <cell r="Q126">
            <v>218.87473757872638</v>
          </cell>
          <cell r="R126">
            <v>205.12259059367773</v>
          </cell>
          <cell r="S126">
            <v>374.85692307692307</v>
          </cell>
          <cell r="T126">
            <v>325.9938271604938</v>
          </cell>
          <cell r="U126">
            <v>312.7323044172432</v>
          </cell>
          <cell r="V126">
            <v>178.95908221797322</v>
          </cell>
          <cell r="W126">
            <v>125.46624472573839</v>
          </cell>
          <cell r="X126">
            <v>269.2643805309734</v>
          </cell>
          <cell r="Z126">
            <v>243.1319073083779</v>
          </cell>
          <cell r="AA126">
            <v>208.6806387225549</v>
          </cell>
          <cell r="AB126">
            <v>161.32491838955386</v>
          </cell>
          <cell r="AD126">
            <v>148.27916888652103</v>
          </cell>
          <cell r="AF126">
            <v>412.0438247011952</v>
          </cell>
          <cell r="AH126">
            <v>0</v>
          </cell>
          <cell r="AI126">
            <v>606.4635193133047</v>
          </cell>
          <cell r="AJ126">
            <v>0</v>
          </cell>
        </row>
        <row r="128">
          <cell r="E128">
            <v>65.3562</v>
          </cell>
          <cell r="F128">
            <v>58.685599999999994</v>
          </cell>
          <cell r="G128">
            <v>68.025</v>
          </cell>
          <cell r="H128">
            <v>70.5837</v>
          </cell>
          <cell r="I128">
            <v>56.1614</v>
          </cell>
          <cell r="J128">
            <v>69.9684</v>
          </cell>
          <cell r="K128">
            <v>89.09110000000001</v>
          </cell>
          <cell r="L128">
            <v>73.787</v>
          </cell>
          <cell r="M128">
            <v>58.0216</v>
          </cell>
          <cell r="N128">
            <v>68.3656</v>
          </cell>
          <cell r="O128">
            <v>45.7425</v>
          </cell>
          <cell r="P128">
            <v>45.6192</v>
          </cell>
          <cell r="Q128">
            <v>78.565</v>
          </cell>
          <cell r="R128">
            <v>45.2803</v>
          </cell>
          <cell r="S128">
            <v>44.0586</v>
          </cell>
          <cell r="T128">
            <v>40.192</v>
          </cell>
          <cell r="U128">
            <v>56.913599999999995</v>
          </cell>
          <cell r="V128">
            <v>53.002399999999994</v>
          </cell>
          <cell r="W128">
            <v>46.345</v>
          </cell>
          <cell r="X128">
            <v>53.175</v>
          </cell>
          <cell r="Z128">
            <v>48.475699999999996</v>
          </cell>
          <cell r="AA128">
            <v>44.7</v>
          </cell>
          <cell r="AB128">
            <v>83.5016</v>
          </cell>
          <cell r="AD128">
            <v>68.4947</v>
          </cell>
          <cell r="AF128">
            <v>46.3792</v>
          </cell>
          <cell r="AH128">
            <v>61.9719</v>
          </cell>
          <cell r="AI128">
            <v>50.409099999999995</v>
          </cell>
          <cell r="AJ128">
            <v>53.04</v>
          </cell>
        </row>
        <row r="130">
          <cell r="E130">
            <v>1893.8881578947369</v>
          </cell>
          <cell r="F130">
            <v>2095</v>
          </cell>
          <cell r="G130">
            <v>2462.5263157894738</v>
          </cell>
          <cell r="H130">
            <v>1587.25</v>
          </cell>
          <cell r="I130">
            <v>1613</v>
          </cell>
          <cell r="J130">
            <v>2327.153846153846</v>
          </cell>
          <cell r="K130">
            <v>2365.6</v>
          </cell>
          <cell r="L130">
            <v>3152.8055555555557</v>
          </cell>
          <cell r="M130">
            <v>1949.3529411764705</v>
          </cell>
          <cell r="N130">
            <v>3205</v>
          </cell>
          <cell r="O130">
            <v>1345.8</v>
          </cell>
          <cell r="P130">
            <v>1180.5</v>
          </cell>
          <cell r="Q130">
            <v>1454.7272727272727</v>
          </cell>
          <cell r="R130">
            <v>1264</v>
          </cell>
          <cell r="S130">
            <v>1214.5</v>
          </cell>
          <cell r="T130">
            <v>2817.285714285714</v>
          </cell>
          <cell r="U130">
            <v>2874.75</v>
          </cell>
          <cell r="V130">
            <v>1689.6666666666667</v>
          </cell>
          <cell r="W130">
            <v>1899.25</v>
          </cell>
          <cell r="X130">
            <v>2390.25</v>
          </cell>
          <cell r="Z130">
            <v>2729.5</v>
          </cell>
          <cell r="AA130">
            <v>1468.75</v>
          </cell>
          <cell r="AB130">
            <v>2716.9444444444443</v>
          </cell>
          <cell r="AD130">
            <v>2801</v>
          </cell>
          <cell r="AF130">
            <v>2386.75</v>
          </cell>
          <cell r="AH130">
            <v>2131</v>
          </cell>
          <cell r="AI130">
            <v>1143.8</v>
          </cell>
          <cell r="AJ130" t="str">
            <v> </v>
          </cell>
        </row>
        <row r="132">
          <cell r="E132">
            <v>192.16447368421052</v>
          </cell>
          <cell r="F132">
            <v>205.48648648648648</v>
          </cell>
          <cell r="G132">
            <v>241.05263157894737</v>
          </cell>
          <cell r="H132">
            <v>130.5</v>
          </cell>
          <cell r="I132">
            <v>189.3793103448276</v>
          </cell>
          <cell r="J132">
            <v>220.76923076923077</v>
          </cell>
          <cell r="K132">
            <v>246.73333333333332</v>
          </cell>
          <cell r="L132">
            <v>314.3888888888889</v>
          </cell>
          <cell r="M132">
            <v>192</v>
          </cell>
          <cell r="N132">
            <v>299.44827586206895</v>
          </cell>
          <cell r="O132">
            <v>106.8</v>
          </cell>
          <cell r="P132">
            <v>96.25</v>
          </cell>
          <cell r="Q132">
            <v>129.9090909090909</v>
          </cell>
          <cell r="R132">
            <v>144.11111111111111</v>
          </cell>
          <cell r="S132">
            <v>108.33333333333333</v>
          </cell>
          <cell r="T132">
            <v>254.57142857142858</v>
          </cell>
          <cell r="U132">
            <v>234.875</v>
          </cell>
          <cell r="V132">
            <v>174.33333333333334</v>
          </cell>
          <cell r="W132">
            <v>296.25</v>
          </cell>
          <cell r="X132">
            <v>226</v>
          </cell>
          <cell r="Z132">
            <v>280.5</v>
          </cell>
          <cell r="AA132">
            <v>125.25</v>
          </cell>
          <cell r="AB132">
            <v>255.27777777777777</v>
          </cell>
          <cell r="AD132">
            <v>268.14285714285717</v>
          </cell>
          <cell r="AF132">
            <v>188.25</v>
          </cell>
          <cell r="AH132">
            <v>188</v>
          </cell>
          <cell r="AI132">
            <v>93.2</v>
          </cell>
          <cell r="AJ132" t="str">
            <v/>
          </cell>
        </row>
        <row r="134">
          <cell r="E134">
            <v>41591.80263157895</v>
          </cell>
          <cell r="F134">
            <v>55208.67567567567</v>
          </cell>
          <cell r="G134">
            <v>52907.65789473684</v>
          </cell>
          <cell r="H134">
            <v>22755.625</v>
          </cell>
          <cell r="I134">
            <v>28579.103448275862</v>
          </cell>
          <cell r="J134">
            <v>41292.53846153846</v>
          </cell>
          <cell r="K134">
            <v>45035.86666666667</v>
          </cell>
          <cell r="L134">
            <v>52153.333333333336</v>
          </cell>
          <cell r="M134">
            <v>37745.470588235294</v>
          </cell>
          <cell r="N134">
            <v>77986.37931034483</v>
          </cell>
          <cell r="O134">
            <v>30007.3</v>
          </cell>
          <cell r="P134">
            <v>19122.625</v>
          </cell>
          <cell r="Q134">
            <v>27936.863636363636</v>
          </cell>
          <cell r="R134">
            <v>32279.666666666668</v>
          </cell>
          <cell r="S134">
            <v>45973.333333333336</v>
          </cell>
          <cell r="T134">
            <v>84741.14285714286</v>
          </cell>
          <cell r="U134">
            <v>65013.125</v>
          </cell>
          <cell r="V134">
            <v>39057.6</v>
          </cell>
          <cell r="W134">
            <v>40022.625</v>
          </cell>
          <cell r="X134">
            <v>54090.5</v>
          </cell>
          <cell r="Z134">
            <v>69389</v>
          </cell>
          <cell r="AA134">
            <v>28066</v>
          </cell>
          <cell r="AB134">
            <v>48002.27777777778</v>
          </cell>
          <cell r="AD134">
            <v>53367.42857142857</v>
          </cell>
          <cell r="AF134">
            <v>44301.75</v>
          </cell>
          <cell r="AH134">
            <v>0</v>
          </cell>
          <cell r="AI134">
            <v>34226.4</v>
          </cell>
          <cell r="AJ134" t="str">
            <v/>
          </cell>
        </row>
        <row r="136">
          <cell r="E136">
            <v>29209</v>
          </cell>
          <cell r="F136">
            <v>7603</v>
          </cell>
          <cell r="G136">
            <v>9160</v>
          </cell>
          <cell r="H136">
            <v>1044</v>
          </cell>
          <cell r="I136">
            <v>5492</v>
          </cell>
          <cell r="J136">
            <v>2870</v>
          </cell>
          <cell r="K136">
            <v>3701</v>
          </cell>
          <cell r="L136">
            <v>11318</v>
          </cell>
          <cell r="M136">
            <v>3264</v>
          </cell>
          <cell r="N136">
            <v>8684</v>
          </cell>
          <cell r="O136">
            <v>1068</v>
          </cell>
          <cell r="P136">
            <v>770</v>
          </cell>
          <cell r="Q136">
            <v>2858</v>
          </cell>
          <cell r="R136">
            <v>1297</v>
          </cell>
          <cell r="S136">
            <v>650</v>
          </cell>
          <cell r="T136">
            <v>1782</v>
          </cell>
          <cell r="U136">
            <v>1879</v>
          </cell>
          <cell r="V136">
            <v>2615</v>
          </cell>
          <cell r="W136">
            <v>2370</v>
          </cell>
          <cell r="X136">
            <v>904</v>
          </cell>
          <cell r="Z136">
            <v>561</v>
          </cell>
          <cell r="AA136">
            <v>501</v>
          </cell>
          <cell r="AB136">
            <v>4595</v>
          </cell>
          <cell r="AD136">
            <v>1877</v>
          </cell>
          <cell r="AF136">
            <v>753</v>
          </cell>
          <cell r="AH136">
            <v>564</v>
          </cell>
          <cell r="AI136">
            <v>466</v>
          </cell>
          <cell r="AJ136">
            <v>475</v>
          </cell>
        </row>
        <row r="138">
          <cell r="E138">
            <v>205.3738299639989</v>
          </cell>
        </row>
        <row r="140">
          <cell r="E140">
            <v>206.64288747346072</v>
          </cell>
        </row>
        <row r="142">
          <cell r="E142">
            <v>44914.12451361868</v>
          </cell>
        </row>
        <row r="150">
          <cell r="E150">
            <v>23775</v>
          </cell>
          <cell r="F150">
            <v>5038</v>
          </cell>
          <cell r="G150">
            <v>6443</v>
          </cell>
          <cell r="H150">
            <v>858</v>
          </cell>
          <cell r="I150">
            <v>3922</v>
          </cell>
          <cell r="J150">
            <v>1915</v>
          </cell>
          <cell r="K150">
            <v>2720</v>
          </cell>
          <cell r="L150">
            <v>0</v>
          </cell>
          <cell r="M150">
            <v>2044</v>
          </cell>
          <cell r="N150">
            <v>6860</v>
          </cell>
          <cell r="O150">
            <v>823</v>
          </cell>
          <cell r="P150">
            <v>646</v>
          </cell>
          <cell r="Q150">
            <v>2237</v>
          </cell>
          <cell r="R150">
            <v>832</v>
          </cell>
          <cell r="S150">
            <v>424</v>
          </cell>
          <cell r="T150">
            <v>1272</v>
          </cell>
          <cell r="U150">
            <v>1196</v>
          </cell>
          <cell r="V150">
            <v>1880</v>
          </cell>
          <cell r="W150">
            <v>1028</v>
          </cell>
          <cell r="X150">
            <v>590</v>
          </cell>
          <cell r="Z150">
            <v>349</v>
          </cell>
          <cell r="AA150">
            <v>323</v>
          </cell>
          <cell r="AB150">
            <v>0</v>
          </cell>
          <cell r="AD150">
            <v>1309</v>
          </cell>
          <cell r="AF150">
            <v>571</v>
          </cell>
          <cell r="AH150">
            <v>346</v>
          </cell>
          <cell r="AI150">
            <v>348</v>
          </cell>
          <cell r="AJ150">
            <v>317</v>
          </cell>
        </row>
        <row r="153">
          <cell r="E153">
            <v>1867</v>
          </cell>
          <cell r="F153">
            <v>2083</v>
          </cell>
          <cell r="G153">
            <v>2434</v>
          </cell>
          <cell r="H153">
            <v>176</v>
          </cell>
          <cell r="I153">
            <v>1069</v>
          </cell>
          <cell r="J153">
            <v>785</v>
          </cell>
          <cell r="K153">
            <v>312</v>
          </cell>
          <cell r="L153">
            <v>0</v>
          </cell>
          <cell r="M153">
            <v>1169</v>
          </cell>
          <cell r="N153">
            <v>862</v>
          </cell>
          <cell r="O153">
            <v>112</v>
          </cell>
          <cell r="P153">
            <v>117</v>
          </cell>
          <cell r="Q153">
            <v>578</v>
          </cell>
          <cell r="R153">
            <v>371</v>
          </cell>
          <cell r="S153">
            <v>196</v>
          </cell>
          <cell r="T153">
            <v>223</v>
          </cell>
          <cell r="U153">
            <v>286</v>
          </cell>
          <cell r="V153">
            <v>698</v>
          </cell>
          <cell r="W153">
            <v>277</v>
          </cell>
          <cell r="X153">
            <v>313</v>
          </cell>
          <cell r="Z153">
            <v>212</v>
          </cell>
          <cell r="AA153">
            <v>109</v>
          </cell>
          <cell r="AB153">
            <v>0</v>
          </cell>
          <cell r="AD153">
            <v>320</v>
          </cell>
          <cell r="AF153">
            <v>80</v>
          </cell>
          <cell r="AH153">
            <v>177</v>
          </cell>
          <cell r="AI153">
            <v>43</v>
          </cell>
          <cell r="AJ153">
            <v>152</v>
          </cell>
        </row>
        <row r="156">
          <cell r="E156">
            <v>31456</v>
          </cell>
          <cell r="F156">
            <v>10658</v>
          </cell>
          <cell r="G156">
            <v>12107</v>
          </cell>
          <cell r="H156">
            <v>1643</v>
          </cell>
          <cell r="I156">
            <v>6635</v>
          </cell>
          <cell r="J156">
            <v>3844</v>
          </cell>
          <cell r="K156">
            <v>5352</v>
          </cell>
          <cell r="L156">
            <v>15162</v>
          </cell>
          <cell r="M156">
            <v>4044</v>
          </cell>
          <cell r="N156">
            <v>9952</v>
          </cell>
          <cell r="O156">
            <v>1614</v>
          </cell>
          <cell r="P156">
            <v>1061</v>
          </cell>
          <cell r="Q156">
            <v>3598</v>
          </cell>
          <cell r="R156">
            <v>1522</v>
          </cell>
          <cell r="S156">
            <v>752</v>
          </cell>
          <cell r="T156">
            <v>2215</v>
          </cell>
          <cell r="U156">
            <v>2355</v>
          </cell>
          <cell r="V156">
            <v>2807</v>
          </cell>
          <cell r="W156">
            <v>2621</v>
          </cell>
          <cell r="X156">
            <v>1068</v>
          </cell>
          <cell r="Z156">
            <v>673</v>
          </cell>
          <cell r="AA156">
            <v>714</v>
          </cell>
          <cell r="AB156">
            <v>5007</v>
          </cell>
          <cell r="AD156">
            <v>2174</v>
          </cell>
          <cell r="AF156">
            <v>981</v>
          </cell>
          <cell r="AH156">
            <v>622</v>
          </cell>
          <cell r="AI156">
            <v>688</v>
          </cell>
          <cell r="AJ156">
            <v>540</v>
          </cell>
        </row>
        <row r="159">
          <cell r="E159">
            <v>142</v>
          </cell>
          <cell r="F159">
            <v>427</v>
          </cell>
          <cell r="G159">
            <v>221</v>
          </cell>
          <cell r="H159">
            <v>9</v>
          </cell>
          <cell r="I159">
            <v>464</v>
          </cell>
          <cell r="J159">
            <v>164</v>
          </cell>
          <cell r="K159">
            <v>0</v>
          </cell>
          <cell r="L159">
            <v>0</v>
          </cell>
          <cell r="M159">
            <v>17</v>
          </cell>
          <cell r="N159">
            <v>962</v>
          </cell>
          <cell r="O159">
            <v>27</v>
          </cell>
          <cell r="P159">
            <v>0</v>
          </cell>
          <cell r="Q159">
            <v>41</v>
          </cell>
          <cell r="R159">
            <v>76</v>
          </cell>
          <cell r="S159">
            <v>25</v>
          </cell>
          <cell r="T159">
            <v>287</v>
          </cell>
          <cell r="U159">
            <v>45</v>
          </cell>
          <cell r="V159">
            <v>29</v>
          </cell>
          <cell r="W159">
            <v>910</v>
          </cell>
          <cell r="X159">
            <v>0</v>
          </cell>
          <cell r="Z159">
            <v>0</v>
          </cell>
          <cell r="AA159">
            <v>63</v>
          </cell>
          <cell r="AB159">
            <v>0</v>
          </cell>
          <cell r="AD159">
            <v>0</v>
          </cell>
          <cell r="AF159">
            <v>8</v>
          </cell>
          <cell r="AH159">
            <v>33</v>
          </cell>
          <cell r="AI159">
            <v>1</v>
          </cell>
          <cell r="AJ159">
            <v>0</v>
          </cell>
        </row>
        <row r="162">
          <cell r="E162">
            <v>3425</v>
          </cell>
          <cell r="F162">
            <v>55</v>
          </cell>
          <cell r="G162">
            <v>62</v>
          </cell>
          <cell r="H162">
            <v>1</v>
          </cell>
          <cell r="I162">
            <v>37</v>
          </cell>
          <cell r="J162">
            <v>6</v>
          </cell>
          <cell r="K162">
            <v>669</v>
          </cell>
          <cell r="L162">
            <v>0</v>
          </cell>
          <cell r="M162">
            <v>34</v>
          </cell>
          <cell r="N162">
            <v>0</v>
          </cell>
          <cell r="O162">
            <v>106</v>
          </cell>
          <cell r="P162">
            <v>7</v>
          </cell>
          <cell r="Q162">
            <v>2</v>
          </cell>
          <cell r="R162">
            <v>18</v>
          </cell>
          <cell r="S162">
            <v>5</v>
          </cell>
          <cell r="T162">
            <v>0</v>
          </cell>
          <cell r="U162">
            <v>352</v>
          </cell>
          <cell r="V162">
            <v>8</v>
          </cell>
          <cell r="W162">
            <v>155</v>
          </cell>
          <cell r="X162">
            <v>1</v>
          </cell>
          <cell r="Z162">
            <v>0</v>
          </cell>
          <cell r="AA162">
            <v>6</v>
          </cell>
          <cell r="AB162">
            <v>0</v>
          </cell>
          <cell r="AD162">
            <v>248</v>
          </cell>
          <cell r="AF162">
            <v>94</v>
          </cell>
          <cell r="AH162">
            <v>8</v>
          </cell>
          <cell r="AI162">
            <v>74</v>
          </cell>
          <cell r="AJ162">
            <v>6</v>
          </cell>
        </row>
        <row r="165">
          <cell r="E165">
            <v>497</v>
          </cell>
          <cell r="F165">
            <v>504</v>
          </cell>
          <cell r="G165">
            <v>721</v>
          </cell>
          <cell r="H165">
            <v>52</v>
          </cell>
          <cell r="I165">
            <v>41</v>
          </cell>
          <cell r="J165">
            <v>155</v>
          </cell>
          <cell r="K165">
            <v>50</v>
          </cell>
          <cell r="L165">
            <v>837</v>
          </cell>
          <cell r="M165">
            <v>205</v>
          </cell>
          <cell r="N165">
            <v>461</v>
          </cell>
          <cell r="O165">
            <v>76</v>
          </cell>
          <cell r="P165">
            <v>8</v>
          </cell>
          <cell r="Q165">
            <v>285</v>
          </cell>
          <cell r="R165">
            <v>26</v>
          </cell>
          <cell r="S165">
            <v>19</v>
          </cell>
          <cell r="T165">
            <v>49</v>
          </cell>
          <cell r="U165">
            <v>103</v>
          </cell>
          <cell r="V165">
            <v>0</v>
          </cell>
          <cell r="W165">
            <v>4</v>
          </cell>
          <cell r="X165">
            <v>50</v>
          </cell>
          <cell r="Z165">
            <v>3</v>
          </cell>
          <cell r="AA165">
            <v>6</v>
          </cell>
          <cell r="AB165">
            <v>99</v>
          </cell>
          <cell r="AD165">
            <v>28</v>
          </cell>
          <cell r="AF165">
            <v>142</v>
          </cell>
          <cell r="AH165">
            <v>12</v>
          </cell>
          <cell r="AI165">
            <v>25</v>
          </cell>
          <cell r="AJ165">
            <v>5</v>
          </cell>
        </row>
        <row r="168">
          <cell r="E168">
            <v>29706</v>
          </cell>
          <cell r="F168">
            <v>8107</v>
          </cell>
          <cell r="G168">
            <v>9881</v>
          </cell>
          <cell r="H168">
            <v>1096</v>
          </cell>
          <cell r="I168">
            <v>5533</v>
          </cell>
          <cell r="J168">
            <v>3025</v>
          </cell>
          <cell r="K168">
            <v>3751</v>
          </cell>
          <cell r="L168">
            <v>12155</v>
          </cell>
          <cell r="M168">
            <v>3469</v>
          </cell>
          <cell r="N168">
            <v>9145</v>
          </cell>
          <cell r="O168">
            <v>1144</v>
          </cell>
          <cell r="P168">
            <v>778</v>
          </cell>
          <cell r="Q168">
            <v>3143</v>
          </cell>
          <cell r="R168">
            <v>1323</v>
          </cell>
          <cell r="S168">
            <v>669</v>
          </cell>
          <cell r="T168">
            <v>1831</v>
          </cell>
          <cell r="U168">
            <v>1982</v>
          </cell>
          <cell r="V168">
            <v>2615</v>
          </cell>
          <cell r="W168">
            <v>2374</v>
          </cell>
          <cell r="X168">
            <v>954</v>
          </cell>
          <cell r="Z168">
            <v>564</v>
          </cell>
          <cell r="AA168">
            <v>507</v>
          </cell>
          <cell r="AB168">
            <v>4694</v>
          </cell>
          <cell r="AD168">
            <v>1905</v>
          </cell>
          <cell r="AF168">
            <v>895</v>
          </cell>
          <cell r="AH168">
            <v>576</v>
          </cell>
          <cell r="AI168">
            <v>491</v>
          </cell>
          <cell r="AJ168">
            <v>480</v>
          </cell>
        </row>
        <row r="171">
          <cell r="E171">
            <v>1750</v>
          </cell>
          <cell r="F171">
            <v>2551</v>
          </cell>
          <cell r="G171">
            <v>2226</v>
          </cell>
          <cell r="H171">
            <v>547</v>
          </cell>
          <cell r="I171">
            <v>1102</v>
          </cell>
          <cell r="J171">
            <v>819</v>
          </cell>
          <cell r="K171">
            <v>1601</v>
          </cell>
          <cell r="L171">
            <v>3007</v>
          </cell>
          <cell r="M171">
            <v>575</v>
          </cell>
          <cell r="N171">
            <v>807</v>
          </cell>
          <cell r="O171">
            <v>470</v>
          </cell>
          <cell r="P171">
            <v>283</v>
          </cell>
          <cell r="Q171">
            <v>455</v>
          </cell>
          <cell r="R171">
            <v>199</v>
          </cell>
          <cell r="S171">
            <v>83</v>
          </cell>
          <cell r="T171">
            <v>384</v>
          </cell>
          <cell r="U171">
            <v>373</v>
          </cell>
          <cell r="V171">
            <v>192</v>
          </cell>
          <cell r="W171">
            <v>247</v>
          </cell>
          <cell r="X171">
            <v>114</v>
          </cell>
          <cell r="Z171">
            <v>109</v>
          </cell>
          <cell r="AA171">
            <v>207</v>
          </cell>
          <cell r="AB171">
            <v>313</v>
          </cell>
          <cell r="AD171">
            <v>269</v>
          </cell>
          <cell r="AF171">
            <v>86</v>
          </cell>
          <cell r="AH171">
            <v>46</v>
          </cell>
          <cell r="AI171">
            <v>197</v>
          </cell>
          <cell r="AJ171">
            <v>60</v>
          </cell>
        </row>
        <row r="183">
          <cell r="E183">
            <v>97664</v>
          </cell>
          <cell r="F183">
            <v>33474</v>
          </cell>
          <cell r="G183">
            <v>36567</v>
          </cell>
          <cell r="H183">
            <v>5123</v>
          </cell>
          <cell r="I183">
            <v>21583</v>
          </cell>
          <cell r="J183">
            <v>11975</v>
          </cell>
          <cell r="K183">
            <v>15790</v>
          </cell>
          <cell r="L183">
            <v>46742</v>
          </cell>
          <cell r="M183">
            <v>13898</v>
          </cell>
          <cell r="N183">
            <v>30948</v>
          </cell>
          <cell r="O183">
            <v>5169</v>
          </cell>
          <cell r="P183">
            <v>3365</v>
          </cell>
          <cell r="Q183">
            <v>11916</v>
          </cell>
          <cell r="R183">
            <v>5256</v>
          </cell>
          <cell r="S183">
            <v>2793</v>
          </cell>
          <cell r="T183">
            <v>9670</v>
          </cell>
          <cell r="U183">
            <v>7577</v>
          </cell>
          <cell r="V183">
            <v>9200</v>
          </cell>
          <cell r="W183">
            <v>11050</v>
          </cell>
          <cell r="X183">
            <v>4125</v>
          </cell>
          <cell r="Z183">
            <v>2422</v>
          </cell>
          <cell r="AA183">
            <v>2608</v>
          </cell>
          <cell r="AB183">
            <v>15799</v>
          </cell>
          <cell r="AD183">
            <v>8145</v>
          </cell>
          <cell r="AF183">
            <v>4686</v>
          </cell>
          <cell r="AH183">
            <v>2263</v>
          </cell>
          <cell r="AI183">
            <v>2642</v>
          </cell>
          <cell r="AJ183">
            <v>2466</v>
          </cell>
        </row>
        <row r="186">
          <cell r="E186">
            <v>86181</v>
          </cell>
          <cell r="F186">
            <v>29200</v>
          </cell>
          <cell r="G186">
            <v>33170</v>
          </cell>
          <cell r="H186">
            <v>4501</v>
          </cell>
          <cell r="I186">
            <v>18178</v>
          </cell>
          <cell r="J186">
            <v>10532</v>
          </cell>
          <cell r="K186">
            <v>14663</v>
          </cell>
          <cell r="L186">
            <v>41540</v>
          </cell>
          <cell r="M186">
            <v>11079</v>
          </cell>
          <cell r="N186">
            <v>27266</v>
          </cell>
          <cell r="O186">
            <v>4422</v>
          </cell>
          <cell r="P186">
            <v>2907</v>
          </cell>
          <cell r="Q186">
            <v>9858</v>
          </cell>
          <cell r="R186">
            <v>4170</v>
          </cell>
          <cell r="S186">
            <v>2060</v>
          </cell>
          <cell r="T186">
            <v>6068</v>
          </cell>
          <cell r="U186">
            <v>6452</v>
          </cell>
          <cell r="V186">
            <v>7690</v>
          </cell>
          <cell r="W186">
            <v>7181</v>
          </cell>
          <cell r="X186">
            <v>2926</v>
          </cell>
          <cell r="Z186">
            <v>1844</v>
          </cell>
          <cell r="AA186">
            <v>1956</v>
          </cell>
          <cell r="AB186">
            <v>13718</v>
          </cell>
          <cell r="AD186">
            <v>5956</v>
          </cell>
          <cell r="AF186">
            <v>2688</v>
          </cell>
          <cell r="AH186">
            <v>1704</v>
          </cell>
          <cell r="AI186">
            <v>1885</v>
          </cell>
          <cell r="AJ186">
            <v>1479</v>
          </cell>
        </row>
        <row r="189">
          <cell r="E189">
            <v>339</v>
          </cell>
          <cell r="F189">
            <v>432</v>
          </cell>
          <cell r="G189">
            <v>391</v>
          </cell>
          <cell r="H189">
            <v>403</v>
          </cell>
          <cell r="I189">
            <v>461</v>
          </cell>
          <cell r="J189">
            <v>396</v>
          </cell>
          <cell r="K189">
            <v>445</v>
          </cell>
          <cell r="L189">
            <v>412</v>
          </cell>
          <cell r="M189">
            <v>419</v>
          </cell>
          <cell r="N189">
            <v>333</v>
          </cell>
          <cell r="O189">
            <v>384</v>
          </cell>
          <cell r="P189">
            <v>356</v>
          </cell>
          <cell r="Q189">
            <v>372</v>
          </cell>
          <cell r="R189">
            <v>462</v>
          </cell>
          <cell r="S189">
            <v>383</v>
          </cell>
          <cell r="T189">
            <v>490</v>
          </cell>
          <cell r="U189">
            <v>329</v>
          </cell>
          <cell r="V189">
            <v>363</v>
          </cell>
          <cell r="W189">
            <v>727</v>
          </cell>
          <cell r="X189">
            <v>431</v>
          </cell>
          <cell r="Z189">
            <v>444</v>
          </cell>
          <cell r="AA189">
            <v>444</v>
          </cell>
          <cell r="AB189">
            <v>323</v>
          </cell>
          <cell r="AD189">
            <v>415</v>
          </cell>
          <cell r="AF189">
            <v>491</v>
          </cell>
          <cell r="AH189">
            <v>354</v>
          </cell>
          <cell r="AI189">
            <v>462</v>
          </cell>
          <cell r="AJ189">
            <v>584</v>
          </cell>
        </row>
        <row r="192">
          <cell r="E192">
            <v>299</v>
          </cell>
          <cell r="F192">
            <v>377</v>
          </cell>
          <cell r="G192">
            <v>354</v>
          </cell>
          <cell r="H192">
            <v>354</v>
          </cell>
          <cell r="I192">
            <v>389</v>
          </cell>
          <cell r="J192">
            <v>348</v>
          </cell>
          <cell r="K192">
            <v>413</v>
          </cell>
          <cell r="L192">
            <v>366</v>
          </cell>
          <cell r="M192">
            <v>334</v>
          </cell>
          <cell r="N192">
            <v>293</v>
          </cell>
          <cell r="O192">
            <v>329</v>
          </cell>
          <cell r="P192">
            <v>308</v>
          </cell>
          <cell r="Q192">
            <v>308</v>
          </cell>
          <cell r="R192">
            <v>367</v>
          </cell>
          <cell r="S192">
            <v>283</v>
          </cell>
          <cell r="T192">
            <v>308</v>
          </cell>
          <cell r="U192">
            <v>281</v>
          </cell>
          <cell r="V192">
            <v>303</v>
          </cell>
          <cell r="W192">
            <v>473</v>
          </cell>
          <cell r="X192">
            <v>306</v>
          </cell>
          <cell r="Z192">
            <v>338</v>
          </cell>
          <cell r="AA192">
            <v>333</v>
          </cell>
          <cell r="AB192">
            <v>280</v>
          </cell>
          <cell r="AD192">
            <v>304</v>
          </cell>
          <cell r="AF192">
            <v>282</v>
          </cell>
          <cell r="AH192">
            <v>267</v>
          </cell>
          <cell r="AI192">
            <v>330</v>
          </cell>
          <cell r="AJ192">
            <v>350</v>
          </cell>
        </row>
        <row r="194">
          <cell r="E194">
            <v>75.58176500508647</v>
          </cell>
          <cell r="F194">
            <v>47.26965659598424</v>
          </cell>
          <cell r="G194">
            <v>53.21714710498059</v>
          </cell>
          <cell r="H194">
            <v>52.22154595252587</v>
          </cell>
          <cell r="I194">
            <v>59.11077618688771</v>
          </cell>
          <cell r="J194">
            <v>49.81789802289282</v>
          </cell>
          <cell r="K194">
            <v>50.82212257100149</v>
          </cell>
          <cell r="L194">
            <v>0</v>
          </cell>
          <cell r="M194">
            <v>50.54401582591493</v>
          </cell>
          <cell r="N194">
            <v>68.93086816720258</v>
          </cell>
          <cell r="O194">
            <v>50.99132589838909</v>
          </cell>
          <cell r="P194">
            <v>60.885956644674835</v>
          </cell>
          <cell r="Q194">
            <v>62.17342968315731</v>
          </cell>
          <cell r="R194">
            <v>54.66491458607096</v>
          </cell>
          <cell r="S194">
            <v>56.38297872340425</v>
          </cell>
          <cell r="T194">
            <v>57.42663656884876</v>
          </cell>
          <cell r="U194">
            <v>50.78556263269639</v>
          </cell>
          <cell r="V194">
            <v>66.97541859636623</v>
          </cell>
          <cell r="W194">
            <v>39.22167111789393</v>
          </cell>
          <cell r="X194">
            <v>55.243445692883896</v>
          </cell>
          <cell r="Z194">
            <v>51.857355126300156</v>
          </cell>
          <cell r="AA194">
            <v>45.23809523809524</v>
          </cell>
          <cell r="AB194">
            <v>0</v>
          </cell>
          <cell r="AD194">
            <v>60.211591536338545</v>
          </cell>
          <cell r="AF194">
            <v>58.2059123343527</v>
          </cell>
          <cell r="AH194">
            <v>55.62700964630225</v>
          </cell>
          <cell r="AI194">
            <v>50.58139534883721</v>
          </cell>
          <cell r="AJ194">
            <v>58.7037037037037</v>
          </cell>
        </row>
        <row r="196">
          <cell r="E196">
            <v>5.93527466937945</v>
          </cell>
          <cell r="F196">
            <v>19.544004503659224</v>
          </cell>
          <cell r="G196">
            <v>20.104072024448666</v>
          </cell>
          <cell r="H196">
            <v>10.712111990261716</v>
          </cell>
          <cell r="I196">
            <v>16.111529766390355</v>
          </cell>
          <cell r="J196">
            <v>20.42143600416233</v>
          </cell>
          <cell r="K196">
            <v>5.829596412556054</v>
          </cell>
          <cell r="L196">
            <v>0</v>
          </cell>
          <cell r="M196">
            <v>28.90702274975272</v>
          </cell>
          <cell r="N196">
            <v>8.661575562700964</v>
          </cell>
          <cell r="O196">
            <v>6.939281288723668</v>
          </cell>
          <cell r="P196">
            <v>11.027332704995288</v>
          </cell>
          <cell r="Q196">
            <v>16.064480266814897</v>
          </cell>
          <cell r="R196">
            <v>24.375821287779235</v>
          </cell>
          <cell r="S196">
            <v>26.063829787234045</v>
          </cell>
          <cell r="T196">
            <v>10.067720090293454</v>
          </cell>
          <cell r="U196">
            <v>12.144373673036094</v>
          </cell>
          <cell r="V196">
            <v>24.866405415033842</v>
          </cell>
          <cell r="W196">
            <v>10.56848531095002</v>
          </cell>
          <cell r="X196">
            <v>29.307116104868914</v>
          </cell>
          <cell r="Z196">
            <v>31.50074294205052</v>
          </cell>
          <cell r="AA196">
            <v>15.266106442577032</v>
          </cell>
          <cell r="AB196">
            <v>0</v>
          </cell>
          <cell r="AD196">
            <v>14.719411223551058</v>
          </cell>
          <cell r="AF196">
            <v>8.154943934760448</v>
          </cell>
          <cell r="AH196">
            <v>28.45659163987138</v>
          </cell>
          <cell r="AI196">
            <v>6.25</v>
          </cell>
          <cell r="AJ196">
            <v>28.14814814814815</v>
          </cell>
        </row>
        <row r="198">
          <cell r="E198">
            <v>0.4514242115971516</v>
          </cell>
          <cell r="F198">
            <v>4.006380183899418</v>
          </cell>
          <cell r="G198">
            <v>1.8253902700916824</v>
          </cell>
          <cell r="H198">
            <v>0.5477784540474742</v>
          </cell>
          <cell r="I198">
            <v>6.993217784476262</v>
          </cell>
          <cell r="J198">
            <v>4.266389177939646</v>
          </cell>
          <cell r="K198">
            <v>0</v>
          </cell>
          <cell r="L198">
            <v>0</v>
          </cell>
          <cell r="M198">
            <v>0.42037586547972305</v>
          </cell>
          <cell r="N198">
            <v>9.666398713826368</v>
          </cell>
          <cell r="O198">
            <v>1.6728624535315983</v>
          </cell>
          <cell r="P198">
            <v>0</v>
          </cell>
          <cell r="Q198">
            <v>1.1395219566425792</v>
          </cell>
          <cell r="R198">
            <v>4.993429697766097</v>
          </cell>
          <cell r="S198">
            <v>3.324468085106383</v>
          </cell>
          <cell r="T198">
            <v>12.957110609480813</v>
          </cell>
          <cell r="U198">
            <v>1.910828025477707</v>
          </cell>
          <cell r="V198">
            <v>1.0331314570716068</v>
          </cell>
          <cell r="W198">
            <v>34.719572682182374</v>
          </cell>
          <cell r="X198">
            <v>0</v>
          </cell>
          <cell r="Z198">
            <v>0</v>
          </cell>
          <cell r="AA198">
            <v>8.823529411764707</v>
          </cell>
          <cell r="AB198">
            <v>0</v>
          </cell>
          <cell r="AD198">
            <v>0</v>
          </cell>
          <cell r="AF198">
            <v>0.8154943934760449</v>
          </cell>
          <cell r="AH198">
            <v>5.305466237942122</v>
          </cell>
          <cell r="AI198">
            <v>0.14534883720930233</v>
          </cell>
          <cell r="AJ198">
            <v>0</v>
          </cell>
        </row>
        <row r="200">
          <cell r="E200">
            <v>10.888224821973552</v>
          </cell>
          <cell r="F200">
            <v>0.5160442859823606</v>
          </cell>
          <cell r="G200">
            <v>0.5121004377632774</v>
          </cell>
          <cell r="H200">
            <v>0.06086427267194157</v>
          </cell>
          <cell r="I200">
            <v>0.557648831951771</v>
          </cell>
          <cell r="J200">
            <v>0.15608740894901144</v>
          </cell>
          <cell r="K200">
            <v>12.5</v>
          </cell>
          <cell r="L200">
            <v>0</v>
          </cell>
          <cell r="M200">
            <v>0.8407517309594461</v>
          </cell>
          <cell r="N200">
            <v>0</v>
          </cell>
          <cell r="O200">
            <v>6.567534076827757</v>
          </cell>
          <cell r="P200">
            <v>0.6597549481621112</v>
          </cell>
          <cell r="Q200">
            <v>0.055586436909394105</v>
          </cell>
          <cell r="R200">
            <v>1.1826544021024967</v>
          </cell>
          <cell r="S200">
            <v>0.6648936170212766</v>
          </cell>
          <cell r="T200">
            <v>0</v>
          </cell>
          <cell r="U200">
            <v>14.94692144373673</v>
          </cell>
          <cell r="V200">
            <v>0.28500178126113285</v>
          </cell>
          <cell r="W200">
            <v>5.9137733689431515</v>
          </cell>
          <cell r="X200">
            <v>0.09363295880149813</v>
          </cell>
          <cell r="Z200">
            <v>0</v>
          </cell>
          <cell r="AA200">
            <v>0.8403361344537815</v>
          </cell>
          <cell r="AB200">
            <v>0</v>
          </cell>
          <cell r="AD200">
            <v>11.40754369825207</v>
          </cell>
          <cell r="AF200">
            <v>9.582059123343527</v>
          </cell>
          <cell r="AH200">
            <v>1.2861736334405145</v>
          </cell>
          <cell r="AI200">
            <v>10.755813953488373</v>
          </cell>
          <cell r="AJ200">
            <v>1.1111111111111112</v>
          </cell>
        </row>
        <row r="202">
          <cell r="E202">
            <v>1.5799847405900305</v>
          </cell>
          <cell r="F202">
            <v>4.728842184274723</v>
          </cell>
          <cell r="G202">
            <v>5.955232510118114</v>
          </cell>
          <cell r="H202">
            <v>3.164942178940962</v>
          </cell>
          <cell r="I202">
            <v>0.6179351921627732</v>
          </cell>
          <cell r="J202">
            <v>4.032258064516129</v>
          </cell>
          <cell r="K202">
            <v>0.9342301943198804</v>
          </cell>
          <cell r="L202">
            <v>5.520379897111199</v>
          </cell>
          <cell r="M202">
            <v>5.069238377843719</v>
          </cell>
          <cell r="N202">
            <v>4.632234726688103</v>
          </cell>
          <cell r="O202">
            <v>4.708798017348203</v>
          </cell>
          <cell r="P202">
            <v>0.7540056550424128</v>
          </cell>
          <cell r="Q202">
            <v>7.92106725958866</v>
          </cell>
          <cell r="R202">
            <v>1.7082785808147174</v>
          </cell>
          <cell r="S202">
            <v>2.5265957446808507</v>
          </cell>
          <cell r="T202">
            <v>2.2121896162528216</v>
          </cell>
          <cell r="U202">
            <v>4.373673036093418</v>
          </cell>
          <cell r="V202">
            <v>0</v>
          </cell>
          <cell r="W202">
            <v>0.15261350629530715</v>
          </cell>
          <cell r="X202">
            <v>4.681647940074907</v>
          </cell>
          <cell r="Z202">
            <v>0.44576523031203563</v>
          </cell>
          <cell r="AA202">
            <v>0.8403361344537815</v>
          </cell>
          <cell r="AB202">
            <v>1.9772318753744758</v>
          </cell>
          <cell r="AD202">
            <v>1.2879484820607177</v>
          </cell>
          <cell r="AF202">
            <v>14.475025484199797</v>
          </cell>
          <cell r="AH202">
            <v>1.929260450160772</v>
          </cell>
          <cell r="AI202">
            <v>3.6337209302325584</v>
          </cell>
          <cell r="AJ202">
            <v>0.9259259259259258</v>
          </cell>
        </row>
        <row r="204">
          <cell r="E204">
            <v>94.43667344862665</v>
          </cell>
          <cell r="F204">
            <v>76.06492775379996</v>
          </cell>
          <cell r="G204">
            <v>81.61394234740233</v>
          </cell>
          <cell r="H204">
            <v>66.70724284844796</v>
          </cell>
          <cell r="I204">
            <v>83.39110776186888</v>
          </cell>
          <cell r="J204">
            <v>78.69406867845994</v>
          </cell>
          <cell r="K204">
            <v>70.08594917787742</v>
          </cell>
          <cell r="L204">
            <v>80.16752407334124</v>
          </cell>
          <cell r="M204">
            <v>85.78140454995055</v>
          </cell>
          <cell r="N204">
            <v>91.89107717041801</v>
          </cell>
          <cell r="O204">
            <v>70.87980173482032</v>
          </cell>
          <cell r="P204">
            <v>73.32704995287465</v>
          </cell>
          <cell r="Q204">
            <v>87.35408560311284</v>
          </cell>
          <cell r="R204">
            <v>86.9250985545335</v>
          </cell>
          <cell r="S204">
            <v>88.9627659574468</v>
          </cell>
          <cell r="T204">
            <v>82.66365688487585</v>
          </cell>
          <cell r="U204">
            <v>84.16135881104034</v>
          </cell>
          <cell r="V204">
            <v>93.1599572497328</v>
          </cell>
          <cell r="W204">
            <v>90.57611598626478</v>
          </cell>
          <cell r="X204">
            <v>89.32584269662921</v>
          </cell>
          <cell r="Z204">
            <v>83.8038632986627</v>
          </cell>
          <cell r="AA204">
            <v>71.00840336134453</v>
          </cell>
          <cell r="AB204">
            <v>93.74875174755343</v>
          </cell>
          <cell r="AD204">
            <v>87.62649494020239</v>
          </cell>
          <cell r="AF204">
            <v>91.23343527013252</v>
          </cell>
          <cell r="AH204">
            <v>92.60450160771704</v>
          </cell>
          <cell r="AI204">
            <v>71.36627906976744</v>
          </cell>
          <cell r="AJ204">
            <v>88.88888888888889</v>
          </cell>
        </row>
        <row r="206">
          <cell r="E206">
            <v>5.563326551373347</v>
          </cell>
          <cell r="F206">
            <v>23.935072246200036</v>
          </cell>
          <cell r="G206">
            <v>18.38605765259767</v>
          </cell>
          <cell r="H206">
            <v>33.29275715155204</v>
          </cell>
          <cell r="I206">
            <v>16.608892238131123</v>
          </cell>
          <cell r="J206">
            <v>21.30593132154006</v>
          </cell>
          <cell r="K206">
            <v>29.914050822122572</v>
          </cell>
          <cell r="L206">
            <v>19.832475926658752</v>
          </cell>
          <cell r="M206">
            <v>14.218595450049456</v>
          </cell>
          <cell r="N206">
            <v>8.108922829581994</v>
          </cell>
          <cell r="O206">
            <v>29.120198265179674</v>
          </cell>
          <cell r="P206">
            <v>26.672950047125354</v>
          </cell>
          <cell r="Q206">
            <v>12.645914396887159</v>
          </cell>
          <cell r="R206">
            <v>13.074901445466491</v>
          </cell>
          <cell r="S206">
            <v>11.037234042553191</v>
          </cell>
          <cell r="T206">
            <v>17.33634311512415</v>
          </cell>
          <cell r="U206">
            <v>15.83864118895966</v>
          </cell>
          <cell r="V206">
            <v>6.840042750267189</v>
          </cell>
          <cell r="W206">
            <v>9.423884013735217</v>
          </cell>
          <cell r="X206">
            <v>10.674157303370785</v>
          </cell>
          <cell r="Z206">
            <v>16.196136701337295</v>
          </cell>
          <cell r="AA206">
            <v>28.991596638655466</v>
          </cell>
          <cell r="AB206">
            <v>6.251248252446574</v>
          </cell>
          <cell r="AD206">
            <v>12.373505059797608</v>
          </cell>
          <cell r="AF206">
            <v>8.766564729867483</v>
          </cell>
          <cell r="AH206">
            <v>7.395498392282958</v>
          </cell>
          <cell r="AI206">
            <v>28.63372093023256</v>
          </cell>
          <cell r="AJ206">
            <v>11.11111111111111</v>
          </cell>
        </row>
      </sheetData>
      <sheetData sheetId="9">
        <row r="3">
          <cell r="F3" t="str">
            <v>口径別</v>
          </cell>
          <cell r="G3" t="e">
            <v>#NAME?</v>
          </cell>
        </row>
        <row r="4">
          <cell r="F4" t="b">
            <v>0</v>
          </cell>
          <cell r="G4" t="str">
            <v>用途別・口径別</v>
          </cell>
        </row>
        <row r="5">
          <cell r="F5" t="b">
            <v>0</v>
          </cell>
          <cell r="G5" t="str">
            <v>用途別・口径別</v>
          </cell>
        </row>
        <row r="6">
          <cell r="F6" t="str">
            <v>用途別</v>
          </cell>
          <cell r="G6" t="e">
            <v>#NAME?</v>
          </cell>
        </row>
        <row r="7">
          <cell r="F7" t="str">
            <v>口径別</v>
          </cell>
          <cell r="G7" t="e">
            <v>#NAME?</v>
          </cell>
        </row>
        <row r="8">
          <cell r="F8" t="str">
            <v>用途別</v>
          </cell>
          <cell r="G8" t="e">
            <v>#NAME?</v>
          </cell>
        </row>
        <row r="9">
          <cell r="F9" t="b">
            <v>0</v>
          </cell>
          <cell r="G9" t="str">
            <v>用途別・口径別</v>
          </cell>
        </row>
        <row r="10">
          <cell r="F10" t="str">
            <v>口径別</v>
          </cell>
          <cell r="G10" t="e">
            <v>#NAME?</v>
          </cell>
        </row>
        <row r="11">
          <cell r="F11" t="str">
            <v>用途別</v>
          </cell>
          <cell r="G11" t="e">
            <v>#NAME?</v>
          </cell>
        </row>
        <row r="12">
          <cell r="F12" t="str">
            <v>口径別</v>
          </cell>
          <cell r="G12" t="e">
            <v>#NAME?</v>
          </cell>
        </row>
        <row r="13">
          <cell r="F13" t="str">
            <v>用途別</v>
          </cell>
          <cell r="G13" t="e">
            <v>#NAME?</v>
          </cell>
        </row>
        <row r="14">
          <cell r="F14" t="str">
            <v>用途別</v>
          </cell>
          <cell r="G14" t="e">
            <v>#NAME?</v>
          </cell>
        </row>
        <row r="15">
          <cell r="F15" t="str">
            <v>用途別</v>
          </cell>
          <cell r="G15" t="e">
            <v>#NAME?</v>
          </cell>
        </row>
        <row r="16">
          <cell r="F16" t="str">
            <v>用途別</v>
          </cell>
          <cell r="G16" t="e">
            <v>#NAME?</v>
          </cell>
        </row>
        <row r="17">
          <cell r="F17" t="str">
            <v>用途別</v>
          </cell>
          <cell r="G17" t="e">
            <v>#NAME?</v>
          </cell>
        </row>
        <row r="18">
          <cell r="F18" t="b">
            <v>0</v>
          </cell>
          <cell r="G18" t="str">
            <v>用途別・口径別</v>
          </cell>
        </row>
        <row r="19">
          <cell r="F19" t="str">
            <v>用途別</v>
          </cell>
          <cell r="G19" t="e">
            <v>#NAME?</v>
          </cell>
        </row>
        <row r="20">
          <cell r="F20" t="b">
            <v>0</v>
          </cell>
          <cell r="G20" t="str">
            <v>用途別・口径別</v>
          </cell>
        </row>
        <row r="21">
          <cell r="F21" t="b">
            <v>0</v>
          </cell>
          <cell r="G21" t="str">
            <v>用途別・口径別</v>
          </cell>
        </row>
        <row r="22">
          <cell r="F22" t="str">
            <v>用途別</v>
          </cell>
          <cell r="G22" t="e">
            <v>#NAME?</v>
          </cell>
        </row>
        <row r="24">
          <cell r="F24" t="str">
            <v>用途別</v>
          </cell>
          <cell r="G24" t="e">
            <v>#NAME?</v>
          </cell>
        </row>
        <row r="25">
          <cell r="F25" t="str">
            <v>用途別</v>
          </cell>
          <cell r="G25" t="e">
            <v>#NAME?</v>
          </cell>
        </row>
        <row r="26">
          <cell r="F26" t="str">
            <v>口径別</v>
          </cell>
          <cell r="G26" t="e">
            <v>#NAME?</v>
          </cell>
        </row>
        <row r="28">
          <cell r="F28" t="b">
            <v>0</v>
          </cell>
          <cell r="G28" t="str">
            <v>用途別・口径別</v>
          </cell>
        </row>
        <row r="30">
          <cell r="F30" t="str">
            <v>用途別</v>
          </cell>
          <cell r="G30" t="e">
            <v>#NAME?</v>
          </cell>
        </row>
        <row r="32">
          <cell r="F32" t="str">
            <v>用途別</v>
          </cell>
          <cell r="G32" t="e">
            <v>#NAME?</v>
          </cell>
        </row>
        <row r="33">
          <cell r="F33" t="str">
            <v>用途別</v>
          </cell>
          <cell r="G33" t="e">
            <v>#NAME?</v>
          </cell>
        </row>
        <row r="34">
          <cell r="F34" t="str">
            <v>用途別</v>
          </cell>
          <cell r="G34" t="e">
            <v>#NAME?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9"/>
  <sheetViews>
    <sheetView tabSelected="1" view="pageBreakPreview" zoomScale="60" zoomScalePageLayoutView="0" workbookViewId="0" topLeftCell="A1">
      <selection activeCell="N47" sqref="N47"/>
    </sheetView>
  </sheetViews>
  <sheetFormatPr defaultColWidth="9.00390625" defaultRowHeight="13.5"/>
  <cols>
    <col min="1" max="1" width="28.25390625" style="3" customWidth="1"/>
    <col min="2" max="2" width="10.75390625" style="9" customWidth="1"/>
    <col min="3" max="31" width="11.125" style="3" customWidth="1"/>
    <col min="35" max="16384" width="9.00390625" style="3" customWidth="1"/>
  </cols>
  <sheetData>
    <row r="1" spans="1:2" ht="30" customHeight="1">
      <c r="A1" s="1" t="s">
        <v>0</v>
      </c>
      <c r="B1" s="2"/>
    </row>
    <row r="2" spans="1:31" s="9" customFormat="1" ht="28.5">
      <c r="A2" s="4"/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8</v>
      </c>
      <c r="J2" s="7" t="s">
        <v>9</v>
      </c>
      <c r="K2" s="6" t="s">
        <v>10</v>
      </c>
      <c r="L2" s="6" t="s">
        <v>11</v>
      </c>
      <c r="M2" s="8" t="s">
        <v>12</v>
      </c>
      <c r="N2" s="6" t="s">
        <v>13</v>
      </c>
      <c r="O2" s="6" t="s">
        <v>14</v>
      </c>
      <c r="P2" s="6" t="s">
        <v>15</v>
      </c>
      <c r="Q2" s="7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7" t="s">
        <v>27</v>
      </c>
      <c r="AC2" s="6" t="s">
        <v>28</v>
      </c>
      <c r="AD2" s="55" t="s">
        <v>163</v>
      </c>
      <c r="AE2" s="6" t="s">
        <v>29</v>
      </c>
    </row>
    <row r="3" spans="1:31" s="9" customFormat="1" ht="14.25">
      <c r="A3" s="10" t="s">
        <v>30</v>
      </c>
      <c r="B3" s="11"/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9</v>
      </c>
      <c r="K3" s="12">
        <v>10</v>
      </c>
      <c r="L3" s="12">
        <v>11</v>
      </c>
      <c r="M3" s="12">
        <v>12</v>
      </c>
      <c r="N3" s="12">
        <v>13</v>
      </c>
      <c r="O3" s="12">
        <v>14</v>
      </c>
      <c r="P3" s="12">
        <v>15</v>
      </c>
      <c r="Q3" s="12">
        <v>16</v>
      </c>
      <c r="R3" s="12">
        <v>18</v>
      </c>
      <c r="S3" s="12">
        <v>19</v>
      </c>
      <c r="T3" s="12">
        <v>21</v>
      </c>
      <c r="U3" s="12">
        <v>22</v>
      </c>
      <c r="V3" s="12">
        <v>23</v>
      </c>
      <c r="W3" s="12">
        <v>27</v>
      </c>
      <c r="X3" s="12">
        <v>28</v>
      </c>
      <c r="Y3" s="12">
        <v>30</v>
      </c>
      <c r="Z3" s="12">
        <v>35</v>
      </c>
      <c r="AA3" s="12">
        <v>39</v>
      </c>
      <c r="AB3" s="12">
        <v>41</v>
      </c>
      <c r="AC3" s="12">
        <v>42</v>
      </c>
      <c r="AD3" s="12">
        <v>43</v>
      </c>
      <c r="AE3" s="12" t="str">
        <f>COUNT(C3:AD3)&amp;"事業"</f>
        <v>28事業</v>
      </c>
    </row>
    <row r="4" spans="1:31" s="9" customFormat="1" ht="14.25">
      <c r="A4" s="13" t="s">
        <v>31</v>
      </c>
      <c r="B4" s="14"/>
      <c r="C4" s="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6"/>
    </row>
    <row r="5" spans="1:31" s="9" customFormat="1" ht="15.75" customHeight="1">
      <c r="A5" s="17" t="s">
        <v>32</v>
      </c>
      <c r="B5" s="18"/>
      <c r="C5" s="19" t="str">
        <f>IF(MID('[1]TDS0'!E7,1,1)="3","S"&amp;MID('[1]TDS0'!E7,2,2)&amp;"."&amp;MID('[1]TDS0'!E7,4,2),"H"&amp;MID('[1]TDS0'!E7,2,2)&amp;"."&amp;MID('[1]TDS0'!E7,4,2))</f>
        <v>S09.12</v>
      </c>
      <c r="D5" s="19" t="str">
        <f>IF(MID('[1]TDS0'!F7,1,1)="3","S"&amp;MID('[1]TDS0'!F7,2,2)&amp;"."&amp;MID('[1]TDS0'!F7,4,2),"H"&amp;MID('[1]TDS0'!F7,2,2)&amp;"."&amp;MID('[1]TDS0'!F7,4,2))</f>
        <v>H17.09</v>
      </c>
      <c r="E5" s="19" t="str">
        <f>IF(MID('[1]TDS0'!G7,1,1)="3","S"&amp;MID('[1]TDS0'!G7,2,2)&amp;"."&amp;MID('[1]TDS0'!G7,4,2),"H"&amp;MID('[1]TDS0'!G7,2,2)&amp;"."&amp;MID('[1]TDS0'!G7,4,2))</f>
        <v>S19.04</v>
      </c>
      <c r="F5" s="19" t="str">
        <f>IF(MID('[1]TDS0'!H7,1,1)="3","S"&amp;MID('[1]TDS0'!H7,2,2)&amp;"."&amp;MID('[1]TDS0'!H7,4,2),"H"&amp;MID('[1]TDS0'!H7,2,2)&amp;"."&amp;MID('[1]TDS0'!H7,4,2))</f>
        <v>S25.11</v>
      </c>
      <c r="G5" s="19" t="str">
        <f>IF(MID('[1]TDS0'!I7,1,1)="3","S"&amp;MID('[1]TDS0'!I7,2,2)&amp;"."&amp;MID('[1]TDS0'!I7,4,2),"H"&amp;MID('[1]TDS0'!I7,2,2)&amp;"."&amp;MID('[1]TDS0'!I7,4,2))</f>
        <v>S27.06</v>
      </c>
      <c r="H5" s="19" t="str">
        <f>IF(MID('[1]TDS0'!J7,1,1)="3","S"&amp;MID('[1]TDS0'!J7,2,2)&amp;"."&amp;MID('[1]TDS0'!J7,4,2),"H"&amp;MID('[1]TDS0'!J7,2,2)&amp;"."&amp;MID('[1]TDS0'!J7,4,2))</f>
        <v>S29.04</v>
      </c>
      <c r="I5" s="19" t="str">
        <f>IF(MID('[1]TDS0'!K7,1,1)="3","S"&amp;MID('[1]TDS0'!K7,2,2)&amp;"."&amp;MID('[1]TDS0'!K7,4,2),"H"&amp;MID('[1]TDS0'!K7,2,2)&amp;"."&amp;MID('[1]TDS0'!K7,4,2))</f>
        <v>S32.05</v>
      </c>
      <c r="J5" s="19" t="str">
        <f>IF(MID('[1]TDS0'!L7,1,1)="3","S"&amp;MID('[1]TDS0'!L7,2,2)&amp;"."&amp;MID('[1]TDS0'!L7,4,2),"H"&amp;MID('[1]TDS0'!L7,2,2)&amp;"."&amp;MID('[1]TDS0'!L7,4,2))</f>
        <v>H20.04</v>
      </c>
      <c r="K5" s="19" t="str">
        <f>IF(MID('[1]TDS0'!M7,1,1)="3","S"&amp;MID('[1]TDS0'!M7,2,2)&amp;"."&amp;MID('[1]TDS0'!M7,4,2),"H"&amp;MID('[1]TDS0'!M7,2,2)&amp;"."&amp;MID('[1]TDS0'!M7,4,2))</f>
        <v>S30.12</v>
      </c>
      <c r="L5" s="19" t="str">
        <f>IF(MID('[1]TDS0'!N7,1,1)="3","S"&amp;MID('[1]TDS0'!N7,2,2)&amp;"."&amp;MID('[1]TDS0'!N7,4,2),"H"&amp;MID('[1]TDS0'!N7,2,2)&amp;"."&amp;MID('[1]TDS0'!N7,4,2))</f>
        <v>S33.04</v>
      </c>
      <c r="M5" s="19" t="str">
        <f>IF(MID('[1]TDS0'!O7,1,1)="3","S"&amp;MID('[1]TDS0'!O7,2,2)&amp;"."&amp;MID('[1]TDS0'!O7,4,2),"H"&amp;MID('[1]TDS0'!O7,2,2)&amp;"."&amp;MID('[1]TDS0'!O7,4,2))</f>
        <v>S41.04</v>
      </c>
      <c r="N5" s="19" t="str">
        <f>IF(MID('[1]TDS0'!P7,1,1)="3","S"&amp;MID('[1]TDS0'!P7,2,2)&amp;"."&amp;MID('[1]TDS0'!P7,4,2),"H"&amp;MID('[1]TDS0'!P7,2,2)&amp;"."&amp;MID('[1]TDS0'!P7,4,2))</f>
        <v>S36.04</v>
      </c>
      <c r="O5" s="19" t="str">
        <f>IF(MID('[1]TDS0'!Q7,1,1)="3","S"&amp;MID('[1]TDS0'!Q7,2,2)&amp;"."&amp;MID('[1]TDS0'!Q7,4,2),"H"&amp;MID('[1]TDS0'!Q7,2,2)&amp;"."&amp;MID('[1]TDS0'!Q7,4,2))</f>
        <v>S35.04</v>
      </c>
      <c r="P5" s="19" t="str">
        <f>IF(MID('[1]TDS0'!R7,1,1)="3","S"&amp;MID('[1]TDS0'!R7,2,2)&amp;"."&amp;MID('[1]TDS0'!R7,4,2),"H"&amp;MID('[1]TDS0'!R7,2,2)&amp;"."&amp;MID('[1]TDS0'!R7,4,2))</f>
        <v>S39.04</v>
      </c>
      <c r="Q5" s="19" t="str">
        <f>IF(MID('[1]TDS0'!S7,1,1)="3","S"&amp;MID('[1]TDS0'!S7,2,2)&amp;"."&amp;MID('[1]TDS0'!S7,4,2),"H"&amp;MID('[1]TDS0'!S7,2,2)&amp;"."&amp;MID('[1]TDS0'!S7,4,2))</f>
        <v>S38.12</v>
      </c>
      <c r="R5" s="19" t="str">
        <f>IF(MID('[1]TDS0'!T7,1,1)="3","S"&amp;MID('[1]TDS0'!T7,2,2)&amp;"."&amp;MID('[1]TDS0'!T7,4,2),"H"&amp;MID('[1]TDS0'!T7,2,2)&amp;"."&amp;MID('[1]TDS0'!T7,4,2))</f>
        <v>S41.03</v>
      </c>
      <c r="S5" s="19" t="str">
        <f>IF(MID('[1]TDS0'!U7,1,1)="3","S"&amp;MID('[1]TDS0'!U7,2,2)&amp;"."&amp;MID('[1]TDS0'!U7,4,2),"H"&amp;MID('[1]TDS0'!U7,2,2)&amp;"."&amp;MID('[1]TDS0'!U7,4,2))</f>
        <v>H20.07</v>
      </c>
      <c r="T5" s="19" t="str">
        <f>IF(MID('[1]TDS0'!V7,1,1)="3","S"&amp;MID('[1]TDS0'!V7,2,2)&amp;"."&amp;MID('[1]TDS0'!V7,4,2),"H"&amp;MID('[1]TDS0'!V7,2,2)&amp;"."&amp;MID('[1]TDS0'!V7,4,2))</f>
        <v>S41.04</v>
      </c>
      <c r="U5" s="19" t="str">
        <f>IF(MID('[1]TDS0'!W7,1,1)="3","S"&amp;MID('[1]TDS0'!W7,2,2)&amp;"."&amp;MID('[1]TDS0'!W7,4,2),"H"&amp;MID('[1]TDS0'!W7,2,2)&amp;"."&amp;MID('[1]TDS0'!W7,4,2))</f>
        <v>S44.04</v>
      </c>
      <c r="V5" s="19" t="str">
        <f>IF(MID('[1]TDS0'!X7,1,1)="3","S"&amp;MID('[1]TDS0'!X7,2,2)&amp;"."&amp;MID('[1]TDS0'!X7,4,2),"H"&amp;MID('[1]TDS0'!X7,2,2)&amp;"."&amp;MID('[1]TDS0'!X7,4,2))</f>
        <v>S43.07</v>
      </c>
      <c r="W5" s="19" t="str">
        <f>IF(MID('[1]TDS0'!Z7,1,1)="3","S"&amp;MID('[1]TDS0'!Z7,2,2)&amp;"."&amp;MID('[1]TDS0'!Z7,4,2),"H"&amp;MID('[1]TDS0'!Z7,2,2)&amp;"."&amp;MID('[1]TDS0'!Z7,4,2))</f>
        <v>S41.01</v>
      </c>
      <c r="X5" s="19" t="str">
        <f>IF(MID('[1]TDS0'!AA7,1,1)="3","S"&amp;MID('[1]TDS0'!AA7,2,2)&amp;"."&amp;MID('[1]TDS0'!AA7,4,2),"H"&amp;MID('[1]TDS0'!AA7,2,2)&amp;"."&amp;MID('[1]TDS0'!AA7,4,2))</f>
        <v>S49.04</v>
      </c>
      <c r="Y5" s="19" t="str">
        <f>IF(MID('[1]TDS0'!AB7,1,1)="3","S"&amp;MID('[1]TDS0'!AB7,2,2)&amp;"."&amp;MID('[1]TDS0'!AB7,4,2),"H"&amp;MID('[1]TDS0'!AB7,2,2)&amp;"."&amp;MID('[1]TDS0'!AB7,4,2))</f>
        <v>S50.04</v>
      </c>
      <c r="Z5" s="19" t="str">
        <f>IF(MID('[1]TDS0'!AD7,1,1)="3","S"&amp;MID('[1]TDS0'!AD7,2,2)&amp;"."&amp;MID('[1]TDS0'!AD7,4,2),"H"&amp;MID('[1]TDS0'!AD7,2,2)&amp;"."&amp;MID('[1]TDS0'!AD7,4,2))</f>
        <v>S36.07</v>
      </c>
      <c r="AA5" s="19" t="str">
        <f>IF(MID('[1]TDS0'!AF7,1,1)="3","S"&amp;MID('[1]TDS0'!AF7,2,2)&amp;"."&amp;MID('[1]TDS0'!AF7,4,2),"H"&amp;MID('[1]TDS0'!AF7,2,2)&amp;"."&amp;MID('[1]TDS0'!AF7,4,2))</f>
        <v>H01.04</v>
      </c>
      <c r="AB5" s="19" t="str">
        <f>IF(MID('[1]TDS0'!AH7,1,1)="3","S"&amp;MID('[1]TDS0'!AH7,2,2)&amp;"."&amp;MID('[1]TDS0'!AH7,4,2),"H"&amp;MID('[1]TDS0'!AH7,2,2)&amp;"."&amp;MID('[1]TDS0'!AH7,4,2))</f>
        <v>S31.04</v>
      </c>
      <c r="AC5" s="19" t="str">
        <f>IF(MID('[1]TDS0'!AI7,1,1)="3","S"&amp;MID('[1]TDS0'!AI7,2,2)&amp;"."&amp;MID('[1]TDS0'!AI7,4,2),"H"&amp;MID('[1]TDS0'!AI7,2,2)&amp;"."&amp;MID('[1]TDS0'!AI7,4,2))</f>
        <v>H07.04</v>
      </c>
      <c r="AD5" s="19" t="str">
        <f>IF(MID('[1]TDS0'!AJ7,1,1)="3","S"&amp;MID('[1]TDS0'!AJ7,2,2)&amp;"."&amp;MID('[1]TDS0'!AJ7,4,2),"H"&amp;MID('[1]TDS0'!AJ7,2,2)&amp;"."&amp;MID('[1]TDS0'!AJ7,4,2))</f>
        <v>S47.10</v>
      </c>
      <c r="AE5" s="16"/>
    </row>
    <row r="6" spans="1:31" s="9" customFormat="1" ht="15.75" customHeight="1">
      <c r="A6" s="17" t="s">
        <v>33</v>
      </c>
      <c r="B6" s="18"/>
      <c r="C6" s="19" t="str">
        <f>IF(MID('[1]TDS0'!E10,1,1)="3","S"&amp;MID('[1]TDS0'!E10,2,2),"H"&amp;MID('[1]TDS0'!E10,2,2))</f>
        <v>H32</v>
      </c>
      <c r="D6" s="19" t="str">
        <f>IF(MID('[1]TDS0'!F10,1,1)="3","S"&amp;MID('[1]TDS0'!F10,2,2),"H"&amp;MID('[1]TDS0'!F10,2,2))</f>
        <v>H33</v>
      </c>
      <c r="E6" s="19" t="str">
        <f>IF(MID('[1]TDS0'!G10,1,1)="3","S"&amp;MID('[1]TDS0'!G10,2,2),"H"&amp;MID('[1]TDS0'!G10,2,2))</f>
        <v>H37</v>
      </c>
      <c r="F6" s="19" t="str">
        <f>IF(MID('[1]TDS0'!H10,1,1)="3","S"&amp;MID('[1]TDS0'!H10,2,2),"H"&amp;MID('[1]TDS0'!H10,2,2))</f>
        <v>H28</v>
      </c>
      <c r="G6" s="19" t="str">
        <f>IF(MID('[1]TDS0'!I10,1,1)="3","S"&amp;MID('[1]TDS0'!I10,2,2),"H"&amp;MID('[1]TDS0'!I10,2,2))</f>
        <v>H28</v>
      </c>
      <c r="H6" s="19" t="str">
        <f>IF(MID('[1]TDS0'!J10,1,1)="3","S"&amp;MID('[1]TDS0'!J10,2,2),"H"&amp;MID('[1]TDS0'!J10,2,2))</f>
        <v>H27</v>
      </c>
      <c r="I6" s="19" t="str">
        <f>IF(MID('[1]TDS0'!K10,1,1)="3","S"&amp;MID('[1]TDS0'!K10,2,2),"H"&amp;MID('[1]TDS0'!K10,2,2))</f>
        <v>H31</v>
      </c>
      <c r="J6" s="19" t="str">
        <f>IF(MID('[1]TDS0'!L10,1,1)="3","S"&amp;MID('[1]TDS0'!L10,2,2),"H"&amp;MID('[1]TDS0'!L10,2,2))</f>
        <v>H35</v>
      </c>
      <c r="K6" s="19" t="str">
        <f>IF(MID('[1]TDS0'!M10,1,1)="3","S"&amp;MID('[1]TDS0'!M10,2,2),"H"&amp;MID('[1]TDS0'!M10,2,2))</f>
        <v>H28</v>
      </c>
      <c r="L6" s="19" t="str">
        <f>IF(MID('[1]TDS0'!N10,1,1)="3","S"&amp;MID('[1]TDS0'!N10,2,2),"H"&amp;MID('[1]TDS0'!N10,2,2))</f>
        <v>H31</v>
      </c>
      <c r="M6" s="19" t="str">
        <f>IF(MID('[1]TDS0'!O10,1,1)="3","S"&amp;MID('[1]TDS0'!O10,2,2),"H"&amp;MID('[1]TDS0'!O10,2,2))</f>
        <v>H28</v>
      </c>
      <c r="N6" s="19" t="str">
        <f>IF(MID('[1]TDS0'!P10,1,1)="3","S"&amp;MID('[1]TDS0'!P10,2,2),"H"&amp;MID('[1]TDS0'!P10,2,2))</f>
        <v>H27</v>
      </c>
      <c r="O6" s="19" t="str">
        <f>IF(MID('[1]TDS0'!Q10,1,1)="3","S"&amp;MID('[1]TDS0'!Q10,2,2),"H"&amp;MID('[1]TDS0'!Q10,2,2))</f>
        <v>H28</v>
      </c>
      <c r="P6" s="19" t="str">
        <f>IF(MID('[1]TDS0'!R10,1,1)="3","S"&amp;MID('[1]TDS0'!R10,2,2),"H"&amp;MID('[1]TDS0'!R10,2,2))</f>
        <v>H12</v>
      </c>
      <c r="Q6" s="19" t="str">
        <f>IF(MID('[1]TDS0'!S10,1,1)="3","S"&amp;MID('[1]TDS0'!S10,2,2),"H"&amp;MID('[1]TDS0'!S10,2,2))</f>
        <v>H24</v>
      </c>
      <c r="R6" s="19" t="str">
        <f>IF(MID('[1]TDS0'!T10,1,1)="3","S"&amp;MID('[1]TDS0'!T10,2,2),"H"&amp;MID('[1]TDS0'!T10,2,2))</f>
        <v>H17</v>
      </c>
      <c r="S6" s="19" t="str">
        <f>IF(MID('[1]TDS0'!U10,1,1)="3","S"&amp;MID('[1]TDS0'!U10,2,2),"H"&amp;MID('[1]TDS0'!U10,2,2))</f>
        <v>H29</v>
      </c>
      <c r="T6" s="19" t="str">
        <f>IF(MID('[1]TDS0'!V10,1,1)="3","S"&amp;MID('[1]TDS0'!V10,2,2),"H"&amp;MID('[1]TDS0'!V10,2,2))</f>
        <v>H34</v>
      </c>
      <c r="U6" s="19" t="str">
        <f>IF(MID('[1]TDS0'!W10,1,1)="3","S"&amp;MID('[1]TDS0'!W10,2,2),"H"&amp;MID('[1]TDS0'!W10,2,2))</f>
        <v>H35</v>
      </c>
      <c r="V6" s="19" t="str">
        <f>IF(MID('[1]TDS0'!X10,1,1)="3","S"&amp;MID('[1]TDS0'!X10,2,2),"H"&amp;MID('[1]TDS0'!X10,2,2))</f>
        <v>H10</v>
      </c>
      <c r="W6" s="19" t="str">
        <f>IF(MID('[1]TDS0'!Z10,1,1)="3","S"&amp;MID('[1]TDS0'!Z10,2,2),"H"&amp;MID('[1]TDS0'!Z10,2,2))</f>
        <v>H21</v>
      </c>
      <c r="X6" s="19" t="str">
        <f>IF(MID('[1]TDS0'!AA10,1,1)="3","S"&amp;MID('[1]TDS0'!AA10,2,2),"H"&amp;MID('[1]TDS0'!AA10,2,2))</f>
        <v>H28</v>
      </c>
      <c r="Y6" s="19" t="str">
        <f>IF(MID('[1]TDS0'!AB10,1,1)="3","S"&amp;MID('[1]TDS0'!AB10,2,2),"H"&amp;MID('[1]TDS0'!AB10,2,2))</f>
        <v>H31</v>
      </c>
      <c r="Z6" s="19" t="str">
        <f>IF(MID('[1]TDS0'!AD10,1,1)="3","S"&amp;MID('[1]TDS0'!AD10,2,2),"H"&amp;MID('[1]TDS0'!AD10,2,2))</f>
        <v>H30</v>
      </c>
      <c r="AA6" s="19" t="str">
        <f>IF(MID('[1]TDS0'!AF10,1,1)="3","S"&amp;MID('[1]TDS0'!AF10,2,2),"H"&amp;MID('[1]TDS0'!AF10,2,2))</f>
        <v>H17</v>
      </c>
      <c r="AB6" s="19" t="str">
        <f>IF(MID('[1]TDS0'!AH10,1,1)="3","S"&amp;MID('[1]TDS0'!AH10,2,2),"H"&amp;MID('[1]TDS0'!AH10,2,2))</f>
        <v>H25</v>
      </c>
      <c r="AC6" s="19" t="str">
        <f>IF(MID('[1]TDS0'!AI10,1,1)="3","S"&amp;MID('[1]TDS0'!AI10,2,2),"H"&amp;MID('[1]TDS0'!AI10,2,2))</f>
        <v>H30</v>
      </c>
      <c r="AD6" s="19" t="str">
        <f>IF(MID('[1]TDS0'!AJ10,1,1)="3","S"&amp;MID('[1]TDS0'!AJ10,2,2),"H"&amp;MID('[1]TDS0'!AJ10,2,2))</f>
        <v>H32</v>
      </c>
      <c r="AE6" s="16"/>
    </row>
    <row r="7" spans="1:31" s="9" customFormat="1" ht="15.75" customHeight="1">
      <c r="A7" s="17" t="s">
        <v>34</v>
      </c>
      <c r="B7" s="18"/>
      <c r="C7" s="19" t="str">
        <f>IF(MID('[1]TDS0'!E13,1,1)="3","S"&amp;MID('[1]TDS0'!E13,2,2)&amp;"."&amp;MID('[1]TDS0'!E13,4,2)&amp;"."&amp;MID('[1]TDS0'!E13,6,2),"H"&amp;MID('[1]TDS0'!E13,2,2)&amp;"."&amp;MID('[1]TDS0'!E13,4,2)&amp;"."&amp;MID('[1]TDS0'!E13,6,2))</f>
        <v>H23.03.16</v>
      </c>
      <c r="D7" s="19" t="str">
        <f>IF(MID('[1]TDS0'!F13,1,1)="3","S"&amp;MID('[1]TDS0'!F13,2,2)&amp;"."&amp;MID('[1]TDS0'!F13,4,2)&amp;"."&amp;MID('[1]TDS0'!F13,6,2),"H"&amp;MID('[1]TDS0'!F13,2,2)&amp;"."&amp;MID('[1]TDS0'!F13,4,2)&amp;"."&amp;MID('[1]TDS0'!F13,6,2))</f>
        <v>H23.03.22</v>
      </c>
      <c r="E7" s="19" t="str">
        <f>IF(MID('[1]TDS0'!G13,1,1)="3","S"&amp;MID('[1]TDS0'!G13,2,2)&amp;"."&amp;MID('[1]TDS0'!G13,4,2)&amp;"."&amp;MID('[1]TDS0'!G13,6,2),"H"&amp;MID('[1]TDS0'!G13,2,2)&amp;"."&amp;MID('[1]TDS0'!G13,4,2)&amp;"."&amp;MID('[1]TDS0'!G13,6,2))</f>
        <v>H24.03.30</v>
      </c>
      <c r="F7" s="19" t="str">
        <f>IF(MID('[1]TDS0'!H13,1,1)="3","S"&amp;MID('[1]TDS0'!H13,2,2)&amp;"."&amp;MID('[1]TDS0'!H13,4,2)&amp;"."&amp;MID('[1]TDS0'!H13,6,2),"H"&amp;MID('[1]TDS0'!H13,2,2)&amp;"."&amp;MID('[1]TDS0'!H13,4,2)&amp;"."&amp;MID('[1]TDS0'!H13,6,2))</f>
        <v>H19.11.27</v>
      </c>
      <c r="G7" s="19" t="str">
        <f>IF(MID('[1]TDS0'!I13,1,1)="3","S"&amp;MID('[1]TDS0'!I13,2,2)&amp;"."&amp;MID('[1]TDS0'!I13,4,2)&amp;"."&amp;MID('[1]TDS0'!I13,6,2),"H"&amp;MID('[1]TDS0'!I13,2,2)&amp;"."&amp;MID('[1]TDS0'!I13,4,2)&amp;"."&amp;MID('[1]TDS0'!I13,6,2))</f>
        <v>H19.03.19</v>
      </c>
      <c r="H7" s="19" t="str">
        <f>IF(MID('[1]TDS0'!J13,1,1)="3","S"&amp;MID('[1]TDS0'!J13,2,2)&amp;"."&amp;MID('[1]TDS0'!J13,4,2)&amp;"."&amp;MID('[1]TDS0'!J13,6,2),"H"&amp;MID('[1]TDS0'!J13,2,2)&amp;"."&amp;MID('[1]TDS0'!J13,4,2)&amp;"."&amp;MID('[1]TDS0'!J13,6,2))</f>
        <v>H14.03.26</v>
      </c>
      <c r="I7" s="19" t="str">
        <f>IF(MID('[1]TDS0'!K13,1,1)="3","S"&amp;MID('[1]TDS0'!K13,2,2)&amp;"."&amp;MID('[1]TDS0'!K13,4,2)&amp;"."&amp;MID('[1]TDS0'!K13,6,2),"H"&amp;MID('[1]TDS0'!K13,2,2)&amp;"."&amp;MID('[1]TDS0'!K13,4,2)&amp;"."&amp;MID('[1]TDS0'!K13,6,2))</f>
        <v>H22.03.31</v>
      </c>
      <c r="J7" s="19" t="str">
        <f>IF(MID('[1]TDS0'!L13,1,1)="3","S"&amp;MID('[1]TDS0'!L13,2,2)&amp;"."&amp;MID('[1]TDS0'!L13,4,2)&amp;"."&amp;MID('[1]TDS0'!L13,6,2),"H"&amp;MID('[1]TDS0'!L13,2,2)&amp;"."&amp;MID('[1]TDS0'!L13,4,2)&amp;"."&amp;MID('[1]TDS0'!L13,6,2))</f>
        <v>H20.03.11</v>
      </c>
      <c r="K7" s="19" t="str">
        <f>IF(MID('[1]TDS0'!M13,1,1)="3","S"&amp;MID('[1]TDS0'!M13,2,2)&amp;"."&amp;MID('[1]TDS0'!M13,4,2)&amp;"."&amp;MID('[1]TDS0'!M13,6,2),"H"&amp;MID('[1]TDS0'!M13,2,2)&amp;"."&amp;MID('[1]TDS0'!M13,4,2)&amp;"."&amp;MID('[1]TDS0'!M13,6,2))</f>
        <v>H14.03.26</v>
      </c>
      <c r="L7" s="19" t="str">
        <f>IF(MID('[1]TDS0'!N13,1,1)="3","S"&amp;MID('[1]TDS0'!N13,2,2)&amp;"."&amp;MID('[1]TDS0'!N13,4,2)&amp;"."&amp;MID('[1]TDS0'!N13,6,2),"H"&amp;MID('[1]TDS0'!N13,2,2)&amp;"."&amp;MID('[1]TDS0'!N13,4,2)&amp;"."&amp;MID('[1]TDS0'!N13,6,2))</f>
        <v>H22.03.19</v>
      </c>
      <c r="M7" s="19" t="str">
        <f>IF(MID('[1]TDS0'!O13,1,1)="3","S"&amp;MID('[1]TDS0'!O13,2,2)&amp;"."&amp;MID('[1]TDS0'!O13,4,2)&amp;"."&amp;MID('[1]TDS0'!O13,6,2),"H"&amp;MID('[1]TDS0'!O13,2,2)&amp;"."&amp;MID('[1]TDS0'!O13,4,2)&amp;"."&amp;MID('[1]TDS0'!O13,6,2))</f>
        <v>H19.04.19</v>
      </c>
      <c r="N7" s="19" t="str">
        <f>IF(MID('[1]TDS0'!P13,1,1)="3","S"&amp;MID('[1]TDS0'!P13,2,2)&amp;"."&amp;MID('[1]TDS0'!P13,4,2)&amp;"."&amp;MID('[1]TDS0'!P13,6,2),"H"&amp;MID('[1]TDS0'!P13,2,2)&amp;"."&amp;MID('[1]TDS0'!P13,4,2)&amp;"."&amp;MID('[1]TDS0'!P13,6,2))</f>
        <v>H18.03.27</v>
      </c>
      <c r="O7" s="19" t="str">
        <f>IF(MID('[1]TDS0'!Q13,1,1)="3","S"&amp;MID('[1]TDS0'!Q13,2,2)&amp;"."&amp;MID('[1]TDS0'!Q13,4,2)&amp;"."&amp;MID('[1]TDS0'!Q13,6,2),"H"&amp;MID('[1]TDS0'!Q13,2,2)&amp;"."&amp;MID('[1]TDS0'!Q13,4,2)&amp;"."&amp;MID('[1]TDS0'!Q13,6,2))</f>
        <v>H19.08.30</v>
      </c>
      <c r="P7" s="19" t="str">
        <f>IF(MID('[1]TDS0'!R13,1,1)="3","S"&amp;MID('[1]TDS0'!R13,2,2)&amp;"."&amp;MID('[1]TDS0'!R13,4,2)&amp;"."&amp;MID('[1]TDS0'!R13,6,2),"H"&amp;MID('[1]TDS0'!R13,2,2)&amp;"."&amp;MID('[1]TDS0'!R13,4,2)&amp;"."&amp;MID('[1]TDS0'!R13,6,2))</f>
        <v>H02.08.21</v>
      </c>
      <c r="Q7" s="19" t="str">
        <f>IF(MID('[1]TDS0'!S13,1,1)="3","S"&amp;MID('[1]TDS0'!S13,2,2)&amp;"."&amp;MID('[1]TDS0'!S13,4,2)&amp;"."&amp;MID('[1]TDS0'!S13,6,2),"H"&amp;MID('[1]TDS0'!S13,2,2)&amp;"."&amp;MID('[1]TDS0'!S13,4,2)&amp;"."&amp;MID('[1]TDS0'!S13,6,2))</f>
        <v>H15.03.25</v>
      </c>
      <c r="R7" s="19" t="str">
        <f>IF(MID('[1]TDS0'!T13,1,1)="3","S"&amp;MID('[1]TDS0'!T13,2,2)&amp;"."&amp;MID('[1]TDS0'!T13,4,2)&amp;"."&amp;MID('[1]TDS0'!T13,6,2),"H"&amp;MID('[1]TDS0'!T13,2,2)&amp;"."&amp;MID('[1]TDS0'!T13,4,2)&amp;"."&amp;MID('[1]TDS0'!T13,6,2))</f>
        <v>H08.03.25</v>
      </c>
      <c r="S7" s="19" t="str">
        <f>IF(MID('[1]TDS0'!U13,1,1)="3","S"&amp;MID('[1]TDS0'!U13,2,2)&amp;"."&amp;MID('[1]TDS0'!U13,4,2)&amp;"."&amp;MID('[1]TDS0'!U13,6,2),"H"&amp;MID('[1]TDS0'!U13,2,2)&amp;"."&amp;MID('[1]TDS0'!U13,4,2)&amp;"."&amp;MID('[1]TDS0'!U13,6,2))</f>
        <v>H20.07.15</v>
      </c>
      <c r="T7" s="19" t="str">
        <f>IF(MID('[1]TDS0'!V13,1,1)="3","S"&amp;MID('[1]TDS0'!V13,2,2)&amp;"."&amp;MID('[1]TDS0'!V13,4,2)&amp;"."&amp;MID('[1]TDS0'!V13,6,2),"H"&amp;MID('[1]TDS0'!V13,2,2)&amp;"."&amp;MID('[1]TDS0'!V13,4,2)&amp;"."&amp;MID('[1]TDS0'!V13,6,2))</f>
        <v>H13.10.29</v>
      </c>
      <c r="U7" s="19" t="str">
        <f>IF(MID('[1]TDS0'!W13,1,1)="3","S"&amp;MID('[1]TDS0'!W13,2,2)&amp;"."&amp;MID('[1]TDS0'!W13,4,2)&amp;"."&amp;MID('[1]TDS0'!W13,6,2),"H"&amp;MID('[1]TDS0'!W13,2,2)&amp;"."&amp;MID('[1]TDS0'!W13,4,2)&amp;"."&amp;MID('[1]TDS0'!W13,6,2))</f>
        <v>H21.03.19</v>
      </c>
      <c r="V7" s="19" t="str">
        <f>IF(MID('[1]TDS0'!X13,1,1)="3","S"&amp;MID('[1]TDS0'!X13,2,2)&amp;"."&amp;MID('[1]TDS0'!X13,4,2)&amp;"."&amp;MID('[1]TDS0'!X13,6,2),"H"&amp;MID('[1]TDS0'!X13,2,2)&amp;"."&amp;MID('[1]TDS0'!X13,4,2)&amp;"."&amp;MID('[1]TDS0'!X13,6,2))</f>
        <v>H01.10.11</v>
      </c>
      <c r="W7" s="19" t="str">
        <f>IF(MID('[1]TDS0'!Z13,1,1)="3","S"&amp;MID('[1]TDS0'!Z13,2,2)&amp;"."&amp;MID('[1]TDS0'!Z13,4,2)&amp;"."&amp;MID('[1]TDS0'!Z13,6,2),"H"&amp;MID('[1]TDS0'!Z13,2,2)&amp;"."&amp;MID('[1]TDS0'!Z13,4,2)&amp;"."&amp;MID('[1]TDS0'!Z13,6,2))</f>
        <v>H13.03.27</v>
      </c>
      <c r="X7" s="19" t="str">
        <f>IF(MID('[1]TDS0'!AA13,1,1)="3","S"&amp;MID('[1]TDS0'!AA13,2,2)&amp;"."&amp;MID('[1]TDS0'!AA13,4,2)&amp;"."&amp;MID('[1]TDS0'!AA13,6,2),"H"&amp;MID('[1]TDS0'!AA13,2,2)&amp;"."&amp;MID('[1]TDS0'!AA13,4,2)&amp;"."&amp;MID('[1]TDS0'!AA13,6,2))</f>
        <v>H18.10.13</v>
      </c>
      <c r="Y7" s="19" t="str">
        <f>IF(MID('[1]TDS0'!AB13,1,1)="3","S"&amp;MID('[1]TDS0'!AB13,2,2)&amp;"."&amp;MID('[1]TDS0'!AB13,4,2)&amp;"."&amp;MID('[1]TDS0'!AB13,6,2),"H"&amp;MID('[1]TDS0'!AB13,2,2)&amp;"."&amp;MID('[1]TDS0'!AB13,4,2)&amp;"."&amp;MID('[1]TDS0'!AB13,6,2))</f>
        <v>H22.03.31</v>
      </c>
      <c r="Z7" s="19" t="str">
        <f>IF(MID('[1]TDS0'!AD13,1,1)="3","S"&amp;MID('[1]TDS0'!AD13,2,2)&amp;"."&amp;MID('[1]TDS0'!AD13,4,2)&amp;"."&amp;MID('[1]TDS0'!AD13,6,2),"H"&amp;MID('[1]TDS0'!AD13,2,2)&amp;"."&amp;MID('[1]TDS0'!AD13,4,2)&amp;"."&amp;MID('[1]TDS0'!AD13,6,2))</f>
        <v>H21.03.31</v>
      </c>
      <c r="AA7" s="19" t="str">
        <f>IF(MID('[1]TDS0'!AF13,1,1)="3","S"&amp;MID('[1]TDS0'!AF13,2,2)&amp;"."&amp;MID('[1]TDS0'!AF13,4,2)&amp;"."&amp;MID('[1]TDS0'!AF13,6,2),"H"&amp;MID('[1]TDS0'!AF13,2,2)&amp;"."&amp;MID('[1]TDS0'!AF13,4,2)&amp;"."&amp;MID('[1]TDS0'!AF13,6,2))</f>
        <v>H01.03.31</v>
      </c>
      <c r="AB7" s="19" t="str">
        <f>IF(MID('[1]TDS0'!AH13,1,1)="3","S"&amp;MID('[1]TDS0'!AH13,2,2)&amp;"."&amp;MID('[1]TDS0'!AH13,4,2)&amp;"."&amp;MID('[1]TDS0'!AH13,6,2),"H"&amp;MID('[1]TDS0'!AH13,2,2)&amp;"."&amp;MID('[1]TDS0'!AH13,4,2)&amp;"."&amp;MID('[1]TDS0'!AH13,6,2))</f>
        <v>H16.03.25</v>
      </c>
      <c r="AC7" s="19" t="str">
        <f>IF(MID('[1]TDS0'!AI13,1,1)="3","S"&amp;MID('[1]TDS0'!AI13,2,2)&amp;"."&amp;MID('[1]TDS0'!AI13,4,2)&amp;"."&amp;MID('[1]TDS0'!AI13,6,2),"H"&amp;MID('[1]TDS0'!AI13,2,2)&amp;"."&amp;MID('[1]TDS0'!AI13,4,2)&amp;"."&amp;MID('[1]TDS0'!AI13,6,2))</f>
        <v>H22.03.31</v>
      </c>
      <c r="AD7" s="19" t="str">
        <f>IF(MID('[1]TDS0'!AJ13,1,1)="3","S"&amp;MID('[1]TDS0'!AJ13,2,2)&amp;"."&amp;MID('[1]TDS0'!AJ13,4,2)&amp;"."&amp;MID('[1]TDS0'!AJ13,6,2),"H"&amp;MID('[1]TDS0'!AJ13,2,2)&amp;"."&amp;MID('[1]TDS0'!AJ13,4,2)&amp;"."&amp;MID('[1]TDS0'!AJ13,6,2))</f>
        <v>H23.08.04</v>
      </c>
      <c r="AE7" s="16"/>
    </row>
    <row r="8" spans="1:31" s="24" customFormat="1" ht="15.75" customHeight="1">
      <c r="A8" s="20" t="s">
        <v>35</v>
      </c>
      <c r="B8" s="21" t="s">
        <v>36</v>
      </c>
      <c r="C8" s="22">
        <f>'[1]TDS0'!E16</f>
        <v>290496</v>
      </c>
      <c r="D8" s="22">
        <f>'[1]TDS0'!F16</f>
        <v>80780</v>
      </c>
      <c r="E8" s="22">
        <f>'[1]TDS0'!G16</f>
        <v>100357</v>
      </c>
      <c r="F8" s="22">
        <f>'[1]TDS0'!H16</f>
        <v>13030</v>
      </c>
      <c r="G8" s="22">
        <f>'[1]TDS0'!I16</f>
        <v>46927</v>
      </c>
      <c r="H8" s="22">
        <f>'[1]TDS0'!J16</f>
        <v>32244</v>
      </c>
      <c r="I8" s="22">
        <f>'[1]TDS0'!K16</f>
        <v>36463</v>
      </c>
      <c r="J8" s="22">
        <f>'[1]TDS0'!L16</f>
        <v>123996</v>
      </c>
      <c r="K8" s="22">
        <f>'[1]TDS0'!M16</f>
        <v>33861</v>
      </c>
      <c r="L8" s="22">
        <f>'[1]TDS0'!N16</f>
        <v>93914</v>
      </c>
      <c r="M8" s="22">
        <f>'[1]TDS0'!O16</f>
        <v>16848</v>
      </c>
      <c r="N8" s="22">
        <f>'[1]TDS0'!P16</f>
        <v>11858</v>
      </c>
      <c r="O8" s="22">
        <f>'[1]TDS0'!Q16</f>
        <v>33118</v>
      </c>
      <c r="P8" s="22">
        <f>'[1]TDS0'!R16</f>
        <v>12769</v>
      </c>
      <c r="Q8" s="22">
        <f>'[1]TDS0'!S16</f>
        <v>8134</v>
      </c>
      <c r="R8" s="22">
        <f>'[1]TDS0'!T16</f>
        <v>20993</v>
      </c>
      <c r="S8" s="22">
        <f>'[1]TDS0'!U16</f>
        <v>24283</v>
      </c>
      <c r="T8" s="22">
        <f>'[1]TDS0'!V16</f>
        <v>26286</v>
      </c>
      <c r="U8" s="22">
        <f>'[1]TDS0'!W16</f>
        <v>15876</v>
      </c>
      <c r="V8" s="22">
        <f>'[1]TDS0'!X16</f>
        <v>11113</v>
      </c>
      <c r="W8" s="22">
        <f>'[1]TDS0'!Z16</f>
        <v>5536</v>
      </c>
      <c r="X8" s="22">
        <f>'[1]TDS0'!AA16</f>
        <v>6109</v>
      </c>
      <c r="Y8" s="22">
        <f>'[1]TDS0'!AB16</f>
        <v>50871</v>
      </c>
      <c r="Z8" s="22">
        <f>'[1]TDS0'!AD16</f>
        <v>23030</v>
      </c>
      <c r="AA8" s="22">
        <f>'[1]TDS0'!AF16</f>
        <v>11642</v>
      </c>
      <c r="AB8" s="22">
        <f>'[1]TDS0'!AH16</f>
        <v>6960</v>
      </c>
      <c r="AC8" s="22">
        <f>'[1]TDS0'!AI16</f>
        <v>8289</v>
      </c>
      <c r="AD8" s="22">
        <f>'[1]TDS0'!AJ16</f>
        <v>5626</v>
      </c>
      <c r="AE8" s="23">
        <f>SUM(C8:AD8)</f>
        <v>1151409</v>
      </c>
    </row>
    <row r="9" spans="1:31" s="24" customFormat="1" ht="15.75" customHeight="1">
      <c r="A9" s="20" t="s">
        <v>37</v>
      </c>
      <c r="B9" s="21" t="s">
        <v>38</v>
      </c>
      <c r="C9" s="22">
        <f>'[1]TDS0'!E19</f>
        <v>128207</v>
      </c>
      <c r="D9" s="22">
        <f>'[1]TDS0'!F19</f>
        <v>30535</v>
      </c>
      <c r="E9" s="22">
        <f>'[1]TDS0'!G19</f>
        <v>35770</v>
      </c>
      <c r="F9" s="22">
        <f>'[1]TDS0'!H19</f>
        <v>5273</v>
      </c>
      <c r="G9" s="22">
        <f>'[1]TDS0'!I19</f>
        <v>19882</v>
      </c>
      <c r="H9" s="22">
        <f>'[1]TDS0'!J19</f>
        <v>12269</v>
      </c>
      <c r="I9" s="22">
        <f>'[1]TDS0'!K19</f>
        <v>16691</v>
      </c>
      <c r="J9" s="22">
        <f>'[1]TDS0'!L19</f>
        <v>43841</v>
      </c>
      <c r="K9" s="22">
        <f>'[1]TDS0'!M19</f>
        <v>13956</v>
      </c>
      <c r="L9" s="22">
        <f>'[1]TDS0'!N19</f>
        <v>35410</v>
      </c>
      <c r="M9" s="22">
        <f>'[1]TDS0'!O19</f>
        <v>6107</v>
      </c>
      <c r="N9" s="22">
        <f>'[1]TDS0'!P19</f>
        <v>5027</v>
      </c>
      <c r="O9" s="22">
        <f>'[1]TDS0'!Q19</f>
        <v>11095</v>
      </c>
      <c r="P9" s="22">
        <f>'[1]TDS0'!R19</f>
        <v>4525</v>
      </c>
      <c r="Q9" s="22">
        <f>'[1]TDS0'!S19</f>
        <v>3332</v>
      </c>
      <c r="R9" s="22">
        <f>'[1]TDS0'!T19</f>
        <v>7300</v>
      </c>
      <c r="S9" s="22">
        <f>'[1]TDS0'!U19</f>
        <v>9834</v>
      </c>
      <c r="T9" s="22">
        <f>'[1]TDS0'!V19</f>
        <v>9171</v>
      </c>
      <c r="U9" s="22">
        <f>'[1]TDS0'!W19</f>
        <v>5537</v>
      </c>
      <c r="V9" s="22">
        <f>'[1]TDS0'!X19</f>
        <v>4026</v>
      </c>
      <c r="W9" s="22">
        <f>'[1]TDS0'!Z19</f>
        <v>1877</v>
      </c>
      <c r="X9" s="22">
        <f>'[1]TDS0'!AA19</f>
        <v>2086</v>
      </c>
      <c r="Y9" s="22">
        <f>'[1]TDS0'!AB19</f>
        <v>19794</v>
      </c>
      <c r="Z9" s="22">
        <f>'[1]TDS0'!AD19</f>
        <v>8488</v>
      </c>
      <c r="AA9" s="22">
        <f>'[1]TDS0'!AF19</f>
        <v>4316</v>
      </c>
      <c r="AB9" s="22">
        <f>'[1]TDS0'!AH19</f>
        <v>2264</v>
      </c>
      <c r="AC9" s="22">
        <f>'[1]TDS0'!AI19</f>
        <v>3044</v>
      </c>
      <c r="AD9" s="22">
        <f>'[1]TDS0'!AJ19</f>
        <v>2301</v>
      </c>
      <c r="AE9" s="23">
        <f>SUM(C9:AD9)</f>
        <v>451958</v>
      </c>
    </row>
    <row r="10" spans="1:31" s="24" customFormat="1" ht="15.75" customHeight="1">
      <c r="A10" s="25" t="s">
        <v>39</v>
      </c>
      <c r="B10" s="9" t="s">
        <v>36</v>
      </c>
      <c r="C10" s="22">
        <f>'[1]TDS0'!E22</f>
        <v>283864</v>
      </c>
      <c r="D10" s="22">
        <f>'[1]TDS0'!F22</f>
        <v>80780</v>
      </c>
      <c r="E10" s="22">
        <f>'[1]TDS0'!G22</f>
        <v>94200</v>
      </c>
      <c r="F10" s="22">
        <f>'[1]TDS0'!H22</f>
        <v>15800</v>
      </c>
      <c r="G10" s="22">
        <f>'[1]TDS0'!I22</f>
        <v>50500</v>
      </c>
      <c r="H10" s="22">
        <f>'[1]TDS0'!J22</f>
        <v>36000</v>
      </c>
      <c r="I10" s="22">
        <f>'[1]TDS0'!K22</f>
        <v>36520</v>
      </c>
      <c r="J10" s="22">
        <f>'[1]TDS0'!L22</f>
        <v>123681</v>
      </c>
      <c r="K10" s="22">
        <f>'[1]TDS0'!M22</f>
        <v>36520</v>
      </c>
      <c r="L10" s="22">
        <f>'[1]TDS0'!N22</f>
        <v>95000</v>
      </c>
      <c r="M10" s="22">
        <f>'[1]TDS0'!O22</f>
        <v>22020</v>
      </c>
      <c r="N10" s="22">
        <f>'[1]TDS0'!P22</f>
        <v>14784</v>
      </c>
      <c r="O10" s="22">
        <f>'[1]TDS0'!Q22</f>
        <v>32430</v>
      </c>
      <c r="P10" s="22">
        <f>'[1]TDS0'!R22</f>
        <v>13580</v>
      </c>
      <c r="Q10" s="22">
        <f>'[1]TDS0'!S22</f>
        <v>10000</v>
      </c>
      <c r="R10" s="22">
        <f>'[1]TDS0'!T22</f>
        <v>22100</v>
      </c>
      <c r="S10" s="22">
        <f>'[1]TDS0'!U22</f>
        <v>24790</v>
      </c>
      <c r="T10" s="22">
        <f>'[1]TDS0'!V22</f>
        <v>32560</v>
      </c>
      <c r="U10" s="22">
        <f>'[1]TDS0'!W22</f>
        <v>16450</v>
      </c>
      <c r="V10" s="22">
        <f>'[1]TDS0'!X22</f>
        <v>14000</v>
      </c>
      <c r="W10" s="22">
        <f>'[1]TDS0'!Z22</f>
        <v>6200</v>
      </c>
      <c r="X10" s="22">
        <f>'[1]TDS0'!AA22</f>
        <v>6370</v>
      </c>
      <c r="Y10" s="22">
        <f>'[1]TDS0'!AB22</f>
        <v>49321</v>
      </c>
      <c r="Z10" s="22">
        <f>'[1]TDS0'!AD22</f>
        <v>23360</v>
      </c>
      <c r="AA10" s="22">
        <f>'[1]TDS0'!AF22</f>
        <v>14230</v>
      </c>
      <c r="AB10" s="22">
        <f>'[1]TDS0'!AH22</f>
        <v>6960</v>
      </c>
      <c r="AC10" s="22">
        <f>'[1]TDS0'!AI22</f>
        <v>6942</v>
      </c>
      <c r="AD10" s="22">
        <f>'[1]TDS0'!AJ22</f>
        <v>5380</v>
      </c>
      <c r="AE10" s="23">
        <f>SUM(C10:AD10)</f>
        <v>1174342</v>
      </c>
    </row>
    <row r="11" spans="1:35" s="24" customFormat="1" ht="15.75" customHeight="1">
      <c r="A11" s="20" t="s">
        <v>40</v>
      </c>
      <c r="B11" s="21" t="s">
        <v>36</v>
      </c>
      <c r="C11" s="22">
        <f>'[1]TDS0'!E25</f>
        <v>287871</v>
      </c>
      <c r="D11" s="22">
        <f>'[1]TDS0'!F25</f>
        <v>77515</v>
      </c>
      <c r="E11" s="22">
        <f>'[1]TDS0'!G25</f>
        <v>93576</v>
      </c>
      <c r="F11" s="22">
        <f>'[1]TDS0'!H25</f>
        <v>12698</v>
      </c>
      <c r="G11" s="22">
        <f>'[1]TDS0'!I25</f>
        <v>46777</v>
      </c>
      <c r="H11" s="22">
        <f>'[1]TDS0'!J25</f>
        <v>30253</v>
      </c>
      <c r="I11" s="22">
        <f>'[1]TDS0'!K25</f>
        <v>35484</v>
      </c>
      <c r="J11" s="22">
        <f>'[1]TDS0'!L25</f>
        <v>113501</v>
      </c>
      <c r="K11" s="22">
        <f>'[1]TDS0'!M25</f>
        <v>33139</v>
      </c>
      <c r="L11" s="22">
        <f>'[1]TDS0'!N25</f>
        <v>92945</v>
      </c>
      <c r="M11" s="22">
        <f>'[1]TDS0'!O25</f>
        <v>13458</v>
      </c>
      <c r="N11" s="22">
        <f>'[1]TDS0'!P25</f>
        <v>9444</v>
      </c>
      <c r="O11" s="22">
        <f>'[1]TDS0'!Q25</f>
        <v>32004</v>
      </c>
      <c r="P11" s="22">
        <f>'[1]TDS0'!R25</f>
        <v>11376</v>
      </c>
      <c r="Q11" s="22">
        <f>'[1]TDS0'!S25</f>
        <v>7287</v>
      </c>
      <c r="R11" s="22">
        <f>'[1]TDS0'!T25</f>
        <v>19721</v>
      </c>
      <c r="S11" s="22">
        <f>'[1]TDS0'!U25</f>
        <v>22998</v>
      </c>
      <c r="T11" s="22">
        <f>'[1]TDS0'!V25</f>
        <v>25345</v>
      </c>
      <c r="U11" s="22">
        <f>'[1]TDS0'!W25</f>
        <v>15194</v>
      </c>
      <c r="V11" s="22">
        <f>'[1]TDS0'!X25</f>
        <v>9561</v>
      </c>
      <c r="W11" s="22">
        <f>'[1]TDS0'!Z25</f>
        <v>5459</v>
      </c>
      <c r="X11" s="22">
        <f>'[1]TDS0'!AA25</f>
        <v>5875</v>
      </c>
      <c r="Y11" s="22">
        <f>'[1]TDS0'!AB25</f>
        <v>48905</v>
      </c>
      <c r="Z11" s="22">
        <f>'[1]TDS0'!AD25</f>
        <v>19607</v>
      </c>
      <c r="AA11" s="22">
        <f>'[1]TDS0'!AF25</f>
        <v>9547</v>
      </c>
      <c r="AB11" s="22">
        <f>'[1]TDS0'!AH25</f>
        <v>6393</v>
      </c>
      <c r="AC11" s="22">
        <f>'[1]TDS0'!AI25</f>
        <v>5719</v>
      </c>
      <c r="AD11" s="22">
        <f>'[1]TDS0'!AJ25</f>
        <v>4222</v>
      </c>
      <c r="AE11" s="23">
        <f>SUM(C11:AD11)</f>
        <v>1095874</v>
      </c>
      <c r="AI11" s="26"/>
    </row>
    <row r="12" spans="1:31" s="24" customFormat="1" ht="15.75" customHeight="1">
      <c r="A12" s="20" t="s">
        <v>41</v>
      </c>
      <c r="B12" s="21" t="s">
        <v>38</v>
      </c>
      <c r="C12" s="22">
        <f>'[1]TDS0'!E28</f>
        <v>127171</v>
      </c>
      <c r="D12" s="22">
        <f>'[1]TDS0'!F28</f>
        <v>30508</v>
      </c>
      <c r="E12" s="22">
        <f>'[1]TDS0'!G28</f>
        <v>34535</v>
      </c>
      <c r="F12" s="22">
        <f>'[1]TDS0'!H28</f>
        <v>5143</v>
      </c>
      <c r="G12" s="22">
        <f>'[1]TDS0'!I28</f>
        <v>19827</v>
      </c>
      <c r="H12" s="22">
        <f>'[1]TDS0'!J28</f>
        <v>11606</v>
      </c>
      <c r="I12" s="22">
        <f>'[1]TDS0'!K28</f>
        <v>16947</v>
      </c>
      <c r="J12" s="22">
        <f>'[1]TDS0'!L28</f>
        <v>41006</v>
      </c>
      <c r="K12" s="22">
        <f>'[1]TDS0'!M28</f>
        <v>13635</v>
      </c>
      <c r="L12" s="22">
        <f>'[1]TDS0'!N28</f>
        <v>35056</v>
      </c>
      <c r="M12" s="22">
        <f>'[1]TDS0'!O28</f>
        <v>4682</v>
      </c>
      <c r="N12" s="22">
        <f>'[1]TDS0'!P28</f>
        <v>3995</v>
      </c>
      <c r="O12" s="22">
        <f>'[1]TDS0'!Q28</f>
        <v>10673</v>
      </c>
      <c r="P12" s="22">
        <f>'[1]TDS0'!R28</f>
        <v>4087</v>
      </c>
      <c r="Q12" s="22">
        <f>'[1]TDS0'!S28</f>
        <v>3165</v>
      </c>
      <c r="R12" s="22">
        <f>'[1]TDS0'!T28</f>
        <v>7300</v>
      </c>
      <c r="S12" s="22">
        <f>'[1]TDS0'!U28</f>
        <v>9119</v>
      </c>
      <c r="T12" s="22">
        <f>'[1]TDS0'!V28</f>
        <v>8841</v>
      </c>
      <c r="U12" s="22">
        <f>'[1]TDS0'!W28</f>
        <v>5057</v>
      </c>
      <c r="V12" s="22">
        <f>'[1]TDS0'!X28</f>
        <v>3742</v>
      </c>
      <c r="W12" s="22">
        <f>'[1]TDS0'!Z28</f>
        <v>1851</v>
      </c>
      <c r="X12" s="22">
        <f>'[1]TDS0'!AA28</f>
        <v>1999</v>
      </c>
      <c r="Y12" s="22">
        <f>'[1]TDS0'!AB28</f>
        <v>19029</v>
      </c>
      <c r="Z12" s="22">
        <f>'[1]TDS0'!AD28</f>
        <v>7135</v>
      </c>
      <c r="AA12" s="22">
        <f>'[1]TDS0'!AF28</f>
        <v>3696</v>
      </c>
      <c r="AB12" s="22">
        <f>'[1]TDS0'!AH28</f>
        <v>2073</v>
      </c>
      <c r="AC12" s="22">
        <f>'[1]TDS0'!AI28</f>
        <v>2025</v>
      </c>
      <c r="AD12" s="22">
        <f>'[1]TDS0'!AJ28</f>
        <v>1717</v>
      </c>
      <c r="AE12" s="23">
        <f>SUM(C12:AD12)</f>
        <v>435620</v>
      </c>
    </row>
    <row r="13" spans="1:31" ht="15.75" customHeight="1">
      <c r="A13" s="27" t="s">
        <v>42</v>
      </c>
      <c r="B13" s="18" t="s">
        <v>43</v>
      </c>
      <c r="C13" s="28">
        <f>'[1]TDS0'!E31</f>
        <v>99.1</v>
      </c>
      <c r="D13" s="28">
        <f>'[1]TDS0'!F31</f>
        <v>96</v>
      </c>
      <c r="E13" s="28">
        <f>'[1]TDS0'!G31</f>
        <v>93.2</v>
      </c>
      <c r="F13" s="28">
        <f>'[1]TDS0'!H31</f>
        <v>97.5</v>
      </c>
      <c r="G13" s="28">
        <f>'[1]TDS0'!I31</f>
        <v>99.7</v>
      </c>
      <c r="H13" s="28">
        <f>'[1]TDS0'!J31</f>
        <v>93.8</v>
      </c>
      <c r="I13" s="28">
        <f>'[1]TDS0'!K31</f>
        <v>97.3</v>
      </c>
      <c r="J13" s="28">
        <f>'[1]TDS0'!L31</f>
        <v>91.5</v>
      </c>
      <c r="K13" s="28">
        <f>'[1]TDS0'!M31</f>
        <v>97.9</v>
      </c>
      <c r="L13" s="28">
        <f>'[1]TDS0'!N31</f>
        <v>99</v>
      </c>
      <c r="M13" s="28">
        <f>'[1]TDS0'!O31</f>
        <v>79.9</v>
      </c>
      <c r="N13" s="28">
        <f>'[1]TDS0'!P31</f>
        <v>79.6</v>
      </c>
      <c r="O13" s="28">
        <f>'[1]TDS0'!Q31</f>
        <v>96.6</v>
      </c>
      <c r="P13" s="28">
        <f>'[1]TDS0'!R31</f>
        <v>89.1</v>
      </c>
      <c r="Q13" s="28">
        <f>'[1]TDS0'!S31</f>
        <v>89.6</v>
      </c>
      <c r="R13" s="28">
        <f>'[1]TDS0'!T31</f>
        <v>93.9</v>
      </c>
      <c r="S13" s="28">
        <f>'[1]TDS0'!U31</f>
        <v>94.7</v>
      </c>
      <c r="T13" s="28">
        <f>'[1]TDS0'!V31</f>
        <v>96.4</v>
      </c>
      <c r="U13" s="28">
        <f>'[1]TDS0'!W31</f>
        <v>95.7</v>
      </c>
      <c r="V13" s="28">
        <f>'[1]TDS0'!X31</f>
        <v>86</v>
      </c>
      <c r="W13" s="28">
        <f>'[1]TDS0'!Z31</f>
        <v>98.6</v>
      </c>
      <c r="X13" s="28">
        <f>'[1]TDS0'!AA31</f>
        <v>96.2</v>
      </c>
      <c r="Y13" s="28">
        <f>'[1]TDS0'!AB31</f>
        <v>96.1</v>
      </c>
      <c r="Z13" s="28">
        <f>'[1]TDS0'!AD31</f>
        <v>85.1</v>
      </c>
      <c r="AA13" s="28">
        <f>'[1]TDS0'!AF31</f>
        <v>82</v>
      </c>
      <c r="AB13" s="28">
        <f>'[1]TDS0'!AH31</f>
        <v>91.9</v>
      </c>
      <c r="AC13" s="28">
        <f>'[1]TDS0'!AI31</f>
        <v>69</v>
      </c>
      <c r="AD13" s="28">
        <f>'[1]TDS0'!AJ31</f>
        <v>75</v>
      </c>
      <c r="AE13" s="29">
        <f>AE11/AE8*100</f>
        <v>95.17677905939593</v>
      </c>
    </row>
    <row r="14" spans="1:31" ht="15.75" customHeight="1">
      <c r="A14" s="27" t="s">
        <v>44</v>
      </c>
      <c r="B14" s="18" t="s">
        <v>45</v>
      </c>
      <c r="C14" s="22">
        <f>'[1]TDS0'!E34</f>
        <v>143.4</v>
      </c>
      <c r="D14" s="22">
        <f>'[1]TDS0'!F34</f>
        <v>228.85</v>
      </c>
      <c r="E14" s="22">
        <f>'[1]TDS0'!G34</f>
        <v>300.83</v>
      </c>
      <c r="F14" s="22">
        <f>'[1]TDS0'!H34</f>
        <v>15.9</v>
      </c>
      <c r="G14" s="22">
        <f>'[1]TDS0'!I34</f>
        <v>39.11</v>
      </c>
      <c r="H14" s="22">
        <f>'[1]TDS0'!J34</f>
        <v>119.57</v>
      </c>
      <c r="I14" s="22">
        <f>'[1]TDS0'!K34</f>
        <v>20.39</v>
      </c>
      <c r="J14" s="22">
        <f>'[1]TDS0'!L34</f>
        <v>618.11</v>
      </c>
      <c r="K14" s="22">
        <f>'[1]TDS0'!M34</f>
        <v>86.74</v>
      </c>
      <c r="L14" s="22">
        <f>'[1]TDS0'!N34</f>
        <v>252.52</v>
      </c>
      <c r="M14" s="22">
        <f>'[1]TDS0'!O34</f>
        <v>40.5</v>
      </c>
      <c r="N14" s="22">
        <f>'[1]TDS0'!P34</f>
        <v>37.35</v>
      </c>
      <c r="O14" s="22">
        <f>'[1]TDS0'!Q34</f>
        <v>104.55</v>
      </c>
      <c r="P14" s="22">
        <f>'[1]TDS0'!R34</f>
        <v>45.15</v>
      </c>
      <c r="Q14" s="22">
        <f>'[1]TDS0'!S34</f>
        <v>18.9</v>
      </c>
      <c r="R14" s="22">
        <f>'[1]TDS0'!T34</f>
        <v>61.78</v>
      </c>
      <c r="S14" s="22">
        <f>'[1]TDS0'!U34</f>
        <v>87.21</v>
      </c>
      <c r="T14" s="22">
        <f>'[1]TDS0'!V34</f>
        <v>64.23</v>
      </c>
      <c r="U14" s="22">
        <f>'[1]TDS0'!W34</f>
        <v>70.44</v>
      </c>
      <c r="V14" s="22">
        <f>'[1]TDS0'!X34</f>
        <v>38.84</v>
      </c>
      <c r="W14" s="22">
        <f>'[1]TDS0'!Z34</f>
        <v>11.21</v>
      </c>
      <c r="X14" s="22">
        <f>'[1]TDS0'!AA34</f>
        <v>25.87</v>
      </c>
      <c r="Y14" s="22">
        <f>'[1]TDS0'!AB34</f>
        <v>56.04</v>
      </c>
      <c r="Z14" s="22">
        <f>'[1]TDS0'!AD34</f>
        <v>149.02</v>
      </c>
      <c r="AA14" s="22">
        <f>'[1]TDS0'!AF34</f>
        <v>36.55</v>
      </c>
      <c r="AB14" s="22">
        <f>'[1]TDS0'!AH34</f>
        <v>53.03</v>
      </c>
      <c r="AC14" s="22">
        <f>'[1]TDS0'!AI34</f>
        <v>30.44</v>
      </c>
      <c r="AD14" s="22">
        <f>'[1]TDS0'!AJ34</f>
        <v>60.5</v>
      </c>
      <c r="AE14" s="23">
        <f>SUM(C14:AD14)</f>
        <v>2817.0300000000007</v>
      </c>
    </row>
    <row r="15" spans="1:31" ht="15.75" customHeight="1">
      <c r="A15" s="27" t="s">
        <v>46</v>
      </c>
      <c r="B15" s="18" t="s">
        <v>45</v>
      </c>
      <c r="C15" s="22">
        <f>'[1]TDS0'!E37</f>
        <v>138.74</v>
      </c>
      <c r="D15" s="22">
        <f>'[1]TDS0'!F37</f>
        <v>228.85</v>
      </c>
      <c r="E15" s="22">
        <f>'[1]TDS0'!G37</f>
        <v>300.83</v>
      </c>
      <c r="F15" s="22">
        <f>'[1]TDS0'!H37</f>
        <v>13.97</v>
      </c>
      <c r="G15" s="22">
        <f>'[1]TDS0'!I37</f>
        <v>38.33</v>
      </c>
      <c r="H15" s="22">
        <f>'[1]TDS0'!J37</f>
        <v>22.23</v>
      </c>
      <c r="I15" s="22">
        <f>'[1]TDS0'!K37</f>
        <v>20.39</v>
      </c>
      <c r="J15" s="22">
        <f>'[1]TDS0'!L37</f>
        <v>618.11</v>
      </c>
      <c r="K15" s="22">
        <f>'[1]TDS0'!M37</f>
        <v>86.74</v>
      </c>
      <c r="L15" s="22">
        <f>'[1]TDS0'!N37</f>
        <v>252.52</v>
      </c>
      <c r="M15" s="22">
        <f>'[1]TDS0'!O37</f>
        <v>40.2</v>
      </c>
      <c r="N15" s="22">
        <f>'[1]TDS0'!P37</f>
        <v>36.9</v>
      </c>
      <c r="O15" s="22">
        <f>'[1]TDS0'!Q37</f>
        <v>102.5</v>
      </c>
      <c r="P15" s="22">
        <f>'[1]TDS0'!R37</f>
        <v>39</v>
      </c>
      <c r="Q15" s="22">
        <f>'[1]TDS0'!S37</f>
        <v>18.5</v>
      </c>
      <c r="R15" s="22">
        <f>'[1]TDS0'!T37</f>
        <v>61.78</v>
      </c>
      <c r="S15" s="22">
        <f>'[1]TDS0'!U37</f>
        <v>87.21</v>
      </c>
      <c r="T15" s="22">
        <f>'[1]TDS0'!V37</f>
        <v>53.81</v>
      </c>
      <c r="U15" s="22">
        <f>'[1]TDS0'!W37</f>
        <v>56.7</v>
      </c>
      <c r="V15" s="22">
        <f>'[1]TDS0'!X37</f>
        <v>38.84</v>
      </c>
      <c r="W15" s="22">
        <f>'[1]TDS0'!Z37</f>
        <v>10.25</v>
      </c>
      <c r="X15" s="22">
        <f>'[1]TDS0'!AA37</f>
        <v>21.05</v>
      </c>
      <c r="Y15" s="22">
        <f>'[1]TDS0'!AB37</f>
        <v>56.04</v>
      </c>
      <c r="Z15" s="22">
        <f>'[1]TDS0'!AD37</f>
        <v>94.81</v>
      </c>
      <c r="AA15" s="22">
        <f>'[1]TDS0'!AF37</f>
        <v>26.69</v>
      </c>
      <c r="AB15" s="22">
        <f>'[1]TDS0'!AH37</f>
        <v>53.03</v>
      </c>
      <c r="AC15" s="22">
        <f>'[1]TDS0'!AI37</f>
        <v>28.72</v>
      </c>
      <c r="AD15" s="22">
        <f>'[1]TDS0'!AJ37</f>
        <v>58.5</v>
      </c>
      <c r="AE15" s="23">
        <f>SUM(C15:AD15)</f>
        <v>2605.2400000000002</v>
      </c>
    </row>
    <row r="16" spans="1:31" s="24" customFormat="1" ht="15.75" customHeight="1">
      <c r="A16" s="20" t="s">
        <v>47</v>
      </c>
      <c r="B16" s="21" t="s">
        <v>48</v>
      </c>
      <c r="C16" s="22">
        <f>'[1]TDS0'!E40</f>
        <v>106412</v>
      </c>
      <c r="D16" s="22">
        <f>'[1]TDS0'!F40</f>
        <v>40619</v>
      </c>
      <c r="E16" s="22">
        <f>'[1]TDS0'!G40</f>
        <v>39200</v>
      </c>
      <c r="F16" s="22">
        <f>'[1]TDS0'!H40</f>
        <v>6380</v>
      </c>
      <c r="G16" s="22">
        <f>'[1]TDS0'!I40</f>
        <v>26000</v>
      </c>
      <c r="H16" s="22">
        <f>'[1]TDS0'!J40</f>
        <v>19350</v>
      </c>
      <c r="I16" s="22">
        <f>'[1]TDS0'!K40</f>
        <v>16370</v>
      </c>
      <c r="J16" s="22">
        <f>'[1]TDS0'!L40</f>
        <v>56564</v>
      </c>
      <c r="K16" s="22">
        <f>'[1]TDS0'!M40</f>
        <v>19100</v>
      </c>
      <c r="L16" s="22">
        <f>'[1]TDS0'!N40</f>
        <v>35400</v>
      </c>
      <c r="M16" s="22">
        <f>'[1]TDS0'!O40</f>
        <v>8280</v>
      </c>
      <c r="N16" s="22">
        <f>'[1]TDS0'!P40</f>
        <v>6377</v>
      </c>
      <c r="O16" s="22">
        <f>'[1]TDS0'!Q40</f>
        <v>12540</v>
      </c>
      <c r="P16" s="22">
        <f>'[1]TDS0'!R40</f>
        <v>9210</v>
      </c>
      <c r="Q16" s="22">
        <f>'[1]TDS0'!S40</f>
        <v>4679</v>
      </c>
      <c r="R16" s="22">
        <f>'[1]TDS0'!T40</f>
        <v>15100</v>
      </c>
      <c r="S16" s="22">
        <f>'[1]TDS0'!U40</f>
        <v>10440</v>
      </c>
      <c r="T16" s="22">
        <f>'[1]TDS0'!V40</f>
        <v>19230</v>
      </c>
      <c r="U16" s="22">
        <f>'[1]TDS0'!W40</f>
        <v>14840</v>
      </c>
      <c r="V16" s="22">
        <f>'[1]TDS0'!X40</f>
        <v>5110</v>
      </c>
      <c r="W16" s="22">
        <f>'[1]TDS0'!Z40</f>
        <v>3800</v>
      </c>
      <c r="X16" s="22">
        <f>'[1]TDS0'!AA40</f>
        <v>2660</v>
      </c>
      <c r="Y16" s="22">
        <f>'[1]TDS0'!AB40</f>
        <v>16430</v>
      </c>
      <c r="Z16" s="22">
        <f>'[1]TDS0'!AD40</f>
        <v>8690</v>
      </c>
      <c r="AA16" s="22">
        <f>'[1]TDS0'!AF40</f>
        <v>5800</v>
      </c>
      <c r="AB16" s="22">
        <f>'[1]TDS0'!AH40</f>
        <v>2750</v>
      </c>
      <c r="AC16" s="22">
        <f>'[1]TDS0'!AI40</f>
        <v>2998</v>
      </c>
      <c r="AD16" s="22">
        <f>'[1]TDS0'!AJ40</f>
        <v>2790</v>
      </c>
      <c r="AE16" s="23">
        <f>SUM(C16:AD16)</f>
        <v>517119</v>
      </c>
    </row>
    <row r="17" spans="1:31" s="24" customFormat="1" ht="15.75" customHeight="1">
      <c r="A17" s="20" t="s">
        <v>49</v>
      </c>
      <c r="B17" s="21" t="s">
        <v>48</v>
      </c>
      <c r="C17" s="22">
        <f>'[1]TDS0'!E43</f>
        <v>131817</v>
      </c>
      <c r="D17" s="22">
        <f>'[1]TDS0'!F43</f>
        <v>49750</v>
      </c>
      <c r="E17" s="22">
        <f>'[1]TDS0'!G43</f>
        <v>48763</v>
      </c>
      <c r="F17" s="22">
        <f>'[1]TDS0'!H43</f>
        <v>6380</v>
      </c>
      <c r="G17" s="22">
        <f>'[1]TDS0'!I43</f>
        <v>32368</v>
      </c>
      <c r="H17" s="22">
        <f>'[1]TDS0'!J43</f>
        <v>15040</v>
      </c>
      <c r="I17" s="22">
        <f>'[1]TDS0'!K43</f>
        <v>16462</v>
      </c>
      <c r="J17" s="22">
        <f>'[1]TDS0'!L43</f>
        <v>56309</v>
      </c>
      <c r="K17" s="22">
        <f>'[1]TDS0'!M43</f>
        <v>19100</v>
      </c>
      <c r="L17" s="22">
        <f>'[1]TDS0'!N43</f>
        <v>39898</v>
      </c>
      <c r="M17" s="22">
        <f>'[1]TDS0'!O43</f>
        <v>9670</v>
      </c>
      <c r="N17" s="22">
        <f>'[1]TDS0'!P43</f>
        <v>6377</v>
      </c>
      <c r="O17" s="22">
        <f>'[1]TDS0'!Q43</f>
        <v>12540</v>
      </c>
      <c r="P17" s="22">
        <f>'[1]TDS0'!R43</f>
        <v>9210</v>
      </c>
      <c r="Q17" s="22">
        <f>'[1]TDS0'!S43</f>
        <v>4679</v>
      </c>
      <c r="R17" s="22">
        <f>'[1]TDS0'!T43</f>
        <v>15100</v>
      </c>
      <c r="S17" s="22">
        <f>'[1]TDS0'!U43</f>
        <v>11350</v>
      </c>
      <c r="T17" s="22">
        <f>'[1]TDS0'!V43</f>
        <v>14510</v>
      </c>
      <c r="U17" s="22">
        <f>'[1]TDS0'!W43</f>
        <v>15496</v>
      </c>
      <c r="V17" s="22">
        <f>'[1]TDS0'!X43</f>
        <v>5500</v>
      </c>
      <c r="W17" s="22">
        <f>'[1]TDS0'!Z43</f>
        <v>3800</v>
      </c>
      <c r="X17" s="22">
        <f>'[1]TDS0'!AA43</f>
        <v>4378</v>
      </c>
      <c r="Y17" s="22">
        <f>'[1]TDS0'!AB43</f>
        <v>16430</v>
      </c>
      <c r="Z17" s="22">
        <f>'[1]TDS0'!AD43</f>
        <v>8690</v>
      </c>
      <c r="AA17" s="22">
        <f>'[1]TDS0'!AF43</f>
        <v>5800</v>
      </c>
      <c r="AB17" s="22">
        <f>'[1]TDS0'!AH43</f>
        <v>2750</v>
      </c>
      <c r="AC17" s="22">
        <f>'[1]TDS0'!AI43</f>
        <v>3736</v>
      </c>
      <c r="AD17" s="22">
        <f>'[1]TDS0'!AJ43</f>
        <v>2790</v>
      </c>
      <c r="AE17" s="23">
        <f>SUM(C17:AD17)</f>
        <v>568693</v>
      </c>
    </row>
    <row r="18" spans="1:36" s="30" customFormat="1" ht="31.5" customHeight="1">
      <c r="A18" s="56" t="s">
        <v>50</v>
      </c>
      <c r="B18" s="57"/>
      <c r="C18" s="65" t="s">
        <v>51</v>
      </c>
      <c r="D18" s="65" t="s">
        <v>52</v>
      </c>
      <c r="E18" s="59" t="s">
        <v>53</v>
      </c>
      <c r="F18" s="59" t="s">
        <v>54</v>
      </c>
      <c r="G18" s="60" t="s">
        <v>55</v>
      </c>
      <c r="H18" s="59" t="s">
        <v>56</v>
      </c>
      <c r="I18" s="59" t="s">
        <v>56</v>
      </c>
      <c r="J18" s="65" t="s">
        <v>57</v>
      </c>
      <c r="K18" s="59" t="s">
        <v>58</v>
      </c>
      <c r="L18" s="58" t="s">
        <v>59</v>
      </c>
      <c r="M18" s="59" t="s">
        <v>60</v>
      </c>
      <c r="N18" s="59" t="s">
        <v>60</v>
      </c>
      <c r="O18" s="65" t="s">
        <v>61</v>
      </c>
      <c r="P18" s="61" t="s">
        <v>62</v>
      </c>
      <c r="Q18" s="59" t="s">
        <v>63</v>
      </c>
      <c r="R18" s="59" t="s">
        <v>63</v>
      </c>
      <c r="S18" s="59" t="s">
        <v>64</v>
      </c>
      <c r="T18" s="59" t="s">
        <v>65</v>
      </c>
      <c r="U18" s="58" t="s">
        <v>55</v>
      </c>
      <c r="V18" s="59" t="s">
        <v>66</v>
      </c>
      <c r="W18" s="59" t="s">
        <v>67</v>
      </c>
      <c r="X18" s="58" t="s">
        <v>52</v>
      </c>
      <c r="Y18" s="60" t="s">
        <v>68</v>
      </c>
      <c r="Z18" s="59" t="s">
        <v>69</v>
      </c>
      <c r="AA18" s="61" t="s">
        <v>53</v>
      </c>
      <c r="AB18" s="59" t="s">
        <v>60</v>
      </c>
      <c r="AC18" s="58" t="s">
        <v>55</v>
      </c>
      <c r="AD18" s="59" t="s">
        <v>58</v>
      </c>
      <c r="AE18" s="62"/>
      <c r="AF18" s="63"/>
      <c r="AG18" s="63"/>
      <c r="AH18" s="63"/>
      <c r="AI18" s="64"/>
      <c r="AJ18" s="64"/>
    </row>
    <row r="19" spans="1:36" s="30" customFormat="1" ht="32.25" customHeight="1">
      <c r="A19" s="56" t="s">
        <v>70</v>
      </c>
      <c r="B19" s="57"/>
      <c r="C19" s="65" t="s">
        <v>71</v>
      </c>
      <c r="D19" s="65" t="s">
        <v>71</v>
      </c>
      <c r="E19" s="61" t="s">
        <v>72</v>
      </c>
      <c r="F19" s="59" t="s">
        <v>73</v>
      </c>
      <c r="G19" s="59" t="s">
        <v>73</v>
      </c>
      <c r="H19" s="61" t="s">
        <v>74</v>
      </c>
      <c r="I19" s="61" t="s">
        <v>74</v>
      </c>
      <c r="J19" s="65" t="s">
        <v>75</v>
      </c>
      <c r="K19" s="59" t="s">
        <v>76</v>
      </c>
      <c r="L19" s="61" t="s">
        <v>77</v>
      </c>
      <c r="M19" s="59" t="s">
        <v>73</v>
      </c>
      <c r="N19" s="59" t="s">
        <v>73</v>
      </c>
      <c r="O19" s="65" t="s">
        <v>78</v>
      </c>
      <c r="P19" s="59" t="s">
        <v>73</v>
      </c>
      <c r="Q19" s="59" t="s">
        <v>79</v>
      </c>
      <c r="R19" s="59" t="s">
        <v>76</v>
      </c>
      <c r="S19" s="59" t="s">
        <v>79</v>
      </c>
      <c r="T19" s="59" t="s">
        <v>79</v>
      </c>
      <c r="U19" s="61" t="s">
        <v>77</v>
      </c>
      <c r="V19" s="59" t="s">
        <v>79</v>
      </c>
      <c r="W19" s="59" t="s">
        <v>79</v>
      </c>
      <c r="X19" s="61" t="s">
        <v>74</v>
      </c>
      <c r="Y19" s="61" t="s">
        <v>77</v>
      </c>
      <c r="Z19" s="59" t="s">
        <v>73</v>
      </c>
      <c r="AA19" s="65" t="s">
        <v>71</v>
      </c>
      <c r="AB19" s="61" t="s">
        <v>80</v>
      </c>
      <c r="AC19" s="61" t="s">
        <v>81</v>
      </c>
      <c r="AD19" s="59" t="s">
        <v>73</v>
      </c>
      <c r="AE19" s="62"/>
      <c r="AF19" s="63"/>
      <c r="AG19" s="63"/>
      <c r="AH19" s="63"/>
      <c r="AI19" s="64"/>
      <c r="AJ19" s="64"/>
    </row>
    <row r="20" spans="1:36" ht="3" customHeight="1">
      <c r="A20" s="56"/>
      <c r="B20" s="57"/>
      <c r="C20" s="59"/>
      <c r="D20" s="61"/>
      <c r="E20" s="59"/>
      <c r="F20" s="59"/>
      <c r="G20" s="61"/>
      <c r="H20" s="61"/>
      <c r="I20" s="59"/>
      <c r="J20" s="59"/>
      <c r="K20" s="61"/>
      <c r="L20" s="59"/>
      <c r="M20" s="59"/>
      <c r="N20" s="61"/>
      <c r="O20" s="59"/>
      <c r="P20" s="59"/>
      <c r="Q20" s="59"/>
      <c r="R20" s="59"/>
      <c r="S20" s="59"/>
      <c r="T20" s="59"/>
      <c r="U20" s="59"/>
      <c r="V20" s="59"/>
      <c r="W20" s="61"/>
      <c r="X20" s="61"/>
      <c r="Y20" s="59"/>
      <c r="Z20" s="59"/>
      <c r="AA20" s="61"/>
      <c r="AB20" s="61"/>
      <c r="AC20" s="59"/>
      <c r="AD20" s="61"/>
      <c r="AE20" s="62"/>
      <c r="AF20" s="63"/>
      <c r="AG20" s="63"/>
      <c r="AH20" s="63"/>
      <c r="AI20" s="64"/>
      <c r="AJ20" s="64"/>
    </row>
    <row r="21" spans="1:36" ht="16.5" customHeight="1">
      <c r="A21" s="56" t="s">
        <v>82</v>
      </c>
      <c r="B21" s="57"/>
      <c r="C21" s="59"/>
      <c r="D21" s="61"/>
      <c r="E21" s="59"/>
      <c r="F21" s="59"/>
      <c r="G21" s="61"/>
      <c r="H21" s="61"/>
      <c r="I21" s="59"/>
      <c r="J21" s="59"/>
      <c r="K21" s="61"/>
      <c r="L21" s="59"/>
      <c r="M21" s="59"/>
      <c r="N21" s="61"/>
      <c r="O21" s="59"/>
      <c r="P21" s="59"/>
      <c r="Q21" s="59"/>
      <c r="R21" s="59"/>
      <c r="S21" s="59"/>
      <c r="T21" s="59"/>
      <c r="U21" s="59"/>
      <c r="V21" s="59"/>
      <c r="W21" s="61"/>
      <c r="X21" s="61"/>
      <c r="Y21" s="59"/>
      <c r="Z21" s="59"/>
      <c r="AA21" s="61"/>
      <c r="AB21" s="61"/>
      <c r="AC21" s="59"/>
      <c r="AD21" s="61"/>
      <c r="AE21" s="62"/>
      <c r="AF21" s="63"/>
      <c r="AG21" s="63"/>
      <c r="AH21" s="63"/>
      <c r="AI21" s="64"/>
      <c r="AJ21" s="64"/>
    </row>
    <row r="22" spans="1:36" ht="16.5" customHeight="1">
      <c r="A22" s="56" t="s">
        <v>83</v>
      </c>
      <c r="B22" s="57" t="s">
        <v>84</v>
      </c>
      <c r="C22" s="66">
        <f>'[1]TDS0'!E48</f>
        <v>0</v>
      </c>
      <c r="D22" s="66">
        <f>'[1]TDS0'!F48</f>
        <v>10</v>
      </c>
      <c r="E22" s="66">
        <f>'[1]TDS0'!G48</f>
        <v>8</v>
      </c>
      <c r="F22" s="66">
        <f>'[1]TDS0'!H48</f>
        <v>10</v>
      </c>
      <c r="G22" s="66">
        <f>'[1]TDS0'!I48</f>
        <v>10</v>
      </c>
      <c r="H22" s="66">
        <f>'[1]TDS0'!J48</f>
        <v>10</v>
      </c>
      <c r="I22" s="66">
        <f>'[1]TDS0'!K48</f>
        <v>10</v>
      </c>
      <c r="J22" s="66">
        <f>'[1]TDS0'!L48</f>
        <v>0</v>
      </c>
      <c r="K22" s="66">
        <f>'[1]TDS0'!M48</f>
        <v>10</v>
      </c>
      <c r="L22" s="66">
        <f>'[1]TDS0'!N48</f>
        <v>0</v>
      </c>
      <c r="M22" s="66">
        <f>'[1]TDS0'!O48</f>
        <v>5</v>
      </c>
      <c r="N22" s="66">
        <f>'[1]TDS0'!P48</f>
        <v>10</v>
      </c>
      <c r="O22" s="66">
        <f>'[1]TDS0'!Q48</f>
        <v>8</v>
      </c>
      <c r="P22" s="66">
        <f>'[1]TDS0'!R48</f>
        <v>10</v>
      </c>
      <c r="Q22" s="66">
        <f>'[1]TDS0'!S48</f>
        <v>10</v>
      </c>
      <c r="R22" s="66">
        <f>'[1]TDS0'!T48</f>
        <v>10</v>
      </c>
      <c r="S22" s="66">
        <f>'[1]TDS0'!U48</f>
        <v>5</v>
      </c>
      <c r="T22" s="66">
        <f>'[1]TDS0'!V48</f>
        <v>0</v>
      </c>
      <c r="U22" s="66">
        <f>'[1]TDS0'!W48</f>
        <v>10</v>
      </c>
      <c r="V22" s="66">
        <f>'[1]TDS0'!X48</f>
        <v>10</v>
      </c>
      <c r="W22" s="66">
        <f>'[1]TDS0'!Z48</f>
        <v>10</v>
      </c>
      <c r="X22" s="66">
        <f>'[1]TDS0'!AA48</f>
        <v>10</v>
      </c>
      <c r="Y22" s="66">
        <f>'[1]TDS0'!AB48</f>
        <v>5</v>
      </c>
      <c r="Z22" s="66">
        <f>'[1]TDS0'!AD48</f>
        <v>10</v>
      </c>
      <c r="AA22" s="66">
        <f>'[1]TDS0'!AF48</f>
        <v>10</v>
      </c>
      <c r="AB22" s="66">
        <f>'[1]TDS0'!AH48</f>
        <v>10</v>
      </c>
      <c r="AC22" s="66">
        <f>'[1]TDS0'!AI48</f>
        <v>10</v>
      </c>
      <c r="AD22" s="66">
        <f>'[1]TDS0'!AJ48</f>
        <v>10</v>
      </c>
      <c r="AE22" s="62"/>
      <c r="AF22" s="63"/>
      <c r="AG22" s="63"/>
      <c r="AH22" s="63"/>
      <c r="AI22" s="64"/>
      <c r="AJ22" s="64"/>
    </row>
    <row r="23" spans="1:36" s="24" customFormat="1" ht="16.5" customHeight="1">
      <c r="A23" s="67" t="s">
        <v>85</v>
      </c>
      <c r="B23" s="68" t="s">
        <v>86</v>
      </c>
      <c r="C23" s="69">
        <f>'[1]TDS0'!E51</f>
        <v>840</v>
      </c>
      <c r="D23" s="69">
        <f>'[1]TDS0'!F51</f>
        <v>1522</v>
      </c>
      <c r="E23" s="69">
        <f>'[1]TDS0'!G51</f>
        <v>1487</v>
      </c>
      <c r="F23" s="69">
        <f>'[1]TDS0'!H51</f>
        <v>1260</v>
      </c>
      <c r="G23" s="69">
        <f>'[1]TDS0'!I51</f>
        <v>892</v>
      </c>
      <c r="H23" s="69">
        <f>'[1]TDS0'!J51</f>
        <v>1207</v>
      </c>
      <c r="I23" s="69">
        <f>'[1]TDS0'!K51</f>
        <v>1260</v>
      </c>
      <c r="J23" s="69">
        <f>'[1]TDS0'!L51</f>
        <v>1113</v>
      </c>
      <c r="K23" s="69">
        <f>'[1]TDS0'!M51</f>
        <v>1360</v>
      </c>
      <c r="L23" s="69">
        <f>'[1]TDS0'!N51</f>
        <v>735</v>
      </c>
      <c r="M23" s="69">
        <f>'[1]TDS0'!O51</f>
        <v>1365</v>
      </c>
      <c r="N23" s="69">
        <f>'[1]TDS0'!P51</f>
        <v>1470</v>
      </c>
      <c r="O23" s="69">
        <f>'[1]TDS0'!Q51</f>
        <v>1386</v>
      </c>
      <c r="P23" s="69">
        <f>'[1]TDS0'!R51</f>
        <v>1375</v>
      </c>
      <c r="Q23" s="69">
        <f>'[1]TDS0'!S51</f>
        <v>1827</v>
      </c>
      <c r="R23" s="69">
        <f>'[1]TDS0'!T51</f>
        <v>2400</v>
      </c>
      <c r="S23" s="69">
        <f>'[1]TDS0'!U51</f>
        <v>1218</v>
      </c>
      <c r="T23" s="69">
        <f>'[1]TDS0'!V51</f>
        <v>672</v>
      </c>
      <c r="U23" s="69">
        <f>'[1]TDS0'!W51</f>
        <v>1155</v>
      </c>
      <c r="V23" s="69">
        <f>'[1]TDS0'!X51</f>
        <v>1995</v>
      </c>
      <c r="W23" s="69">
        <f>'[1]TDS0'!Z51</f>
        <v>1848</v>
      </c>
      <c r="X23" s="69">
        <f>'[1]TDS0'!AA51</f>
        <v>1712</v>
      </c>
      <c r="Y23" s="69">
        <f>'[1]TDS0'!AB51</f>
        <v>1040</v>
      </c>
      <c r="Z23" s="69">
        <f>'[1]TDS0'!AD51</f>
        <v>1420</v>
      </c>
      <c r="AA23" s="69">
        <f>'[1]TDS0'!AF51</f>
        <v>1837</v>
      </c>
      <c r="AB23" s="69">
        <f>'[1]TDS0'!AH51</f>
        <v>2646</v>
      </c>
      <c r="AC23" s="69">
        <f>'[1]TDS0'!AI51</f>
        <v>2163</v>
      </c>
      <c r="AD23" s="69">
        <f>'[1]TDS0'!AJ51</f>
        <v>1827</v>
      </c>
      <c r="AE23" s="70"/>
      <c r="AF23" s="71"/>
      <c r="AG23" s="71"/>
      <c r="AH23" s="71"/>
      <c r="AI23" s="71"/>
      <c r="AJ23" s="71"/>
    </row>
    <row r="24" spans="1:36" s="24" customFormat="1" ht="16.5" customHeight="1">
      <c r="A24" s="67" t="s">
        <v>87</v>
      </c>
      <c r="B24" s="68" t="s">
        <v>88</v>
      </c>
      <c r="C24" s="69">
        <f>'[1]TDS0'!E54</f>
        <v>65</v>
      </c>
      <c r="D24" s="69">
        <f>'[1]TDS0'!F54</f>
        <v>225</v>
      </c>
      <c r="E24" s="69">
        <f>'[1]TDS0'!G54</f>
        <v>189</v>
      </c>
      <c r="F24" s="69">
        <f>'[1]TDS0'!H54</f>
        <v>157</v>
      </c>
      <c r="G24" s="69">
        <f>'[1]TDS0'!I54</f>
        <v>147</v>
      </c>
      <c r="H24" s="69">
        <f>'[1]TDS0'!J54</f>
        <v>147</v>
      </c>
      <c r="I24" s="69">
        <f>'[1]TDS0'!K54</f>
        <v>168</v>
      </c>
      <c r="J24" s="69">
        <f>'[1]TDS0'!L54</f>
        <v>65</v>
      </c>
      <c r="K24" s="69">
        <f>'[1]TDS0'!M54</f>
        <v>150</v>
      </c>
      <c r="L24" s="69">
        <f>'[1]TDS0'!N54</f>
        <v>141</v>
      </c>
      <c r="M24" s="69">
        <f>'[1]TDS0'!O54</f>
        <v>158</v>
      </c>
      <c r="N24" s="69">
        <f>'[1]TDS0'!P54</f>
        <v>168</v>
      </c>
      <c r="O24" s="69">
        <f>'[1]TDS0'!Q54</f>
        <v>189</v>
      </c>
      <c r="P24" s="69">
        <f>'[1]TDS0'!R54</f>
        <v>152</v>
      </c>
      <c r="Q24" s="69">
        <f>'[1]TDS0'!S54</f>
        <v>210</v>
      </c>
      <c r="R24" s="69">
        <f>'[1]TDS0'!T54</f>
        <v>210</v>
      </c>
      <c r="S24" s="69">
        <f>'[1]TDS0'!U54</f>
        <v>225</v>
      </c>
      <c r="T24" s="69">
        <f>'[1]TDS0'!V54</f>
        <v>120</v>
      </c>
      <c r="U24" s="69">
        <f>'[1]TDS0'!W54</f>
        <v>120</v>
      </c>
      <c r="V24" s="69">
        <f>'[1]TDS0'!X54</f>
        <v>210</v>
      </c>
      <c r="W24" s="69">
        <f>'[1]TDS0'!Z54</f>
        <v>231</v>
      </c>
      <c r="X24" s="69">
        <f>'[1]TDS0'!AA54</f>
        <v>196</v>
      </c>
      <c r="Y24" s="69">
        <f>'[1]TDS0'!AB54</f>
        <v>148</v>
      </c>
      <c r="Z24" s="69">
        <f>'[1]TDS0'!AD54</f>
        <v>160</v>
      </c>
      <c r="AA24" s="69">
        <f>'[1]TDS0'!AF54</f>
        <v>220</v>
      </c>
      <c r="AB24" s="69">
        <f>'[1]TDS0'!AH54</f>
        <v>200</v>
      </c>
      <c r="AC24" s="69">
        <f>'[1]TDS0'!AI54</f>
        <v>252</v>
      </c>
      <c r="AD24" s="69">
        <f>'[1]TDS0'!AJ54</f>
        <v>210</v>
      </c>
      <c r="AE24" s="70"/>
      <c r="AF24" s="71"/>
      <c r="AG24" s="71"/>
      <c r="AH24" s="71"/>
      <c r="AI24" s="71"/>
      <c r="AJ24" s="71"/>
    </row>
    <row r="25" spans="1:36" s="24" customFormat="1" ht="16.5" customHeight="1">
      <c r="A25" s="67" t="s">
        <v>89</v>
      </c>
      <c r="B25" s="68" t="s">
        <v>86</v>
      </c>
      <c r="C25" s="69">
        <f>'[1]TDS0'!E57</f>
        <v>0</v>
      </c>
      <c r="D25" s="69">
        <f>'[1]TDS0'!F57</f>
        <v>105</v>
      </c>
      <c r="E25" s="69">
        <f>'[1]TDS0'!G57</f>
        <v>0</v>
      </c>
      <c r="F25" s="69">
        <f>'[1]TDS0'!H57</f>
        <v>105</v>
      </c>
      <c r="G25" s="69">
        <f>'[1]TDS0'!I57</f>
        <v>0</v>
      </c>
      <c r="H25" s="69">
        <f>'[1]TDS0'!J57</f>
        <v>115</v>
      </c>
      <c r="I25" s="69">
        <f>'[1]TDS0'!K57</f>
        <v>0</v>
      </c>
      <c r="J25" s="69">
        <f>'[1]TDS0'!L57</f>
        <v>0</v>
      </c>
      <c r="K25" s="69">
        <f>'[1]TDS0'!M57</f>
        <v>70</v>
      </c>
      <c r="L25" s="69">
        <f>'[1]TDS0'!N57</f>
        <v>0</v>
      </c>
      <c r="M25" s="69">
        <f>'[1]TDS0'!O57</f>
        <v>158</v>
      </c>
      <c r="N25" s="69">
        <f>'[1]TDS0'!P57</f>
        <v>168</v>
      </c>
      <c r="O25" s="69">
        <f>'[1]TDS0'!Q57</f>
        <v>115</v>
      </c>
      <c r="P25" s="69">
        <f>'[1]TDS0'!R57</f>
        <v>179</v>
      </c>
      <c r="Q25" s="69">
        <f>'[1]TDS0'!S57</f>
        <v>158</v>
      </c>
      <c r="R25" s="69">
        <f>'[1]TDS0'!T57</f>
        <v>0</v>
      </c>
      <c r="S25" s="69">
        <f>'[1]TDS0'!U57</f>
        <v>199</v>
      </c>
      <c r="T25" s="69">
        <f>'[1]TDS0'!V57</f>
        <v>0</v>
      </c>
      <c r="U25" s="69">
        <f>'[1]TDS0'!W57</f>
        <v>84</v>
      </c>
      <c r="V25" s="69">
        <f>'[1]TDS0'!X57</f>
        <v>0</v>
      </c>
      <c r="W25" s="69">
        <f>'[1]TDS0'!Z57</f>
        <v>105</v>
      </c>
      <c r="X25" s="69">
        <f>'[1]TDS0'!AA57</f>
        <v>168</v>
      </c>
      <c r="Y25" s="69">
        <f>'[1]TDS0'!AB57</f>
        <v>0</v>
      </c>
      <c r="Z25" s="69">
        <f>'[1]TDS0'!AD57</f>
        <v>150</v>
      </c>
      <c r="AA25" s="69">
        <f>'[1]TDS0'!AF57</f>
        <v>157</v>
      </c>
      <c r="AB25" s="69">
        <f>'[1]TDS0'!AH57</f>
        <v>147</v>
      </c>
      <c r="AC25" s="69">
        <f>'[1]TDS0'!AI57</f>
        <v>189</v>
      </c>
      <c r="AD25" s="69">
        <f>'[1]TDS0'!AJ57</f>
        <v>158</v>
      </c>
      <c r="AE25" s="70"/>
      <c r="AF25" s="71"/>
      <c r="AG25" s="71"/>
      <c r="AH25" s="71"/>
      <c r="AI25" s="71"/>
      <c r="AJ25" s="71"/>
    </row>
    <row r="26" spans="1:36" s="24" customFormat="1" ht="16.5" customHeight="1">
      <c r="A26" s="67" t="s">
        <v>90</v>
      </c>
      <c r="B26" s="68" t="s">
        <v>86</v>
      </c>
      <c r="C26" s="69">
        <f>'[1]TDS0'!E60</f>
        <v>1491</v>
      </c>
      <c r="D26" s="69">
        <f>'[1]TDS0'!F60</f>
        <v>1627</v>
      </c>
      <c r="E26" s="69">
        <f>'[1]TDS0'!G60</f>
        <v>1865</v>
      </c>
      <c r="F26" s="69">
        <f>'[1]TDS0'!H60</f>
        <v>1365</v>
      </c>
      <c r="G26" s="69">
        <f>'[1]TDS0'!I60</f>
        <v>892</v>
      </c>
      <c r="H26" s="69">
        <f>'[1]TDS0'!J60</f>
        <v>1322</v>
      </c>
      <c r="I26" s="69">
        <f>'[1]TDS0'!K60</f>
        <v>1260</v>
      </c>
      <c r="J26" s="69">
        <f>'[1]TDS0'!L60</f>
        <v>1764</v>
      </c>
      <c r="K26" s="69">
        <f>'[1]TDS0'!M60</f>
        <v>1430</v>
      </c>
      <c r="L26" s="69">
        <f>'[1]TDS0'!N60</f>
        <v>2152</v>
      </c>
      <c r="M26" s="69">
        <f>'[1]TDS0'!O60</f>
        <v>2310</v>
      </c>
      <c r="N26" s="69">
        <f>'[1]TDS0'!P60</f>
        <v>1638</v>
      </c>
      <c r="O26" s="69">
        <f>'[1]TDS0'!Q60</f>
        <v>1879</v>
      </c>
      <c r="P26" s="69">
        <f>'[1]TDS0'!R60</f>
        <v>1554</v>
      </c>
      <c r="Q26" s="69">
        <f>'[1]TDS0'!S60</f>
        <v>1980</v>
      </c>
      <c r="R26" s="69">
        <f>'[1]TDS0'!T60</f>
        <v>2400</v>
      </c>
      <c r="S26" s="69">
        <f>'[1]TDS0'!U60</f>
        <v>2545</v>
      </c>
      <c r="T26" s="69">
        <f>'[1]TDS0'!V60</f>
        <v>1879</v>
      </c>
      <c r="U26" s="69">
        <f>'[1]TDS0'!W60</f>
        <v>1239</v>
      </c>
      <c r="V26" s="69">
        <f>'[1]TDS0'!X60</f>
        <v>1995</v>
      </c>
      <c r="W26" s="69">
        <f>'[1]TDS0'!Z60</f>
        <v>1953</v>
      </c>
      <c r="X26" s="69">
        <f>'[1]TDS0'!AA60</f>
        <v>1880</v>
      </c>
      <c r="Y26" s="69">
        <f>'[1]TDS0'!AB60</f>
        <v>1780</v>
      </c>
      <c r="Z26" s="69">
        <f>'[1]TDS0'!AD60</f>
        <v>1580</v>
      </c>
      <c r="AA26" s="69">
        <f>'[1]TDS0'!AF60</f>
        <v>1995</v>
      </c>
      <c r="AB26" s="69">
        <f>'[1]TDS0'!AH60</f>
        <v>2793</v>
      </c>
      <c r="AC26" s="69">
        <f>'[1]TDS0'!AI60</f>
        <v>2352</v>
      </c>
      <c r="AD26" s="69">
        <f>'[1]TDS0'!AJ60</f>
        <v>1980</v>
      </c>
      <c r="AE26" s="70"/>
      <c r="AF26" s="71"/>
      <c r="AG26" s="71"/>
      <c r="AH26" s="71"/>
      <c r="AI26" s="71"/>
      <c r="AJ26" s="71"/>
    </row>
    <row r="27" spans="1:36" s="31" customFormat="1" ht="31.5" customHeight="1">
      <c r="A27" s="67" t="s">
        <v>91</v>
      </c>
      <c r="B27" s="68"/>
      <c r="C27" s="72" t="s">
        <v>92</v>
      </c>
      <c r="D27" s="72" t="s">
        <v>93</v>
      </c>
      <c r="E27" s="72" t="s">
        <v>93</v>
      </c>
      <c r="F27" s="72" t="s">
        <v>94</v>
      </c>
      <c r="G27" s="72" t="s">
        <v>95</v>
      </c>
      <c r="H27" s="72" t="s">
        <v>94</v>
      </c>
      <c r="I27" s="72" t="s">
        <v>93</v>
      </c>
      <c r="J27" s="72" t="s">
        <v>96</v>
      </c>
      <c r="K27" s="72" t="s">
        <v>94</v>
      </c>
      <c r="L27" s="72" t="s">
        <v>95</v>
      </c>
      <c r="M27" s="72" t="s">
        <v>94</v>
      </c>
      <c r="N27" s="72" t="s">
        <v>94</v>
      </c>
      <c r="O27" s="72" t="s">
        <v>94</v>
      </c>
      <c r="P27" s="72" t="s">
        <v>94</v>
      </c>
      <c r="Q27" s="72" t="s">
        <v>94</v>
      </c>
      <c r="R27" s="72" t="s">
        <v>93</v>
      </c>
      <c r="S27" s="72" t="s">
        <v>94</v>
      </c>
      <c r="T27" s="72" t="s">
        <v>93</v>
      </c>
      <c r="U27" s="72" t="s">
        <v>93</v>
      </c>
      <c r="V27" s="72" t="s">
        <v>94</v>
      </c>
      <c r="W27" s="72" t="s">
        <v>94</v>
      </c>
      <c r="X27" s="72" t="s">
        <v>94</v>
      </c>
      <c r="Y27" s="72" t="s">
        <v>96</v>
      </c>
      <c r="Z27" s="72" t="s">
        <v>93</v>
      </c>
      <c r="AA27" s="72" t="s">
        <v>94</v>
      </c>
      <c r="AB27" s="72" t="s">
        <v>94</v>
      </c>
      <c r="AC27" s="72" t="s">
        <v>94</v>
      </c>
      <c r="AD27" s="72" t="s">
        <v>94</v>
      </c>
      <c r="AE27" s="70"/>
      <c r="AF27" s="71"/>
      <c r="AG27" s="71"/>
      <c r="AH27" s="71"/>
      <c r="AI27" s="71"/>
      <c r="AJ27" s="71"/>
    </row>
    <row r="28" spans="1:36" s="24" customFormat="1" ht="3" customHeight="1">
      <c r="A28" s="67"/>
      <c r="B28" s="68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0"/>
      <c r="AF28" s="71"/>
      <c r="AG28" s="71"/>
      <c r="AH28" s="71"/>
      <c r="AI28" s="71"/>
      <c r="AJ28" s="71"/>
    </row>
    <row r="29" spans="1:36" s="24" customFormat="1" ht="16.5" customHeight="1">
      <c r="A29" s="67" t="s">
        <v>97</v>
      </c>
      <c r="B29" s="68" t="s">
        <v>36</v>
      </c>
      <c r="C29" s="69">
        <f>'[1]TDS0'!E66</f>
        <v>152</v>
      </c>
      <c r="D29" s="69">
        <f>'[1]TDS0'!F66</f>
        <v>37</v>
      </c>
      <c r="E29" s="69">
        <f>'[1]TDS0'!G66</f>
        <v>38</v>
      </c>
      <c r="F29" s="69">
        <f>'[1]TDS0'!H66</f>
        <v>8</v>
      </c>
      <c r="G29" s="69">
        <f>'[1]TDS0'!I66</f>
        <v>29</v>
      </c>
      <c r="H29" s="69">
        <f>'[1]TDS0'!J66</f>
        <v>13</v>
      </c>
      <c r="I29" s="69">
        <f>'[1]TDS0'!K66</f>
        <v>15</v>
      </c>
      <c r="J29" s="69">
        <f>'[1]TDS0'!L66</f>
        <v>36</v>
      </c>
      <c r="K29" s="69">
        <f>'[1]TDS0'!M66</f>
        <v>17</v>
      </c>
      <c r="L29" s="69">
        <f>'[1]TDS0'!N66</f>
        <v>29</v>
      </c>
      <c r="M29" s="69">
        <f>'[1]TDS0'!O66</f>
        <v>10</v>
      </c>
      <c r="N29" s="69">
        <f>'[1]TDS0'!P66</f>
        <v>8</v>
      </c>
      <c r="O29" s="69">
        <f>'[1]TDS0'!Q66</f>
        <v>22</v>
      </c>
      <c r="P29" s="69">
        <f>'[1]TDS0'!R66</f>
        <v>9</v>
      </c>
      <c r="Q29" s="69">
        <f>'[1]TDS0'!S66</f>
        <v>6</v>
      </c>
      <c r="R29" s="69">
        <f>'[1]TDS0'!T66</f>
        <v>7</v>
      </c>
      <c r="S29" s="69">
        <f>'[1]TDS0'!U66</f>
        <v>8</v>
      </c>
      <c r="T29" s="69">
        <f>'[1]TDS0'!V66</f>
        <v>15</v>
      </c>
      <c r="U29" s="69">
        <f>'[1]TDS0'!W66</f>
        <v>8</v>
      </c>
      <c r="V29" s="69">
        <f>'[1]TDS0'!X66</f>
        <v>4</v>
      </c>
      <c r="W29" s="69">
        <f>'[1]TDS0'!Z66</f>
        <v>2</v>
      </c>
      <c r="X29" s="69">
        <f>'[1]TDS0'!AA66</f>
        <v>4</v>
      </c>
      <c r="Y29" s="69">
        <f>'[1]TDS0'!AB66</f>
        <v>18</v>
      </c>
      <c r="Z29" s="69">
        <f>'[1]TDS0'!AD66</f>
        <v>7</v>
      </c>
      <c r="AA29" s="69">
        <f>'[1]TDS0'!AF66</f>
        <v>4</v>
      </c>
      <c r="AB29" s="69">
        <f>'[1]TDS0'!AH66</f>
        <v>3</v>
      </c>
      <c r="AC29" s="69">
        <f>'[1]TDS0'!AI66</f>
        <v>5</v>
      </c>
      <c r="AD29" s="69">
        <f>'[1]TDS0'!AJ66</f>
        <v>0</v>
      </c>
      <c r="AE29" s="73">
        <f>SUM(C29:AD29)</f>
        <v>514</v>
      </c>
      <c r="AF29" s="71"/>
      <c r="AG29" s="71"/>
      <c r="AH29" s="71"/>
      <c r="AI29" s="71"/>
      <c r="AJ29" s="71"/>
    </row>
    <row r="30" spans="1:36" s="24" customFormat="1" ht="16.5" customHeight="1">
      <c r="A30" s="67" t="s">
        <v>98</v>
      </c>
      <c r="B30" s="68" t="s">
        <v>99</v>
      </c>
      <c r="C30" s="73">
        <f>'[1]TDS0'!E78</f>
        <v>1549448</v>
      </c>
      <c r="D30" s="73">
        <f>'[1]TDS0'!F78</f>
        <v>816122</v>
      </c>
      <c r="E30" s="73">
        <f>'[1]TDS0'!G78</f>
        <v>1351638</v>
      </c>
      <c r="F30" s="73">
        <f>'[1]TDS0'!H78</f>
        <v>102001</v>
      </c>
      <c r="G30" s="73">
        <f>'[1]TDS0'!I78</f>
        <v>310389</v>
      </c>
      <c r="H30" s="73">
        <f>'[1]TDS0'!J78</f>
        <v>262998</v>
      </c>
      <c r="I30" s="73">
        <f>'[1]TDS0'!K78</f>
        <v>318352</v>
      </c>
      <c r="J30" s="73">
        <f>'[1]TDS0'!L78</f>
        <v>1856404</v>
      </c>
      <c r="K30" s="73">
        <f>'[1]TDS0'!M78</f>
        <v>333322</v>
      </c>
      <c r="L30" s="73">
        <f>'[1]TDS0'!N78</f>
        <v>934601</v>
      </c>
      <c r="M30" s="73">
        <f>'[1]TDS0'!O78</f>
        <v>224208</v>
      </c>
      <c r="N30" s="73">
        <f>'[1]TDS0'!P78</f>
        <v>107244</v>
      </c>
      <c r="O30" s="73">
        <f>'[1]TDS0'!Q78</f>
        <v>416000</v>
      </c>
      <c r="P30" s="73">
        <f>'[1]TDS0'!R78</f>
        <v>137620</v>
      </c>
      <c r="Q30" s="73">
        <f>'[1]TDS0'!S78</f>
        <v>84756</v>
      </c>
      <c r="R30" s="73">
        <f>'[1]TDS0'!T78</f>
        <v>378898</v>
      </c>
      <c r="S30" s="73">
        <f>'[1]TDS0'!U78</f>
        <v>198193</v>
      </c>
      <c r="T30" s="73">
        <f>'[1]TDS0'!V78</f>
        <v>259180</v>
      </c>
      <c r="U30" s="73">
        <f>'[1]TDS0'!W78</f>
        <v>239939</v>
      </c>
      <c r="V30" s="73">
        <f>'[1]TDS0'!X78</f>
        <v>99000</v>
      </c>
      <c r="W30" s="73">
        <f>'[1]TDS0'!Z78</f>
        <v>69974</v>
      </c>
      <c r="X30" s="73">
        <f>'[1]TDS0'!AA78</f>
        <v>92251</v>
      </c>
      <c r="Y30" s="73">
        <f>'[1]TDS0'!AB78</f>
        <v>343134</v>
      </c>
      <c r="Z30" s="73">
        <f>'[1]TDS0'!AD78</f>
        <v>280157</v>
      </c>
      <c r="AA30" s="73">
        <f>'[1]TDS0'!AF78</f>
        <v>187269</v>
      </c>
      <c r="AB30" s="73">
        <f>'[1]TDS0'!AH78</f>
        <v>181588</v>
      </c>
      <c r="AC30" s="73">
        <f>'[1]TDS0'!AI78</f>
        <v>161016</v>
      </c>
      <c r="AD30" s="73">
        <f>'[1]TDS0'!AJ78</f>
        <v>151617</v>
      </c>
      <c r="AE30" s="74">
        <f>SUM(C30:AD30)</f>
        <v>11447319</v>
      </c>
      <c r="AF30" s="71"/>
      <c r="AG30" s="71"/>
      <c r="AH30" s="71"/>
      <c r="AI30" s="71"/>
      <c r="AJ30" s="71"/>
    </row>
    <row r="31" spans="1:36" s="24" customFormat="1" ht="3" customHeight="1">
      <c r="A31" s="67"/>
      <c r="B31" s="68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0"/>
      <c r="AF31" s="71"/>
      <c r="AG31" s="71"/>
      <c r="AH31" s="71"/>
      <c r="AI31" s="71"/>
      <c r="AJ31" s="71"/>
    </row>
    <row r="32" spans="1:36" s="24" customFormat="1" ht="16.5" customHeight="1">
      <c r="A32" s="67" t="s">
        <v>100</v>
      </c>
      <c r="B32" s="68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0"/>
      <c r="AF32" s="71"/>
      <c r="AG32" s="71"/>
      <c r="AH32" s="71"/>
      <c r="AI32" s="71"/>
      <c r="AJ32" s="71"/>
    </row>
    <row r="33" spans="1:36" s="32" customFormat="1" ht="16.5" customHeight="1">
      <c r="A33" s="56" t="s">
        <v>101</v>
      </c>
      <c r="B33" s="57" t="s">
        <v>88</v>
      </c>
      <c r="C33" s="75">
        <f>IF('[1]TDS0'!E124=0," ",'[1]TDS0'!E124)</f>
        <v>212.96381252353726</v>
      </c>
      <c r="D33" s="75">
        <f>IF('[1]TDS0'!F124=0," ",'[1]TDS0'!F124)</f>
        <v>264.0686571090359</v>
      </c>
      <c r="E33" s="75">
        <f>IF('[1]TDS0'!G124=0," ",'[1]TDS0'!G124)</f>
        <v>212.24552401746726</v>
      </c>
      <c r="F33" s="75">
        <f>IF('[1]TDS0'!H124=0," ",'[1]TDS0'!H124)</f>
        <v>173.01724137931035</v>
      </c>
      <c r="G33" s="75">
        <f>IF('[1]TDS0'!I124=0," ",'[1]TDS0'!I124)</f>
        <v>137.79679533867443</v>
      </c>
      <c r="H33" s="75">
        <f>IF('[1]TDS0'!J124=0," ",'[1]TDS0'!J124)</f>
        <v>168.66689895470384</v>
      </c>
      <c r="I33" s="75">
        <f>IF('[1]TDS0'!K124=0," ",'[1]TDS0'!K124)</f>
        <v>181.31072683058633</v>
      </c>
      <c r="J33" s="75">
        <f>IF('[1]TDS0'!L124=0," ",'[1]TDS0'!L124)</f>
        <v>163.85995758968016</v>
      </c>
      <c r="K33" s="75">
        <f>IF('[1]TDS0'!M124=0," ",'[1]TDS0'!M124)</f>
        <v>187.85294117647058</v>
      </c>
      <c r="L33" s="75">
        <f>IF('[1]TDS0'!N124=0," ",'[1]TDS0'!N124)</f>
        <v>239.32623215108245</v>
      </c>
      <c r="M33" s="75">
        <f>IF('[1]TDS0'!O124=0," ",'[1]TDS0'!O124)</f>
        <v>239.37265917602997</v>
      </c>
      <c r="N33" s="75">
        <f>IF('[1]TDS0'!P124=0," ",'[1]TDS0'!P124)</f>
        <v>194.56233766233765</v>
      </c>
      <c r="O33" s="75">
        <f>IF('[1]TDS0'!Q124=0," ",'[1]TDS0'!Q124)</f>
        <v>203.89013296011197</v>
      </c>
      <c r="P33" s="75">
        <f>IF('[1]TDS0'!R124=0," ",'[1]TDS0'!R124)</f>
        <v>215.80878951426368</v>
      </c>
      <c r="Q33" s="75">
        <f>IF('[1]TDS0'!S124=0," ",'[1]TDS0'!S124)</f>
        <v>421.34153846153845</v>
      </c>
      <c r="R33" s="75">
        <f>IF('[1]TDS0'!T124=0," ",'[1]TDS0'!T124)</f>
        <v>320.618406285073</v>
      </c>
      <c r="S33" s="75">
        <f>IF('[1]TDS0'!U124=0," ",'[1]TDS0'!U124)</f>
        <v>270.0266098988824</v>
      </c>
      <c r="T33" s="75">
        <f>IF('[1]TDS0'!V124=0," ",'[1]TDS0'!V124)</f>
        <v>221.75717017208413</v>
      </c>
      <c r="U33" s="75">
        <f>IF('[1]TDS0'!W124=0," ",'[1]TDS0'!W124)</f>
        <v>130.88438818565402</v>
      </c>
      <c r="V33" s="75">
        <f>IF('[1]TDS0'!X124=0," ",'[1]TDS0'!X124)</f>
        <v>228.79314159292036</v>
      </c>
      <c r="W33" s="75">
        <f>IF('[1]TDS0'!Z124=0," ",'[1]TDS0'!Z124)</f>
        <v>242.46880570409982</v>
      </c>
      <c r="X33" s="75">
        <f>IF('[1]TDS0'!AA124=0," ",'[1]TDS0'!AA124)</f>
        <v>219.99800399201598</v>
      </c>
      <c r="Y33" s="75">
        <f>IF('[1]TDS0'!AB124=0," ",'[1]TDS0'!AB124)</f>
        <v>175.06354733405877</v>
      </c>
      <c r="Z33" s="75">
        <f>IF('[1]TDS0'!AD124=0," ",'[1]TDS0'!AD124)</f>
        <v>174.68620138518912</v>
      </c>
      <c r="AA33" s="75">
        <f>IF('[1]TDS0'!AF124=0," ",'[1]TDS0'!AF124)</f>
        <v>233.92164674634793</v>
      </c>
      <c r="AB33" s="75" t="str">
        <f>IF('[1]TDS0'!AH124=0," ",'[1]TDS0'!AH124)</f>
        <v> </v>
      </c>
      <c r="AC33" s="75">
        <f>IF('[1]TDS0'!AI124=0," ",'[1]TDS0'!AI124)</f>
        <v>354.0171673819743</v>
      </c>
      <c r="AD33" s="75" t="str">
        <f>IF('[1]TDS0'!AJ124=0," ",'[1]TDS0'!AJ124)</f>
        <v> </v>
      </c>
      <c r="AE33" s="76">
        <f>'[1]TDS0'!E138</f>
        <v>205.3738299639989</v>
      </c>
      <c r="AF33" s="63"/>
      <c r="AG33" s="63"/>
      <c r="AH33" s="63"/>
      <c r="AI33" s="64"/>
      <c r="AJ33" s="64"/>
    </row>
    <row r="34" spans="1:36" s="32" customFormat="1" ht="16.5" customHeight="1">
      <c r="A34" s="56" t="s">
        <v>102</v>
      </c>
      <c r="B34" s="57" t="s">
        <v>88</v>
      </c>
      <c r="C34" s="75">
        <f>IF('[1]TDS0'!E126=0," ",'[1]TDS0'!E126)</f>
        <v>197.98572357834914</v>
      </c>
      <c r="D34" s="75">
        <f>IF('[1]TDS0'!F126=0," ",'[1]TDS0'!F126)</f>
        <v>256.63317111666447</v>
      </c>
      <c r="E34" s="75">
        <f>IF('[1]TDS0'!G126=0," ",'[1]TDS0'!G126)</f>
        <v>236.2485807860262</v>
      </c>
      <c r="F34" s="75">
        <f>IF('[1]TDS0'!H126=0," ",'[1]TDS0'!H126)</f>
        <v>225.25</v>
      </c>
      <c r="G34" s="75">
        <f>IF('[1]TDS0'!I126=0," ",'[1]TDS0'!I126)</f>
        <v>129.68281136198107</v>
      </c>
      <c r="H34" s="75">
        <f>IF('[1]TDS0'!J126=0," ",'[1]TDS0'!J126)</f>
        <v>185.99686411149827</v>
      </c>
      <c r="I34" s="75">
        <f>IF('[1]TDS0'!K126=0," ",'[1]TDS0'!K126)</f>
        <v>163.04593353147797</v>
      </c>
      <c r="J34" s="75">
        <f>IF('[1]TDS0'!L126=0," ",'[1]TDS0'!L126)</f>
        <v>160.58517405902103</v>
      </c>
      <c r="K34" s="75">
        <f>IF('[1]TDS0'!M126=0," ",'[1]TDS0'!M126)</f>
        <v>218.73774509803923</v>
      </c>
      <c r="L34" s="75">
        <f>IF('[1]TDS0'!N126=0," ",'[1]TDS0'!N126)</f>
        <v>244.7652003684938</v>
      </c>
      <c r="M34" s="75">
        <f>IF('[1]TDS0'!O126=0," ",'[1]TDS0'!O126)</f>
        <v>372.5655430711611</v>
      </c>
      <c r="N34" s="75">
        <f>IF('[1]TDS0'!P126=0," ",'[1]TDS0'!P126)</f>
        <v>236.28571428571428</v>
      </c>
      <c r="O34" s="75">
        <f>IF('[1]TDS0'!Q126=0," ",'[1]TDS0'!Q126)</f>
        <v>218.87473757872638</v>
      </c>
      <c r="P34" s="75">
        <f>IF('[1]TDS0'!R126=0," ",'[1]TDS0'!R126)</f>
        <v>205.12259059367773</v>
      </c>
      <c r="Q34" s="75">
        <f>IF('[1]TDS0'!S126=0," ",'[1]TDS0'!S126)</f>
        <v>374.85692307692307</v>
      </c>
      <c r="R34" s="75">
        <f>IF('[1]TDS0'!T126=0," ",'[1]TDS0'!T126)</f>
        <v>325.9938271604938</v>
      </c>
      <c r="S34" s="75">
        <f>IF('[1]TDS0'!U126=0," ",'[1]TDS0'!U126)</f>
        <v>312.7323044172432</v>
      </c>
      <c r="T34" s="75">
        <f>IF('[1]TDS0'!V126=0," ",'[1]TDS0'!V126)</f>
        <v>178.95908221797322</v>
      </c>
      <c r="U34" s="75">
        <f>IF('[1]TDS0'!W126=0," ",'[1]TDS0'!W126)</f>
        <v>125.46624472573839</v>
      </c>
      <c r="V34" s="75">
        <f>IF('[1]TDS0'!X126=0," ",'[1]TDS0'!X126)</f>
        <v>269.2643805309734</v>
      </c>
      <c r="W34" s="75">
        <f>IF('[1]TDS0'!Z126=0," ",'[1]TDS0'!Z126)</f>
        <v>243.1319073083779</v>
      </c>
      <c r="X34" s="75">
        <f>IF('[1]TDS0'!AA126=0," ",'[1]TDS0'!AA126)</f>
        <v>208.6806387225549</v>
      </c>
      <c r="Y34" s="75">
        <f>IF('[1]TDS0'!AB126=0," ",'[1]TDS0'!AB126)</f>
        <v>161.32491838955386</v>
      </c>
      <c r="Z34" s="75">
        <f>IF('[1]TDS0'!AD126=0," ",'[1]TDS0'!AD126)</f>
        <v>148.27916888652103</v>
      </c>
      <c r="AA34" s="75">
        <f>IF('[1]TDS0'!AF126=0," ",'[1]TDS0'!AF126)</f>
        <v>412.0438247011952</v>
      </c>
      <c r="AB34" s="75" t="str">
        <f>IF('[1]TDS0'!AH126=0," ",'[1]TDS0'!AH126)</f>
        <v> </v>
      </c>
      <c r="AC34" s="75">
        <f>IF('[1]TDS0'!AI126=0," ",'[1]TDS0'!AI126)</f>
        <v>606.4635193133047</v>
      </c>
      <c r="AD34" s="75" t="str">
        <f>IF('[1]TDS0'!AJ126=0," ",'[1]TDS0'!AJ126)</f>
        <v> </v>
      </c>
      <c r="AE34" s="76">
        <f>'[1]TDS0'!E140</f>
        <v>206.64288747346072</v>
      </c>
      <c r="AF34" s="63"/>
      <c r="AG34" s="63"/>
      <c r="AH34" s="63"/>
      <c r="AI34" s="64"/>
      <c r="AJ34" s="64"/>
    </row>
    <row r="35" spans="1:36" ht="16.5" customHeight="1">
      <c r="A35" s="56" t="s">
        <v>103</v>
      </c>
      <c r="B35" s="57" t="s">
        <v>43</v>
      </c>
      <c r="C35" s="75">
        <f>'[1]TDS0'!E98</f>
        <v>88.2</v>
      </c>
      <c r="D35" s="75">
        <f>'[1]TDS0'!F98</f>
        <v>87.2</v>
      </c>
      <c r="E35" s="75">
        <f>'[1]TDS0'!G98</f>
        <v>90.7</v>
      </c>
      <c r="F35" s="75">
        <f>'[1]TDS0'!H98</f>
        <v>87.9</v>
      </c>
      <c r="G35" s="75">
        <f>'[1]TDS0'!I98</f>
        <v>84.2</v>
      </c>
      <c r="H35" s="75">
        <f>'[1]TDS0'!J98</f>
        <v>87.9</v>
      </c>
      <c r="I35" s="75">
        <f>'[1]TDS0'!K98</f>
        <v>92.9</v>
      </c>
      <c r="J35" s="75">
        <f>'[1]TDS0'!L98</f>
        <v>88.9</v>
      </c>
      <c r="K35" s="75">
        <f>'[1]TDS0'!M98</f>
        <v>79.7</v>
      </c>
      <c r="L35" s="75">
        <f>'[1]TDS0'!N98</f>
        <v>88.1</v>
      </c>
      <c r="M35" s="75">
        <f>'[1]TDS0'!O98</f>
        <v>85.5</v>
      </c>
      <c r="N35" s="75">
        <f>'[1]TDS0'!P98</f>
        <v>86.4</v>
      </c>
      <c r="O35" s="75">
        <f>'[1]TDS0'!Q98</f>
        <v>82.7</v>
      </c>
      <c r="P35" s="75">
        <f>'[1]TDS0'!R98</f>
        <v>79.3</v>
      </c>
      <c r="Q35" s="75">
        <f>'[1]TDS0'!S98</f>
        <v>73.8</v>
      </c>
      <c r="R35" s="75">
        <f>'[1]TDS0'!T98</f>
        <v>62.8</v>
      </c>
      <c r="S35" s="75">
        <f>'[1]TDS0'!U98</f>
        <v>85.2</v>
      </c>
      <c r="T35" s="75">
        <f>'[1]TDS0'!V98</f>
        <v>83.6</v>
      </c>
      <c r="U35" s="75">
        <f>'[1]TDS0'!W98</f>
        <v>65</v>
      </c>
      <c r="V35" s="75">
        <f>'[1]TDS0'!X98</f>
        <v>70.9</v>
      </c>
      <c r="W35" s="75">
        <f>'[1]TDS0'!Z98</f>
        <v>76.1</v>
      </c>
      <c r="X35" s="75">
        <f>'[1]TDS0'!AA98</f>
        <v>75</v>
      </c>
      <c r="Y35" s="75">
        <f>'[1]TDS0'!AB98</f>
        <v>86.8</v>
      </c>
      <c r="Z35" s="75">
        <f>'[1]TDS0'!AD98</f>
        <v>73.1</v>
      </c>
      <c r="AA35" s="75">
        <f>'[1]TDS0'!AF98</f>
        <v>57.4</v>
      </c>
      <c r="AB35" s="75">
        <f>'[1]TDS0'!AH98</f>
        <v>75.3</v>
      </c>
      <c r="AC35" s="75">
        <f>'[1]TDS0'!AI98</f>
        <v>71.3</v>
      </c>
      <c r="AD35" s="75">
        <f>'[1]TDS0'!AJ98</f>
        <v>60</v>
      </c>
      <c r="AE35" s="77">
        <f>AE59/AE58*100</f>
        <v>85.02245149629573</v>
      </c>
      <c r="AF35" s="63"/>
      <c r="AG35" s="63"/>
      <c r="AH35" s="63"/>
      <c r="AI35" s="64"/>
      <c r="AJ35" s="64"/>
    </row>
    <row r="36" spans="1:36" ht="16.5" customHeight="1">
      <c r="A36" s="56" t="s">
        <v>104</v>
      </c>
      <c r="B36" s="57" t="s">
        <v>43</v>
      </c>
      <c r="C36" s="75">
        <f>'[1]TDS0'!E128</f>
        <v>65.3562</v>
      </c>
      <c r="D36" s="75">
        <f>'[1]TDS0'!F128</f>
        <v>58.685599999999994</v>
      </c>
      <c r="E36" s="75">
        <f>'[1]TDS0'!G128</f>
        <v>68.025</v>
      </c>
      <c r="F36" s="75">
        <f>'[1]TDS0'!H128</f>
        <v>70.5837</v>
      </c>
      <c r="G36" s="75">
        <f>'[1]TDS0'!I128</f>
        <v>56.1614</v>
      </c>
      <c r="H36" s="75">
        <f>'[1]TDS0'!J128</f>
        <v>69.9684</v>
      </c>
      <c r="I36" s="75">
        <f>'[1]TDS0'!K128</f>
        <v>89.09110000000001</v>
      </c>
      <c r="J36" s="75">
        <f>'[1]TDS0'!L128</f>
        <v>73.787</v>
      </c>
      <c r="K36" s="75">
        <f>'[1]TDS0'!M128</f>
        <v>58.0216</v>
      </c>
      <c r="L36" s="75">
        <f>'[1]TDS0'!N128</f>
        <v>68.3656</v>
      </c>
      <c r="M36" s="75">
        <f>'[1]TDS0'!O128</f>
        <v>45.7425</v>
      </c>
      <c r="N36" s="75">
        <f>'[1]TDS0'!P128</f>
        <v>45.6192</v>
      </c>
      <c r="O36" s="75">
        <f>'[1]TDS0'!Q128</f>
        <v>78.565</v>
      </c>
      <c r="P36" s="75">
        <f>'[1]TDS0'!R128</f>
        <v>45.2803</v>
      </c>
      <c r="Q36" s="75">
        <f>'[1]TDS0'!S128</f>
        <v>44.0586</v>
      </c>
      <c r="R36" s="75">
        <f>'[1]TDS0'!T128</f>
        <v>40.192</v>
      </c>
      <c r="S36" s="75">
        <f>'[1]TDS0'!U128</f>
        <v>56.913599999999995</v>
      </c>
      <c r="T36" s="75">
        <f>'[1]TDS0'!V128</f>
        <v>53.002399999999994</v>
      </c>
      <c r="U36" s="75">
        <f>'[1]TDS0'!W128</f>
        <v>46.345</v>
      </c>
      <c r="V36" s="75">
        <f>'[1]TDS0'!X128</f>
        <v>53.175</v>
      </c>
      <c r="W36" s="75">
        <f>'[1]TDS0'!Z128</f>
        <v>48.475699999999996</v>
      </c>
      <c r="X36" s="75">
        <f>'[1]TDS0'!AA128</f>
        <v>44.7</v>
      </c>
      <c r="Y36" s="75">
        <f>'[1]TDS0'!AB128</f>
        <v>83.5016</v>
      </c>
      <c r="Z36" s="75">
        <f>'[1]TDS0'!AD128</f>
        <v>68.4947</v>
      </c>
      <c r="AA36" s="75">
        <f>'[1]TDS0'!AF128</f>
        <v>46.3792</v>
      </c>
      <c r="AB36" s="75">
        <f>'[1]TDS0'!AH128</f>
        <v>61.9719</v>
      </c>
      <c r="AC36" s="75">
        <f>'[1]TDS0'!AI128</f>
        <v>50.409099999999995</v>
      </c>
      <c r="AD36" s="75">
        <f>'[1]TDS0'!AJ128</f>
        <v>53.04</v>
      </c>
      <c r="AE36" s="77">
        <f>AE35*AE37/100</f>
        <v>63.527069965693265</v>
      </c>
      <c r="AF36" s="63"/>
      <c r="AG36" s="63"/>
      <c r="AH36" s="63"/>
      <c r="AI36" s="64"/>
      <c r="AJ36" s="64"/>
    </row>
    <row r="37" spans="1:36" ht="16.5" customHeight="1">
      <c r="A37" s="56" t="s">
        <v>105</v>
      </c>
      <c r="B37" s="57" t="s">
        <v>43</v>
      </c>
      <c r="C37" s="75">
        <f>'[1]TDS0'!E101</f>
        <v>74.1</v>
      </c>
      <c r="D37" s="75">
        <f>'[1]TDS0'!F101</f>
        <v>67.3</v>
      </c>
      <c r="E37" s="75">
        <f>'[1]TDS0'!G101</f>
        <v>75</v>
      </c>
      <c r="F37" s="75">
        <f>'[1]TDS0'!H101</f>
        <v>80.3</v>
      </c>
      <c r="G37" s="75">
        <f>'[1]TDS0'!I101</f>
        <v>66.7</v>
      </c>
      <c r="H37" s="75">
        <f>'[1]TDS0'!J101</f>
        <v>79.6</v>
      </c>
      <c r="I37" s="75">
        <f>'[1]TDS0'!K101</f>
        <v>95.9</v>
      </c>
      <c r="J37" s="75">
        <f>'[1]TDS0'!L101</f>
        <v>83</v>
      </c>
      <c r="K37" s="75">
        <f>'[1]TDS0'!M101</f>
        <v>72.8</v>
      </c>
      <c r="L37" s="75">
        <f>'[1]TDS0'!N101</f>
        <v>77.6</v>
      </c>
      <c r="M37" s="75">
        <f>'[1]TDS0'!O101</f>
        <v>53.5</v>
      </c>
      <c r="N37" s="75">
        <f>'[1]TDS0'!P101</f>
        <v>52.8</v>
      </c>
      <c r="O37" s="75">
        <f>'[1]TDS0'!Q101</f>
        <v>95</v>
      </c>
      <c r="P37" s="75">
        <f>'[1]TDS0'!R101</f>
        <v>57.1</v>
      </c>
      <c r="Q37" s="75">
        <f>'[1]TDS0'!S101</f>
        <v>59.7</v>
      </c>
      <c r="R37" s="75">
        <f>'[1]TDS0'!T101</f>
        <v>64</v>
      </c>
      <c r="S37" s="75">
        <f>'[1]TDS0'!U101</f>
        <v>66.8</v>
      </c>
      <c r="T37" s="75">
        <f>'[1]TDS0'!V101</f>
        <v>63.4</v>
      </c>
      <c r="U37" s="75">
        <f>'[1]TDS0'!W101</f>
        <v>71.3</v>
      </c>
      <c r="V37" s="75">
        <f>'[1]TDS0'!X101</f>
        <v>75</v>
      </c>
      <c r="W37" s="75">
        <f>'[1]TDS0'!Z101</f>
        <v>63.7</v>
      </c>
      <c r="X37" s="75">
        <f>'[1]TDS0'!AA101</f>
        <v>59.6</v>
      </c>
      <c r="Y37" s="75">
        <f>'[1]TDS0'!AB101</f>
        <v>96.2</v>
      </c>
      <c r="Z37" s="75">
        <f>'[1]TDS0'!AD101</f>
        <v>93.7</v>
      </c>
      <c r="AA37" s="75">
        <f>'[1]TDS0'!AF101</f>
        <v>80.8</v>
      </c>
      <c r="AB37" s="75">
        <f>'[1]TDS0'!AH101</f>
        <v>82.3</v>
      </c>
      <c r="AC37" s="75">
        <f>'[1]TDS0'!AI101</f>
        <v>70.7</v>
      </c>
      <c r="AD37" s="75">
        <f>'[1]TDS0'!AJ101</f>
        <v>88.4</v>
      </c>
      <c r="AE37" s="77">
        <f>AE58/AE17*100</f>
        <v>74.71799371541412</v>
      </c>
      <c r="AF37" s="63"/>
      <c r="AG37" s="63"/>
      <c r="AH37" s="63"/>
      <c r="AI37" s="64"/>
      <c r="AJ37" s="64"/>
    </row>
    <row r="38" spans="1:36" s="24" customFormat="1" ht="16.5" customHeight="1">
      <c r="A38" s="78" t="s">
        <v>106</v>
      </c>
      <c r="B38" s="68" t="s">
        <v>36</v>
      </c>
      <c r="C38" s="69">
        <f>'[1]TDS0'!E130</f>
        <v>1893.8881578947369</v>
      </c>
      <c r="D38" s="69">
        <f>'[1]TDS0'!F130</f>
        <v>2095</v>
      </c>
      <c r="E38" s="69">
        <f>'[1]TDS0'!G130</f>
        <v>2462.5263157894738</v>
      </c>
      <c r="F38" s="69">
        <f>'[1]TDS0'!H130</f>
        <v>1587.25</v>
      </c>
      <c r="G38" s="69">
        <f>'[1]TDS0'!I130</f>
        <v>1613</v>
      </c>
      <c r="H38" s="69">
        <f>'[1]TDS0'!J130</f>
        <v>2327.153846153846</v>
      </c>
      <c r="I38" s="69">
        <f>'[1]TDS0'!K130</f>
        <v>2365.6</v>
      </c>
      <c r="J38" s="69">
        <f>'[1]TDS0'!L130</f>
        <v>3152.8055555555557</v>
      </c>
      <c r="K38" s="69">
        <f>'[1]TDS0'!M130</f>
        <v>1949.3529411764705</v>
      </c>
      <c r="L38" s="69">
        <f>'[1]TDS0'!N130</f>
        <v>3205</v>
      </c>
      <c r="M38" s="69">
        <f>'[1]TDS0'!O130</f>
        <v>1345.8</v>
      </c>
      <c r="N38" s="69">
        <f>'[1]TDS0'!P130</f>
        <v>1180.5</v>
      </c>
      <c r="O38" s="69">
        <f>'[1]TDS0'!Q130</f>
        <v>1454.7272727272727</v>
      </c>
      <c r="P38" s="69">
        <f>'[1]TDS0'!R130</f>
        <v>1264</v>
      </c>
      <c r="Q38" s="69">
        <f>'[1]TDS0'!S130</f>
        <v>1214.5</v>
      </c>
      <c r="R38" s="69">
        <f>'[1]TDS0'!T130</f>
        <v>2817.285714285714</v>
      </c>
      <c r="S38" s="69">
        <f>'[1]TDS0'!U130</f>
        <v>2874.75</v>
      </c>
      <c r="T38" s="69">
        <f>'[1]TDS0'!V130</f>
        <v>1689.6666666666667</v>
      </c>
      <c r="U38" s="69">
        <f>'[1]TDS0'!W130</f>
        <v>1899.25</v>
      </c>
      <c r="V38" s="69">
        <f>'[1]TDS0'!X130</f>
        <v>2390.25</v>
      </c>
      <c r="W38" s="69">
        <f>'[1]TDS0'!Z130</f>
        <v>2729.5</v>
      </c>
      <c r="X38" s="69">
        <f>'[1]TDS0'!AA130</f>
        <v>1468.75</v>
      </c>
      <c r="Y38" s="69">
        <f>'[1]TDS0'!AB130</f>
        <v>2716.9444444444443</v>
      </c>
      <c r="Z38" s="69">
        <f>'[1]TDS0'!AD130</f>
        <v>2801</v>
      </c>
      <c r="AA38" s="69">
        <f>'[1]TDS0'!AF130</f>
        <v>2386.75</v>
      </c>
      <c r="AB38" s="69">
        <f>'[1]TDS0'!AH130</f>
        <v>2131</v>
      </c>
      <c r="AC38" s="69">
        <f>'[1]TDS0'!AI130</f>
        <v>1143.8</v>
      </c>
      <c r="AD38" s="69" t="str">
        <f>'[1]TDS0'!AJ130</f>
        <v> </v>
      </c>
      <c r="AE38" s="73">
        <f>AE11/AE29</f>
        <v>2132.0505836575876</v>
      </c>
      <c r="AF38" s="71"/>
      <c r="AG38" s="71"/>
      <c r="AH38" s="71"/>
      <c r="AI38" s="71"/>
      <c r="AJ38" s="71"/>
    </row>
    <row r="39" spans="1:36" ht="16.5" customHeight="1">
      <c r="A39" s="79" t="s">
        <v>107</v>
      </c>
      <c r="B39" s="80" t="s">
        <v>108</v>
      </c>
      <c r="C39" s="81">
        <f>'[1]TDS0'!E132</f>
        <v>192.16447368421052</v>
      </c>
      <c r="D39" s="81">
        <f>'[1]TDS0'!F132</f>
        <v>205.48648648648648</v>
      </c>
      <c r="E39" s="81">
        <f>'[1]TDS0'!G132</f>
        <v>241.05263157894737</v>
      </c>
      <c r="F39" s="81">
        <f>'[1]TDS0'!H132</f>
        <v>130.5</v>
      </c>
      <c r="G39" s="81">
        <f>'[1]TDS0'!I132</f>
        <v>189.3793103448276</v>
      </c>
      <c r="H39" s="81">
        <f>'[1]TDS0'!J132</f>
        <v>220.76923076923077</v>
      </c>
      <c r="I39" s="81">
        <f>'[1]TDS0'!K132</f>
        <v>246.73333333333332</v>
      </c>
      <c r="J39" s="81">
        <f>'[1]TDS0'!L132</f>
        <v>314.3888888888889</v>
      </c>
      <c r="K39" s="81">
        <f>'[1]TDS0'!M132</f>
        <v>192</v>
      </c>
      <c r="L39" s="81">
        <f>'[1]TDS0'!N132</f>
        <v>299.44827586206895</v>
      </c>
      <c r="M39" s="81">
        <f>'[1]TDS0'!O132</f>
        <v>106.8</v>
      </c>
      <c r="N39" s="81">
        <f>'[1]TDS0'!P132</f>
        <v>96.25</v>
      </c>
      <c r="O39" s="81">
        <f>'[1]TDS0'!Q132</f>
        <v>129.9090909090909</v>
      </c>
      <c r="P39" s="81">
        <f>'[1]TDS0'!R132</f>
        <v>144.11111111111111</v>
      </c>
      <c r="Q39" s="81">
        <f>'[1]TDS0'!S132</f>
        <v>108.33333333333333</v>
      </c>
      <c r="R39" s="81">
        <f>'[1]TDS0'!T132</f>
        <v>254.57142857142858</v>
      </c>
      <c r="S39" s="81">
        <f>'[1]TDS0'!U132</f>
        <v>234.875</v>
      </c>
      <c r="T39" s="81">
        <f>'[1]TDS0'!V132</f>
        <v>174.33333333333334</v>
      </c>
      <c r="U39" s="81">
        <f>'[1]TDS0'!W132</f>
        <v>296.25</v>
      </c>
      <c r="V39" s="81">
        <f>'[1]TDS0'!X132</f>
        <v>226</v>
      </c>
      <c r="W39" s="81">
        <f>'[1]TDS0'!Z132</f>
        <v>280.5</v>
      </c>
      <c r="X39" s="81">
        <f>'[1]TDS0'!AA132</f>
        <v>125.25</v>
      </c>
      <c r="Y39" s="81">
        <f>'[1]TDS0'!AB132</f>
        <v>255.27777777777777</v>
      </c>
      <c r="Z39" s="81">
        <f>'[1]TDS0'!AD132</f>
        <v>268.14285714285717</v>
      </c>
      <c r="AA39" s="81">
        <f>'[1]TDS0'!AF132</f>
        <v>188.25</v>
      </c>
      <c r="AB39" s="81">
        <f>'[1]TDS0'!AH132</f>
        <v>188</v>
      </c>
      <c r="AC39" s="81">
        <f>'[1]TDS0'!AI132</f>
        <v>93.2</v>
      </c>
      <c r="AD39" s="81">
        <f>'[1]TDS0'!AJ132</f>
      </c>
      <c r="AE39" s="73">
        <f>AE41/AE29</f>
        <v>210.75875486381324</v>
      </c>
      <c r="AF39" s="63"/>
      <c r="AG39" s="63"/>
      <c r="AH39" s="63"/>
      <c r="AI39" s="64"/>
      <c r="AJ39" s="64"/>
    </row>
    <row r="40" spans="1:36" s="34" customFormat="1" ht="16.5" customHeight="1">
      <c r="A40" s="78" t="s">
        <v>109</v>
      </c>
      <c r="B40" s="82" t="s">
        <v>110</v>
      </c>
      <c r="C40" s="69">
        <f>IF('[1]TDS0'!E134=0," ",'[1]TDS0'!E134)</f>
        <v>41591.80263157895</v>
      </c>
      <c r="D40" s="69">
        <f>IF('[1]TDS0'!F134=0," ",'[1]TDS0'!F134)</f>
        <v>55208.67567567567</v>
      </c>
      <c r="E40" s="69">
        <f>IF('[1]TDS0'!G134=0," ",'[1]TDS0'!G134)</f>
        <v>52907.65789473684</v>
      </c>
      <c r="F40" s="69">
        <f>IF('[1]TDS0'!H134=0," ",'[1]TDS0'!H134)</f>
        <v>22755.625</v>
      </c>
      <c r="G40" s="69">
        <f>IF('[1]TDS0'!I134=0," ",'[1]TDS0'!I134)</f>
        <v>28579.103448275862</v>
      </c>
      <c r="H40" s="69">
        <f>IF('[1]TDS0'!J134=0," ",'[1]TDS0'!J134)</f>
        <v>41292.53846153846</v>
      </c>
      <c r="I40" s="69">
        <f>IF('[1]TDS0'!K134=0," ",'[1]TDS0'!K134)</f>
        <v>45035.86666666667</v>
      </c>
      <c r="J40" s="69">
        <f>IF('[1]TDS0'!L134=0," ",'[1]TDS0'!L134)</f>
        <v>52153.333333333336</v>
      </c>
      <c r="K40" s="69">
        <f>IF('[1]TDS0'!M134=0," ",'[1]TDS0'!M134)</f>
        <v>37745.470588235294</v>
      </c>
      <c r="L40" s="69">
        <f>IF('[1]TDS0'!N134=0," ",'[1]TDS0'!N134)</f>
        <v>77986.37931034483</v>
      </c>
      <c r="M40" s="69">
        <f>IF('[1]TDS0'!O134=0," ",'[1]TDS0'!O134)</f>
        <v>30007.3</v>
      </c>
      <c r="N40" s="69">
        <f>IF('[1]TDS0'!P134=0," ",'[1]TDS0'!P134)</f>
        <v>19122.625</v>
      </c>
      <c r="O40" s="69">
        <f>IF('[1]TDS0'!Q134=0," ",'[1]TDS0'!Q134)</f>
        <v>27936.863636363636</v>
      </c>
      <c r="P40" s="69">
        <f>IF('[1]TDS0'!R134=0," ",'[1]TDS0'!R134)</f>
        <v>32279.666666666668</v>
      </c>
      <c r="Q40" s="69">
        <f>IF('[1]TDS0'!S134=0," ",'[1]TDS0'!S134)</f>
        <v>45973.333333333336</v>
      </c>
      <c r="R40" s="69">
        <f>IF('[1]TDS0'!T134=0," ",'[1]TDS0'!T134)</f>
        <v>84741.14285714286</v>
      </c>
      <c r="S40" s="69">
        <f>IF('[1]TDS0'!U134=0," ",'[1]TDS0'!U134)</f>
        <v>65013.125</v>
      </c>
      <c r="T40" s="69">
        <f>IF('[1]TDS0'!V134=0," ",'[1]TDS0'!V134)</f>
        <v>39057.6</v>
      </c>
      <c r="U40" s="69">
        <f>IF('[1]TDS0'!W134=0," ",'[1]TDS0'!W134)</f>
        <v>40022.625</v>
      </c>
      <c r="V40" s="69">
        <f>IF('[1]TDS0'!X134=0," ",'[1]TDS0'!X134)</f>
        <v>54090.5</v>
      </c>
      <c r="W40" s="69">
        <f>IF('[1]TDS0'!Z134=0," ",'[1]TDS0'!Z134)</f>
        <v>69389</v>
      </c>
      <c r="X40" s="69">
        <f>IF('[1]TDS0'!AA134=0," ",'[1]TDS0'!AA134)</f>
        <v>28066</v>
      </c>
      <c r="Y40" s="69">
        <f>IF('[1]TDS0'!AB134=0," ",'[1]TDS0'!AB134)</f>
        <v>48002.27777777778</v>
      </c>
      <c r="Z40" s="69">
        <f>IF('[1]TDS0'!AD134=0," ",'[1]TDS0'!AD134)</f>
        <v>53367.42857142857</v>
      </c>
      <c r="AA40" s="69">
        <f>IF('[1]TDS0'!AF134=0," ",'[1]TDS0'!AF134)</f>
        <v>44301.75</v>
      </c>
      <c r="AB40" s="69" t="str">
        <f>IF('[1]TDS0'!AH134=0," ",'[1]TDS0'!AH134)</f>
        <v> </v>
      </c>
      <c r="AC40" s="69">
        <f>IF('[1]TDS0'!AI134=0," ",'[1]TDS0'!AI134)</f>
        <v>34226.4</v>
      </c>
      <c r="AD40" s="69">
        <f>IF('[1]TDS0'!AJ134=0," ",'[1]TDS0'!AJ134)</f>
      </c>
      <c r="AE40" s="73">
        <f>'[1]TDS0'!E142</f>
        <v>44914.12451361868</v>
      </c>
      <c r="AF40" s="71"/>
      <c r="AG40" s="71"/>
      <c r="AH40" s="71"/>
      <c r="AI40" s="71"/>
      <c r="AJ40" s="71"/>
    </row>
    <row r="41" spans="1:31" s="24" customFormat="1" ht="16.5" customHeight="1">
      <c r="A41" s="20" t="s">
        <v>111</v>
      </c>
      <c r="B41" s="21" t="s">
        <v>112</v>
      </c>
      <c r="C41" s="22">
        <f>'[1]TDS0'!E136</f>
        <v>29209</v>
      </c>
      <c r="D41" s="22">
        <f>'[1]TDS0'!F136</f>
        <v>7603</v>
      </c>
      <c r="E41" s="22">
        <f>'[1]TDS0'!G136</f>
        <v>9160</v>
      </c>
      <c r="F41" s="22">
        <f>'[1]TDS0'!H136</f>
        <v>1044</v>
      </c>
      <c r="G41" s="22">
        <f>'[1]TDS0'!I136</f>
        <v>5492</v>
      </c>
      <c r="H41" s="22">
        <f>'[1]TDS0'!J136</f>
        <v>2870</v>
      </c>
      <c r="I41" s="22">
        <f>'[1]TDS0'!K136</f>
        <v>3701</v>
      </c>
      <c r="J41" s="22">
        <f>'[1]TDS0'!L136</f>
        <v>11318</v>
      </c>
      <c r="K41" s="22">
        <f>'[1]TDS0'!M136</f>
        <v>3264</v>
      </c>
      <c r="L41" s="22">
        <f>'[1]TDS0'!N136</f>
        <v>8684</v>
      </c>
      <c r="M41" s="22">
        <f>'[1]TDS0'!O136</f>
        <v>1068</v>
      </c>
      <c r="N41" s="22">
        <f>'[1]TDS0'!P136</f>
        <v>770</v>
      </c>
      <c r="O41" s="22">
        <f>'[1]TDS0'!Q136</f>
        <v>2858</v>
      </c>
      <c r="P41" s="22">
        <f>'[1]TDS0'!R136</f>
        <v>1297</v>
      </c>
      <c r="Q41" s="22">
        <f>'[1]TDS0'!S136</f>
        <v>650</v>
      </c>
      <c r="R41" s="22">
        <f>'[1]TDS0'!T136</f>
        <v>1782</v>
      </c>
      <c r="S41" s="22">
        <f>'[1]TDS0'!U136</f>
        <v>1879</v>
      </c>
      <c r="T41" s="22">
        <f>'[1]TDS0'!V136</f>
        <v>2615</v>
      </c>
      <c r="U41" s="22">
        <f>'[1]TDS0'!W136</f>
        <v>2370</v>
      </c>
      <c r="V41" s="22">
        <f>'[1]TDS0'!X136</f>
        <v>904</v>
      </c>
      <c r="W41" s="22">
        <f>'[1]TDS0'!Z136</f>
        <v>561</v>
      </c>
      <c r="X41" s="22">
        <f>'[1]TDS0'!AA136</f>
        <v>501</v>
      </c>
      <c r="Y41" s="22">
        <f>'[1]TDS0'!AB136</f>
        <v>4595</v>
      </c>
      <c r="Z41" s="22">
        <f>'[1]TDS0'!AD136</f>
        <v>1877</v>
      </c>
      <c r="AA41" s="22">
        <f>'[1]TDS0'!AF136</f>
        <v>753</v>
      </c>
      <c r="AB41" s="22">
        <f>'[1]TDS0'!AH136</f>
        <v>564</v>
      </c>
      <c r="AC41" s="22">
        <f>'[1]TDS0'!AI136</f>
        <v>466</v>
      </c>
      <c r="AD41" s="22">
        <f>'[1]TDS0'!AJ136</f>
        <v>475</v>
      </c>
      <c r="AE41" s="23">
        <f>SUM(C41:AD41)</f>
        <v>108330</v>
      </c>
    </row>
    <row r="42" spans="1:31" ht="16.5" customHeight="1">
      <c r="A42" s="27" t="s">
        <v>113</v>
      </c>
      <c r="B42" s="18" t="s">
        <v>43</v>
      </c>
      <c r="C42" s="33">
        <f>'[1]TDS0'!E113</f>
        <v>92.9</v>
      </c>
      <c r="D42" s="33">
        <f>'[1]TDS0'!F113</f>
        <v>71.3</v>
      </c>
      <c r="E42" s="33">
        <f>'[1]TDS0'!G113</f>
        <v>75.7</v>
      </c>
      <c r="F42" s="33">
        <f>'[1]TDS0'!H113</f>
        <v>63.5</v>
      </c>
      <c r="G42" s="33">
        <f>'[1]TDS0'!I113</f>
        <v>82.8</v>
      </c>
      <c r="H42" s="33">
        <f>'[1]TDS0'!J113</f>
        <v>74.7</v>
      </c>
      <c r="I42" s="33">
        <f>'[1]TDS0'!K113</f>
        <v>69.2</v>
      </c>
      <c r="J42" s="33">
        <f>'[1]TDS0'!L113</f>
        <v>74.6</v>
      </c>
      <c r="K42" s="33">
        <f>'[1]TDS0'!M113</f>
        <v>80.7</v>
      </c>
      <c r="L42" s="33">
        <f>'[1]TDS0'!N113</f>
        <v>87.3</v>
      </c>
      <c r="M42" s="33">
        <f>'[1]TDS0'!O113</f>
        <v>66.2</v>
      </c>
      <c r="N42" s="33">
        <f>'[1]TDS0'!P113</f>
        <v>72.6</v>
      </c>
      <c r="O42" s="33">
        <f>'[1]TDS0'!Q113</f>
        <v>79.4</v>
      </c>
      <c r="P42" s="33">
        <f>'[1]TDS0'!R113</f>
        <v>85.2</v>
      </c>
      <c r="Q42" s="33">
        <f>'[1]TDS0'!S113</f>
        <v>86.4</v>
      </c>
      <c r="R42" s="33">
        <f>'[1]TDS0'!T113</f>
        <v>80.5</v>
      </c>
      <c r="S42" s="33">
        <f>'[1]TDS0'!U113</f>
        <v>79.8</v>
      </c>
      <c r="T42" s="33">
        <f>'[1]TDS0'!V113</f>
        <v>93.2</v>
      </c>
      <c r="U42" s="33">
        <f>'[1]TDS0'!W113</f>
        <v>90.4</v>
      </c>
      <c r="V42" s="33">
        <f>'[1]TDS0'!X113</f>
        <v>84.6</v>
      </c>
      <c r="W42" s="33">
        <f>'[1]TDS0'!Z113</f>
        <v>83.4</v>
      </c>
      <c r="X42" s="33">
        <f>'[1]TDS0'!AA113</f>
        <v>70.2</v>
      </c>
      <c r="Y42" s="33">
        <f>'[1]TDS0'!AB113</f>
        <v>91.8</v>
      </c>
      <c r="Z42" s="33">
        <f>'[1]TDS0'!AD113</f>
        <v>86.3</v>
      </c>
      <c r="AA42" s="33">
        <f>'[1]TDS0'!AF113</f>
        <v>76.8</v>
      </c>
      <c r="AB42" s="33">
        <f>'[1]TDS0'!AH113</f>
        <v>90.7</v>
      </c>
      <c r="AC42" s="33">
        <f>'[1]TDS0'!AI113</f>
        <v>67.7</v>
      </c>
      <c r="AD42" s="33">
        <f>'[1]TDS0'!AJ113</f>
        <v>88</v>
      </c>
      <c r="AE42" s="29">
        <f>AE41/AE57*100</f>
        <v>82.15220111477647</v>
      </c>
    </row>
    <row r="43" spans="1:31" s="24" customFormat="1" ht="16.5" customHeight="1">
      <c r="A43" s="20" t="s">
        <v>114</v>
      </c>
      <c r="B43" s="21" t="s">
        <v>112</v>
      </c>
      <c r="C43" s="22">
        <f>'[1]TDS0'!E150</f>
        <v>23775</v>
      </c>
      <c r="D43" s="22">
        <f>'[1]TDS0'!F150</f>
        <v>5038</v>
      </c>
      <c r="E43" s="22">
        <f>'[1]TDS0'!G150</f>
        <v>6443</v>
      </c>
      <c r="F43" s="22">
        <f>'[1]TDS0'!H150</f>
        <v>858</v>
      </c>
      <c r="G43" s="22">
        <f>'[1]TDS0'!I150</f>
        <v>3922</v>
      </c>
      <c r="H43" s="22">
        <f>'[1]TDS0'!J150</f>
        <v>1915</v>
      </c>
      <c r="I43" s="22">
        <f>'[1]TDS0'!K150</f>
        <v>2720</v>
      </c>
      <c r="J43" s="22">
        <f>'[1]TDS0'!L150</f>
        <v>0</v>
      </c>
      <c r="K43" s="22">
        <f>'[1]TDS0'!M150</f>
        <v>2044</v>
      </c>
      <c r="L43" s="22">
        <f>'[1]TDS0'!N150</f>
        <v>6860</v>
      </c>
      <c r="M43" s="22">
        <f>'[1]TDS0'!O150</f>
        <v>823</v>
      </c>
      <c r="N43" s="22">
        <f>'[1]TDS0'!P150</f>
        <v>646</v>
      </c>
      <c r="O43" s="22">
        <f>'[1]TDS0'!Q150</f>
        <v>2237</v>
      </c>
      <c r="P43" s="22">
        <f>'[1]TDS0'!R150</f>
        <v>832</v>
      </c>
      <c r="Q43" s="22">
        <f>'[1]TDS0'!S150</f>
        <v>424</v>
      </c>
      <c r="R43" s="22">
        <f>'[1]TDS0'!T150</f>
        <v>1272</v>
      </c>
      <c r="S43" s="22">
        <f>'[1]TDS0'!U150</f>
        <v>1196</v>
      </c>
      <c r="T43" s="22">
        <f>'[1]TDS0'!V150</f>
        <v>1880</v>
      </c>
      <c r="U43" s="22">
        <f>'[1]TDS0'!W150</f>
        <v>1028</v>
      </c>
      <c r="V43" s="22">
        <f>'[1]TDS0'!X150</f>
        <v>590</v>
      </c>
      <c r="W43" s="22">
        <f>'[1]TDS0'!Z150</f>
        <v>349</v>
      </c>
      <c r="X43" s="22">
        <f>'[1]TDS0'!AA150</f>
        <v>323</v>
      </c>
      <c r="Y43" s="22">
        <f>'[1]TDS0'!AB150</f>
        <v>0</v>
      </c>
      <c r="Z43" s="22">
        <f>'[1]TDS0'!AD150</f>
        <v>1309</v>
      </c>
      <c r="AA43" s="22">
        <f>'[1]TDS0'!AF150</f>
        <v>571</v>
      </c>
      <c r="AB43" s="22">
        <f>'[1]TDS0'!AH150</f>
        <v>346</v>
      </c>
      <c r="AC43" s="22">
        <f>'[1]TDS0'!AI150</f>
        <v>348</v>
      </c>
      <c r="AD43" s="22">
        <f>'[1]TDS0'!AJ150</f>
        <v>317</v>
      </c>
      <c r="AE43" s="23">
        <f>SUM(C43:AD43)</f>
        <v>68066</v>
      </c>
    </row>
    <row r="44" spans="1:31" ht="16.5" customHeight="1">
      <c r="A44" s="27" t="s">
        <v>115</v>
      </c>
      <c r="B44" s="18" t="s">
        <v>43</v>
      </c>
      <c r="C44" s="33">
        <f>'[1]TDS0'!E194</f>
        <v>75.58176500508647</v>
      </c>
      <c r="D44" s="33">
        <f>'[1]TDS0'!F194</f>
        <v>47.26965659598424</v>
      </c>
      <c r="E44" s="33">
        <f>'[1]TDS0'!G194</f>
        <v>53.21714710498059</v>
      </c>
      <c r="F44" s="33">
        <f>'[1]TDS0'!H194</f>
        <v>52.22154595252587</v>
      </c>
      <c r="G44" s="33">
        <f>'[1]TDS0'!I194</f>
        <v>59.11077618688771</v>
      </c>
      <c r="H44" s="33">
        <f>'[1]TDS0'!J194</f>
        <v>49.81789802289282</v>
      </c>
      <c r="I44" s="33">
        <f>'[1]TDS0'!K194</f>
        <v>50.82212257100149</v>
      </c>
      <c r="J44" s="33">
        <f>'[1]TDS0'!L194</f>
        <v>0</v>
      </c>
      <c r="K44" s="33">
        <f>'[1]TDS0'!M194</f>
        <v>50.54401582591493</v>
      </c>
      <c r="L44" s="33">
        <f>'[1]TDS0'!N194</f>
        <v>68.93086816720258</v>
      </c>
      <c r="M44" s="33">
        <f>'[1]TDS0'!O194</f>
        <v>50.99132589838909</v>
      </c>
      <c r="N44" s="33">
        <f>'[1]TDS0'!P194</f>
        <v>60.885956644674835</v>
      </c>
      <c r="O44" s="33">
        <f>'[1]TDS0'!Q194</f>
        <v>62.17342968315731</v>
      </c>
      <c r="P44" s="33">
        <f>'[1]TDS0'!R194</f>
        <v>54.66491458607096</v>
      </c>
      <c r="Q44" s="33">
        <f>'[1]TDS0'!S194</f>
        <v>56.38297872340425</v>
      </c>
      <c r="R44" s="33">
        <f>'[1]TDS0'!T194</f>
        <v>57.42663656884876</v>
      </c>
      <c r="S44" s="33">
        <f>'[1]TDS0'!U194</f>
        <v>50.78556263269639</v>
      </c>
      <c r="T44" s="33">
        <f>'[1]TDS0'!V194</f>
        <v>66.97541859636623</v>
      </c>
      <c r="U44" s="33">
        <f>'[1]TDS0'!W194</f>
        <v>39.22167111789393</v>
      </c>
      <c r="V44" s="33">
        <f>'[1]TDS0'!X194</f>
        <v>55.243445692883896</v>
      </c>
      <c r="W44" s="33">
        <f>'[1]TDS0'!Z194</f>
        <v>51.857355126300156</v>
      </c>
      <c r="X44" s="33">
        <f>'[1]TDS0'!AA194</f>
        <v>45.23809523809524</v>
      </c>
      <c r="Y44" s="33">
        <f>'[1]TDS0'!AB194</f>
        <v>0</v>
      </c>
      <c r="Z44" s="33">
        <f>'[1]TDS0'!AD194</f>
        <v>60.211591536338545</v>
      </c>
      <c r="AA44" s="33">
        <f>'[1]TDS0'!AF194</f>
        <v>58.2059123343527</v>
      </c>
      <c r="AB44" s="33">
        <f>'[1]TDS0'!AH194</f>
        <v>55.62700964630225</v>
      </c>
      <c r="AC44" s="33">
        <f>'[1]TDS0'!AI194</f>
        <v>50.58139534883721</v>
      </c>
      <c r="AD44" s="33">
        <f>'[1]TDS0'!AJ194</f>
        <v>58.7037037037037</v>
      </c>
      <c r="AE44" s="29">
        <f>AE43/AE57*100</f>
        <v>51.617942592803246</v>
      </c>
    </row>
    <row r="45" spans="1:31" s="24" customFormat="1" ht="16.5" customHeight="1">
      <c r="A45" s="20" t="s">
        <v>116</v>
      </c>
      <c r="B45" s="21" t="s">
        <v>117</v>
      </c>
      <c r="C45" s="22">
        <f>'[1]TDS0'!E153</f>
        <v>1867</v>
      </c>
      <c r="D45" s="22">
        <f>'[1]TDS0'!F153</f>
        <v>2083</v>
      </c>
      <c r="E45" s="22">
        <f>'[1]TDS0'!G153</f>
        <v>2434</v>
      </c>
      <c r="F45" s="22">
        <f>'[1]TDS0'!H153</f>
        <v>176</v>
      </c>
      <c r="G45" s="22">
        <f>'[1]TDS0'!I153</f>
        <v>1069</v>
      </c>
      <c r="H45" s="22">
        <f>'[1]TDS0'!J153</f>
        <v>785</v>
      </c>
      <c r="I45" s="22">
        <f>'[1]TDS0'!K153</f>
        <v>312</v>
      </c>
      <c r="J45" s="22">
        <f>'[1]TDS0'!L153</f>
        <v>0</v>
      </c>
      <c r="K45" s="22">
        <f>'[1]TDS0'!M153</f>
        <v>1169</v>
      </c>
      <c r="L45" s="22">
        <f>'[1]TDS0'!N153</f>
        <v>862</v>
      </c>
      <c r="M45" s="22">
        <f>'[1]TDS0'!O153</f>
        <v>112</v>
      </c>
      <c r="N45" s="22">
        <f>'[1]TDS0'!P153</f>
        <v>117</v>
      </c>
      <c r="O45" s="22">
        <f>'[1]TDS0'!Q153</f>
        <v>578</v>
      </c>
      <c r="P45" s="22">
        <f>'[1]TDS0'!R153</f>
        <v>371</v>
      </c>
      <c r="Q45" s="22">
        <f>'[1]TDS0'!S153</f>
        <v>196</v>
      </c>
      <c r="R45" s="22">
        <f>'[1]TDS0'!T153</f>
        <v>223</v>
      </c>
      <c r="S45" s="22">
        <f>'[1]TDS0'!U153</f>
        <v>286</v>
      </c>
      <c r="T45" s="22">
        <f>'[1]TDS0'!V153</f>
        <v>698</v>
      </c>
      <c r="U45" s="22">
        <f>'[1]TDS0'!W153</f>
        <v>277</v>
      </c>
      <c r="V45" s="22">
        <f>'[1]TDS0'!X153</f>
        <v>313</v>
      </c>
      <c r="W45" s="22">
        <f>'[1]TDS0'!Z153</f>
        <v>212</v>
      </c>
      <c r="X45" s="22">
        <f>'[1]TDS0'!AA153</f>
        <v>109</v>
      </c>
      <c r="Y45" s="22">
        <f>'[1]TDS0'!AB153</f>
        <v>0</v>
      </c>
      <c r="Z45" s="22">
        <f>'[1]TDS0'!AD153</f>
        <v>320</v>
      </c>
      <c r="AA45" s="22">
        <f>'[1]TDS0'!AF153</f>
        <v>80</v>
      </c>
      <c r="AB45" s="22">
        <f>'[1]TDS0'!AH153</f>
        <v>177</v>
      </c>
      <c r="AC45" s="22">
        <f>'[1]TDS0'!AI153</f>
        <v>43</v>
      </c>
      <c r="AD45" s="22">
        <f>'[1]TDS0'!AJ153</f>
        <v>152</v>
      </c>
      <c r="AE45" s="23">
        <f>SUM(C45:AD45)</f>
        <v>15021</v>
      </c>
    </row>
    <row r="46" spans="1:31" ht="16.5" customHeight="1">
      <c r="A46" s="27" t="s">
        <v>118</v>
      </c>
      <c r="B46" s="18" t="s">
        <v>119</v>
      </c>
      <c r="C46" s="33">
        <f>'[1]TDS0'!E196</f>
        <v>5.93527466937945</v>
      </c>
      <c r="D46" s="33">
        <f>'[1]TDS0'!F196</f>
        <v>19.544004503659224</v>
      </c>
      <c r="E46" s="33">
        <f>'[1]TDS0'!G196</f>
        <v>20.104072024448666</v>
      </c>
      <c r="F46" s="33">
        <f>'[1]TDS0'!H196</f>
        <v>10.712111990261716</v>
      </c>
      <c r="G46" s="33">
        <f>'[1]TDS0'!I196</f>
        <v>16.111529766390355</v>
      </c>
      <c r="H46" s="33">
        <f>'[1]TDS0'!J196</f>
        <v>20.42143600416233</v>
      </c>
      <c r="I46" s="33">
        <f>'[1]TDS0'!K196</f>
        <v>5.829596412556054</v>
      </c>
      <c r="J46" s="33">
        <f>'[1]TDS0'!L196</f>
        <v>0</v>
      </c>
      <c r="K46" s="33">
        <f>'[1]TDS0'!M196</f>
        <v>28.90702274975272</v>
      </c>
      <c r="L46" s="33">
        <f>'[1]TDS0'!N196</f>
        <v>8.661575562700964</v>
      </c>
      <c r="M46" s="33">
        <f>'[1]TDS0'!O196</f>
        <v>6.939281288723668</v>
      </c>
      <c r="N46" s="33">
        <f>'[1]TDS0'!P196</f>
        <v>11.027332704995288</v>
      </c>
      <c r="O46" s="33">
        <f>'[1]TDS0'!Q196</f>
        <v>16.064480266814897</v>
      </c>
      <c r="P46" s="33">
        <f>'[1]TDS0'!R196</f>
        <v>24.375821287779235</v>
      </c>
      <c r="Q46" s="33">
        <f>'[1]TDS0'!S196</f>
        <v>26.063829787234045</v>
      </c>
      <c r="R46" s="33">
        <f>'[1]TDS0'!T196</f>
        <v>10.067720090293454</v>
      </c>
      <c r="S46" s="33">
        <f>'[1]TDS0'!U196</f>
        <v>12.144373673036094</v>
      </c>
      <c r="T46" s="33">
        <f>'[1]TDS0'!V196</f>
        <v>24.866405415033842</v>
      </c>
      <c r="U46" s="33">
        <f>'[1]TDS0'!W196</f>
        <v>10.56848531095002</v>
      </c>
      <c r="V46" s="33">
        <f>'[1]TDS0'!X196</f>
        <v>29.307116104868914</v>
      </c>
      <c r="W46" s="33">
        <f>'[1]TDS0'!Z196</f>
        <v>31.50074294205052</v>
      </c>
      <c r="X46" s="33">
        <f>'[1]TDS0'!AA196</f>
        <v>15.266106442577032</v>
      </c>
      <c r="Y46" s="33">
        <f>'[1]TDS0'!AB196</f>
        <v>0</v>
      </c>
      <c r="Z46" s="33">
        <f>'[1]TDS0'!AD196</f>
        <v>14.719411223551058</v>
      </c>
      <c r="AA46" s="33">
        <f>'[1]TDS0'!AF196</f>
        <v>8.154943934760448</v>
      </c>
      <c r="AB46" s="33">
        <f>'[1]TDS0'!AH196</f>
        <v>28.45659163987138</v>
      </c>
      <c r="AC46" s="33">
        <f>'[1]TDS0'!AI196</f>
        <v>6.25</v>
      </c>
      <c r="AD46" s="33">
        <f>'[1]TDS0'!AJ196</f>
        <v>28.14814814814815</v>
      </c>
      <c r="AE46" s="29">
        <f>AE45/AE57*100</f>
        <v>11.391195540894095</v>
      </c>
    </row>
    <row r="47" spans="1:31" s="24" customFormat="1" ht="16.5" customHeight="1">
      <c r="A47" s="20" t="s">
        <v>120</v>
      </c>
      <c r="B47" s="21" t="s">
        <v>121</v>
      </c>
      <c r="C47" s="22">
        <f>'[1]TDS0'!E159</f>
        <v>142</v>
      </c>
      <c r="D47" s="22">
        <f>'[1]TDS0'!F159</f>
        <v>427</v>
      </c>
      <c r="E47" s="22">
        <f>'[1]TDS0'!G159</f>
        <v>221</v>
      </c>
      <c r="F47" s="22">
        <f>'[1]TDS0'!H159</f>
        <v>9</v>
      </c>
      <c r="G47" s="22">
        <f>'[1]TDS0'!I159</f>
        <v>464</v>
      </c>
      <c r="H47" s="22">
        <f>'[1]TDS0'!J159</f>
        <v>164</v>
      </c>
      <c r="I47" s="22">
        <f>'[1]TDS0'!K159</f>
        <v>0</v>
      </c>
      <c r="J47" s="22">
        <f>'[1]TDS0'!L159</f>
        <v>0</v>
      </c>
      <c r="K47" s="22">
        <f>'[1]TDS0'!M159</f>
        <v>17</v>
      </c>
      <c r="L47" s="22">
        <f>'[1]TDS0'!N159</f>
        <v>962</v>
      </c>
      <c r="M47" s="22">
        <f>'[1]TDS0'!O159</f>
        <v>27</v>
      </c>
      <c r="N47" s="22">
        <f>'[1]TDS0'!P159</f>
        <v>0</v>
      </c>
      <c r="O47" s="22">
        <f>'[1]TDS0'!Q159</f>
        <v>41</v>
      </c>
      <c r="P47" s="22">
        <f>'[1]TDS0'!R159</f>
        <v>76</v>
      </c>
      <c r="Q47" s="22">
        <f>'[1]TDS0'!S159</f>
        <v>25</v>
      </c>
      <c r="R47" s="22">
        <f>'[1]TDS0'!T159</f>
        <v>287</v>
      </c>
      <c r="S47" s="22">
        <f>'[1]TDS0'!U159</f>
        <v>45</v>
      </c>
      <c r="T47" s="22">
        <f>'[1]TDS0'!V159</f>
        <v>29</v>
      </c>
      <c r="U47" s="22">
        <f>'[1]TDS0'!W159</f>
        <v>910</v>
      </c>
      <c r="V47" s="22">
        <f>'[1]TDS0'!X159</f>
        <v>0</v>
      </c>
      <c r="W47" s="22">
        <f>'[1]TDS0'!Z159</f>
        <v>0</v>
      </c>
      <c r="X47" s="22">
        <f>'[1]TDS0'!AA159</f>
        <v>63</v>
      </c>
      <c r="Y47" s="22">
        <f>'[1]TDS0'!AB159</f>
        <v>0</v>
      </c>
      <c r="Z47" s="22">
        <f>'[1]TDS0'!AD159</f>
        <v>0</v>
      </c>
      <c r="AA47" s="22">
        <f>'[1]TDS0'!AF159</f>
        <v>8</v>
      </c>
      <c r="AB47" s="22">
        <f>'[1]TDS0'!AH159</f>
        <v>33</v>
      </c>
      <c r="AC47" s="22">
        <f>'[1]TDS0'!AI159</f>
        <v>1</v>
      </c>
      <c r="AD47" s="22">
        <f>'[1]TDS0'!AJ159</f>
        <v>0</v>
      </c>
      <c r="AE47" s="23">
        <f>SUM(C47:AD47)</f>
        <v>3951</v>
      </c>
    </row>
    <row r="48" spans="1:31" ht="16.5" customHeight="1">
      <c r="A48" s="27" t="s">
        <v>122</v>
      </c>
      <c r="B48" s="18" t="s">
        <v>119</v>
      </c>
      <c r="C48" s="33">
        <f>'[1]TDS0'!E198</f>
        <v>0.4514242115971516</v>
      </c>
      <c r="D48" s="33">
        <f>'[1]TDS0'!F198</f>
        <v>4.006380183899418</v>
      </c>
      <c r="E48" s="33">
        <f>'[1]TDS0'!G198</f>
        <v>1.8253902700916824</v>
      </c>
      <c r="F48" s="33">
        <f>'[1]TDS0'!H198</f>
        <v>0.5477784540474742</v>
      </c>
      <c r="G48" s="33">
        <f>'[1]TDS0'!I198</f>
        <v>6.993217784476262</v>
      </c>
      <c r="H48" s="33">
        <f>'[1]TDS0'!J198</f>
        <v>4.266389177939646</v>
      </c>
      <c r="I48" s="33">
        <f>'[1]TDS0'!K198</f>
        <v>0</v>
      </c>
      <c r="J48" s="33">
        <f>'[1]TDS0'!L198</f>
        <v>0</v>
      </c>
      <c r="K48" s="33">
        <f>'[1]TDS0'!M198</f>
        <v>0.42037586547972305</v>
      </c>
      <c r="L48" s="33">
        <f>'[1]TDS0'!N198</f>
        <v>9.666398713826368</v>
      </c>
      <c r="M48" s="33">
        <f>'[1]TDS0'!O198</f>
        <v>1.6728624535315983</v>
      </c>
      <c r="N48" s="33">
        <f>'[1]TDS0'!P198</f>
        <v>0</v>
      </c>
      <c r="O48" s="33">
        <f>'[1]TDS0'!Q198</f>
        <v>1.1395219566425792</v>
      </c>
      <c r="P48" s="33">
        <f>'[1]TDS0'!R198</f>
        <v>4.993429697766097</v>
      </c>
      <c r="Q48" s="33">
        <f>'[1]TDS0'!S198</f>
        <v>3.324468085106383</v>
      </c>
      <c r="R48" s="33">
        <f>'[1]TDS0'!T198</f>
        <v>12.957110609480813</v>
      </c>
      <c r="S48" s="33">
        <f>'[1]TDS0'!U198</f>
        <v>1.910828025477707</v>
      </c>
      <c r="T48" s="33">
        <f>'[1]TDS0'!V198</f>
        <v>1.0331314570716068</v>
      </c>
      <c r="U48" s="33">
        <f>'[1]TDS0'!W198</f>
        <v>34.719572682182374</v>
      </c>
      <c r="V48" s="33">
        <f>'[1]TDS0'!X198</f>
        <v>0</v>
      </c>
      <c r="W48" s="33">
        <f>'[1]TDS0'!Z198</f>
        <v>0</v>
      </c>
      <c r="X48" s="33">
        <f>'[1]TDS0'!AA198</f>
        <v>8.823529411764707</v>
      </c>
      <c r="Y48" s="33">
        <f>'[1]TDS0'!AB198</f>
        <v>0</v>
      </c>
      <c r="Z48" s="33">
        <f>'[1]TDS0'!AD198</f>
        <v>0</v>
      </c>
      <c r="AA48" s="33">
        <f>'[1]TDS0'!AF198</f>
        <v>0.8154943934760449</v>
      </c>
      <c r="AB48" s="33">
        <f>'[1]TDS0'!AH198</f>
        <v>5.305466237942122</v>
      </c>
      <c r="AC48" s="33">
        <f>'[1]TDS0'!AI198</f>
        <v>0.14534883720930233</v>
      </c>
      <c r="AD48" s="33">
        <f>'[1]TDS0'!AJ198</f>
        <v>0</v>
      </c>
      <c r="AE48" s="29">
        <f>AE47/AE57*100</f>
        <v>2.9962461608463204</v>
      </c>
    </row>
    <row r="49" spans="1:31" s="24" customFormat="1" ht="16.5" customHeight="1">
      <c r="A49" s="20" t="s">
        <v>123</v>
      </c>
      <c r="B49" s="21" t="s">
        <v>124</v>
      </c>
      <c r="C49" s="22">
        <f>'[1]TDS0'!E162</f>
        <v>3425</v>
      </c>
      <c r="D49" s="22">
        <f>'[1]TDS0'!F162</f>
        <v>55</v>
      </c>
      <c r="E49" s="22">
        <f>'[1]TDS0'!G162</f>
        <v>62</v>
      </c>
      <c r="F49" s="22">
        <f>'[1]TDS0'!H162</f>
        <v>1</v>
      </c>
      <c r="G49" s="22">
        <f>'[1]TDS0'!I162</f>
        <v>37</v>
      </c>
      <c r="H49" s="22">
        <f>'[1]TDS0'!J162</f>
        <v>6</v>
      </c>
      <c r="I49" s="22">
        <f>'[1]TDS0'!K162</f>
        <v>669</v>
      </c>
      <c r="J49" s="22">
        <f>'[1]TDS0'!L162</f>
        <v>0</v>
      </c>
      <c r="K49" s="22">
        <f>'[1]TDS0'!M162</f>
        <v>34</v>
      </c>
      <c r="L49" s="22">
        <f>'[1]TDS0'!N162</f>
        <v>0</v>
      </c>
      <c r="M49" s="22">
        <f>'[1]TDS0'!O162</f>
        <v>106</v>
      </c>
      <c r="N49" s="22">
        <f>'[1]TDS0'!P162</f>
        <v>7</v>
      </c>
      <c r="O49" s="22">
        <f>'[1]TDS0'!Q162</f>
        <v>2</v>
      </c>
      <c r="P49" s="22">
        <f>'[1]TDS0'!R162</f>
        <v>18</v>
      </c>
      <c r="Q49" s="22">
        <f>'[1]TDS0'!S162</f>
        <v>5</v>
      </c>
      <c r="R49" s="22">
        <f>'[1]TDS0'!T162</f>
        <v>0</v>
      </c>
      <c r="S49" s="22">
        <f>'[1]TDS0'!U162</f>
        <v>352</v>
      </c>
      <c r="T49" s="22">
        <f>'[1]TDS0'!V162</f>
        <v>8</v>
      </c>
      <c r="U49" s="22">
        <f>'[1]TDS0'!W162</f>
        <v>155</v>
      </c>
      <c r="V49" s="22">
        <f>'[1]TDS0'!X162</f>
        <v>1</v>
      </c>
      <c r="W49" s="22">
        <f>'[1]TDS0'!Z162</f>
        <v>0</v>
      </c>
      <c r="X49" s="22">
        <f>'[1]TDS0'!AA162</f>
        <v>6</v>
      </c>
      <c r="Y49" s="22">
        <f>'[1]TDS0'!AB162</f>
        <v>0</v>
      </c>
      <c r="Z49" s="22">
        <f>'[1]TDS0'!AD162</f>
        <v>248</v>
      </c>
      <c r="AA49" s="22">
        <f>'[1]TDS0'!AF162</f>
        <v>94</v>
      </c>
      <c r="AB49" s="22">
        <f>'[1]TDS0'!AH162</f>
        <v>8</v>
      </c>
      <c r="AC49" s="22">
        <f>'[1]TDS0'!AI162</f>
        <v>74</v>
      </c>
      <c r="AD49" s="22">
        <f>'[1]TDS0'!AJ162</f>
        <v>6</v>
      </c>
      <c r="AE49" s="23">
        <f>SUM(C49:AD49)</f>
        <v>5379</v>
      </c>
    </row>
    <row r="50" spans="1:31" ht="16.5" customHeight="1">
      <c r="A50" s="27" t="s">
        <v>125</v>
      </c>
      <c r="B50" s="18" t="s">
        <v>119</v>
      </c>
      <c r="C50" s="33">
        <f>'[1]TDS0'!E200</f>
        <v>10.888224821973552</v>
      </c>
      <c r="D50" s="33">
        <f>'[1]TDS0'!F200</f>
        <v>0.5160442859823606</v>
      </c>
      <c r="E50" s="33">
        <f>'[1]TDS0'!G200</f>
        <v>0.5121004377632774</v>
      </c>
      <c r="F50" s="33">
        <f>'[1]TDS0'!H200</f>
        <v>0.06086427267194157</v>
      </c>
      <c r="G50" s="33">
        <f>'[1]TDS0'!I200</f>
        <v>0.557648831951771</v>
      </c>
      <c r="H50" s="33">
        <f>'[1]TDS0'!J200</f>
        <v>0.15608740894901144</v>
      </c>
      <c r="I50" s="33">
        <f>'[1]TDS0'!K200</f>
        <v>12.5</v>
      </c>
      <c r="J50" s="33">
        <f>'[1]TDS0'!L200</f>
        <v>0</v>
      </c>
      <c r="K50" s="33">
        <f>'[1]TDS0'!M200</f>
        <v>0.8407517309594461</v>
      </c>
      <c r="L50" s="33">
        <f>'[1]TDS0'!N200</f>
        <v>0</v>
      </c>
      <c r="M50" s="33">
        <f>'[1]TDS0'!O200</f>
        <v>6.567534076827757</v>
      </c>
      <c r="N50" s="33">
        <f>'[1]TDS0'!P200</f>
        <v>0.6597549481621112</v>
      </c>
      <c r="O50" s="33">
        <f>'[1]TDS0'!Q200</f>
        <v>0.055586436909394105</v>
      </c>
      <c r="P50" s="33">
        <f>'[1]TDS0'!R200</f>
        <v>1.1826544021024967</v>
      </c>
      <c r="Q50" s="33">
        <f>'[1]TDS0'!S200</f>
        <v>0.6648936170212766</v>
      </c>
      <c r="R50" s="33">
        <f>'[1]TDS0'!T200</f>
        <v>0</v>
      </c>
      <c r="S50" s="33">
        <f>'[1]TDS0'!U200</f>
        <v>14.94692144373673</v>
      </c>
      <c r="T50" s="33">
        <f>'[1]TDS0'!V200</f>
        <v>0.28500178126113285</v>
      </c>
      <c r="U50" s="33">
        <f>'[1]TDS0'!W200</f>
        <v>5.9137733689431515</v>
      </c>
      <c r="V50" s="33">
        <f>'[1]TDS0'!X200</f>
        <v>0.09363295880149813</v>
      </c>
      <c r="W50" s="33">
        <f>'[1]TDS0'!Z200</f>
        <v>0</v>
      </c>
      <c r="X50" s="33">
        <f>'[1]TDS0'!AA200</f>
        <v>0.8403361344537815</v>
      </c>
      <c r="Y50" s="33">
        <f>'[1]TDS0'!AB200</f>
        <v>0</v>
      </c>
      <c r="Z50" s="33">
        <f>'[1]TDS0'!AD200</f>
        <v>11.40754369825207</v>
      </c>
      <c r="AA50" s="33">
        <f>'[1]TDS0'!AF200</f>
        <v>9.582059123343527</v>
      </c>
      <c r="AB50" s="33">
        <f>'[1]TDS0'!AH200</f>
        <v>1.2861736334405145</v>
      </c>
      <c r="AC50" s="33">
        <f>'[1]TDS0'!AI200</f>
        <v>10.755813953488373</v>
      </c>
      <c r="AD50" s="33">
        <f>'[1]TDS0'!AJ200</f>
        <v>1.1111111111111112</v>
      </c>
      <c r="AE50" s="29">
        <f>AE49/AE57*100</f>
        <v>4.079171880332158</v>
      </c>
    </row>
    <row r="51" spans="1:31" s="24" customFormat="1" ht="16.5" customHeight="1" hidden="1">
      <c r="A51" s="20" t="s">
        <v>126</v>
      </c>
      <c r="B51" s="21" t="s">
        <v>127</v>
      </c>
      <c r="C51" s="22">
        <f>'[1]TDS0'!E165</f>
        <v>497</v>
      </c>
      <c r="D51" s="22">
        <f>'[1]TDS0'!F165</f>
        <v>504</v>
      </c>
      <c r="E51" s="22">
        <f>'[1]TDS0'!G165</f>
        <v>721</v>
      </c>
      <c r="F51" s="22">
        <f>'[1]TDS0'!H165</f>
        <v>52</v>
      </c>
      <c r="G51" s="22">
        <f>'[1]TDS0'!I165</f>
        <v>41</v>
      </c>
      <c r="H51" s="22">
        <f>'[1]TDS0'!J165</f>
        <v>155</v>
      </c>
      <c r="I51" s="22">
        <f>'[1]TDS0'!K165</f>
        <v>50</v>
      </c>
      <c r="J51" s="22">
        <f>'[1]TDS0'!L165</f>
        <v>837</v>
      </c>
      <c r="K51" s="22">
        <f>'[1]TDS0'!M165</f>
        <v>205</v>
      </c>
      <c r="L51" s="22">
        <f>'[1]TDS0'!N165</f>
        <v>461</v>
      </c>
      <c r="M51" s="22">
        <f>'[1]TDS0'!O165</f>
        <v>76</v>
      </c>
      <c r="N51" s="22">
        <f>'[1]TDS0'!P165</f>
        <v>8</v>
      </c>
      <c r="O51" s="22">
        <f>'[1]TDS0'!Q165</f>
        <v>285</v>
      </c>
      <c r="P51" s="22">
        <f>'[1]TDS0'!R165</f>
        <v>26</v>
      </c>
      <c r="Q51" s="22">
        <f>'[1]TDS0'!S165</f>
        <v>19</v>
      </c>
      <c r="R51" s="22">
        <f>'[1]TDS0'!T165</f>
        <v>49</v>
      </c>
      <c r="S51" s="22">
        <f>'[1]TDS0'!U165</f>
        <v>103</v>
      </c>
      <c r="T51" s="22">
        <f>'[1]TDS0'!V165</f>
        <v>0</v>
      </c>
      <c r="U51" s="22">
        <f>'[1]TDS0'!W165</f>
        <v>4</v>
      </c>
      <c r="V51" s="22">
        <f>'[1]TDS0'!X165</f>
        <v>50</v>
      </c>
      <c r="W51" s="22">
        <f>'[1]TDS0'!Z165</f>
        <v>3</v>
      </c>
      <c r="X51" s="22">
        <f>'[1]TDS0'!AA165</f>
        <v>6</v>
      </c>
      <c r="Y51" s="22">
        <f>'[1]TDS0'!AB165</f>
        <v>99</v>
      </c>
      <c r="Z51" s="22">
        <f>'[1]TDS0'!AD165</f>
        <v>28</v>
      </c>
      <c r="AA51" s="22">
        <f>'[1]TDS0'!AF165</f>
        <v>142</v>
      </c>
      <c r="AB51" s="22">
        <f>'[1]TDS0'!AH165</f>
        <v>12</v>
      </c>
      <c r="AC51" s="22">
        <f>'[1]TDS0'!AI165</f>
        <v>25</v>
      </c>
      <c r="AD51" s="22">
        <f>'[1]TDS0'!AJ165</f>
        <v>5</v>
      </c>
      <c r="AE51" s="23">
        <f>SUM(C51:AD51)</f>
        <v>4463</v>
      </c>
    </row>
    <row r="52" spans="1:31" ht="16.5" customHeight="1" hidden="1">
      <c r="A52" s="27" t="s">
        <v>128</v>
      </c>
      <c r="B52" s="18" t="s">
        <v>119</v>
      </c>
      <c r="C52" s="33">
        <f>'[1]TDS0'!E202</f>
        <v>1.5799847405900305</v>
      </c>
      <c r="D52" s="33">
        <f>'[1]TDS0'!F202</f>
        <v>4.728842184274723</v>
      </c>
      <c r="E52" s="33">
        <f>'[1]TDS0'!G202</f>
        <v>5.955232510118114</v>
      </c>
      <c r="F52" s="33">
        <f>'[1]TDS0'!H202</f>
        <v>3.164942178940962</v>
      </c>
      <c r="G52" s="33">
        <f>'[1]TDS0'!I202</f>
        <v>0.6179351921627732</v>
      </c>
      <c r="H52" s="33">
        <f>'[1]TDS0'!J202</f>
        <v>4.032258064516129</v>
      </c>
      <c r="I52" s="33">
        <f>'[1]TDS0'!K202</f>
        <v>0.9342301943198804</v>
      </c>
      <c r="J52" s="33">
        <f>'[1]TDS0'!L202</f>
        <v>5.520379897111199</v>
      </c>
      <c r="K52" s="33">
        <f>'[1]TDS0'!M202</f>
        <v>5.069238377843719</v>
      </c>
      <c r="L52" s="33">
        <f>'[1]TDS0'!N202</f>
        <v>4.632234726688103</v>
      </c>
      <c r="M52" s="33">
        <f>'[1]TDS0'!O202</f>
        <v>4.708798017348203</v>
      </c>
      <c r="N52" s="33">
        <f>'[1]TDS0'!P202</f>
        <v>0.7540056550424128</v>
      </c>
      <c r="O52" s="33">
        <f>'[1]TDS0'!Q202</f>
        <v>7.92106725958866</v>
      </c>
      <c r="P52" s="33">
        <f>'[1]TDS0'!R202</f>
        <v>1.7082785808147174</v>
      </c>
      <c r="Q52" s="33">
        <f>'[1]TDS0'!S202</f>
        <v>2.5265957446808507</v>
      </c>
      <c r="R52" s="33">
        <f>'[1]TDS0'!T202</f>
        <v>2.2121896162528216</v>
      </c>
      <c r="S52" s="33">
        <f>'[1]TDS0'!U202</f>
        <v>4.373673036093418</v>
      </c>
      <c r="T52" s="33">
        <f>'[1]TDS0'!V202</f>
        <v>0</v>
      </c>
      <c r="U52" s="33">
        <f>'[1]TDS0'!W202</f>
        <v>0.15261350629530715</v>
      </c>
      <c r="V52" s="33">
        <f>'[1]TDS0'!X202</f>
        <v>4.681647940074907</v>
      </c>
      <c r="W52" s="33">
        <f>'[1]TDS0'!Z202</f>
        <v>0.44576523031203563</v>
      </c>
      <c r="X52" s="33">
        <f>'[1]TDS0'!AA202</f>
        <v>0.8403361344537815</v>
      </c>
      <c r="Y52" s="33">
        <f>'[1]TDS0'!AB202</f>
        <v>1.9772318753744758</v>
      </c>
      <c r="Z52" s="33">
        <f>'[1]TDS0'!AD202</f>
        <v>1.2879484820607177</v>
      </c>
      <c r="AA52" s="33">
        <f>'[1]TDS0'!AF202</f>
        <v>14.475025484199797</v>
      </c>
      <c r="AB52" s="33">
        <f>'[1]TDS0'!AH202</f>
        <v>1.929260450160772</v>
      </c>
      <c r="AC52" s="33">
        <f>'[1]TDS0'!AI202</f>
        <v>3.6337209302325584</v>
      </c>
      <c r="AD52" s="33">
        <f>'[1]TDS0'!AJ202</f>
        <v>0.9259259259259258</v>
      </c>
      <c r="AE52" s="29">
        <f>AE51/AE57*100</f>
        <v>3.384522049065332</v>
      </c>
    </row>
    <row r="53" spans="1:31" s="24" customFormat="1" ht="16.5" customHeight="1" hidden="1">
      <c r="A53" s="20" t="s">
        <v>129</v>
      </c>
      <c r="B53" s="21" t="s">
        <v>130</v>
      </c>
      <c r="C53" s="22">
        <f>'[1]TDS0'!E168</f>
        <v>29706</v>
      </c>
      <c r="D53" s="22">
        <f>'[1]TDS0'!F168</f>
        <v>8107</v>
      </c>
      <c r="E53" s="22">
        <f>'[1]TDS0'!G168</f>
        <v>9881</v>
      </c>
      <c r="F53" s="22">
        <f>'[1]TDS0'!H168</f>
        <v>1096</v>
      </c>
      <c r="G53" s="22">
        <f>'[1]TDS0'!I168</f>
        <v>5533</v>
      </c>
      <c r="H53" s="22">
        <f>'[1]TDS0'!J168</f>
        <v>3025</v>
      </c>
      <c r="I53" s="22">
        <f>'[1]TDS0'!K168</f>
        <v>3751</v>
      </c>
      <c r="J53" s="22">
        <f>'[1]TDS0'!L168</f>
        <v>12155</v>
      </c>
      <c r="K53" s="22">
        <f>'[1]TDS0'!M168</f>
        <v>3469</v>
      </c>
      <c r="L53" s="22">
        <f>'[1]TDS0'!N168</f>
        <v>9145</v>
      </c>
      <c r="M53" s="22">
        <f>'[1]TDS0'!O168</f>
        <v>1144</v>
      </c>
      <c r="N53" s="22">
        <f>'[1]TDS0'!P168</f>
        <v>778</v>
      </c>
      <c r="O53" s="22">
        <f>'[1]TDS0'!Q168</f>
        <v>3143</v>
      </c>
      <c r="P53" s="22">
        <f>'[1]TDS0'!R168</f>
        <v>1323</v>
      </c>
      <c r="Q53" s="22">
        <f>'[1]TDS0'!S168</f>
        <v>669</v>
      </c>
      <c r="R53" s="22">
        <f>'[1]TDS0'!T168</f>
        <v>1831</v>
      </c>
      <c r="S53" s="22">
        <f>'[1]TDS0'!U168</f>
        <v>1982</v>
      </c>
      <c r="T53" s="22">
        <f>'[1]TDS0'!V168</f>
        <v>2615</v>
      </c>
      <c r="U53" s="22">
        <f>'[1]TDS0'!W168</f>
        <v>2374</v>
      </c>
      <c r="V53" s="22">
        <f>'[1]TDS0'!X168</f>
        <v>954</v>
      </c>
      <c r="W53" s="22">
        <f>'[1]TDS0'!Z168</f>
        <v>564</v>
      </c>
      <c r="X53" s="22">
        <f>'[1]TDS0'!AA168</f>
        <v>507</v>
      </c>
      <c r="Y53" s="22">
        <f>'[1]TDS0'!AB168</f>
        <v>4694</v>
      </c>
      <c r="Z53" s="22">
        <f>'[1]TDS0'!AD168</f>
        <v>1905</v>
      </c>
      <c r="AA53" s="22">
        <f>'[1]TDS0'!AF168</f>
        <v>895</v>
      </c>
      <c r="AB53" s="22">
        <f>'[1]TDS0'!AH168</f>
        <v>576</v>
      </c>
      <c r="AC53" s="22">
        <f>'[1]TDS0'!AI168</f>
        <v>491</v>
      </c>
      <c r="AD53" s="22">
        <f>'[1]TDS0'!AJ168</f>
        <v>480</v>
      </c>
      <c r="AE53" s="23">
        <f>SUM(C53:AD53)</f>
        <v>112793</v>
      </c>
    </row>
    <row r="54" spans="1:31" ht="16.5" customHeight="1" hidden="1">
      <c r="A54" s="27" t="s">
        <v>131</v>
      </c>
      <c r="B54" s="18" t="s">
        <v>119</v>
      </c>
      <c r="C54" s="33">
        <f>'[1]TDS0'!E204</f>
        <v>94.43667344862665</v>
      </c>
      <c r="D54" s="33">
        <f>'[1]TDS0'!F204</f>
        <v>76.06492775379996</v>
      </c>
      <c r="E54" s="33">
        <f>'[1]TDS0'!G204</f>
        <v>81.61394234740233</v>
      </c>
      <c r="F54" s="33">
        <f>'[1]TDS0'!H204</f>
        <v>66.70724284844796</v>
      </c>
      <c r="G54" s="33">
        <f>'[1]TDS0'!I204</f>
        <v>83.39110776186888</v>
      </c>
      <c r="H54" s="33">
        <f>'[1]TDS0'!J204</f>
        <v>78.69406867845994</v>
      </c>
      <c r="I54" s="33">
        <f>'[1]TDS0'!K204</f>
        <v>70.08594917787742</v>
      </c>
      <c r="J54" s="33">
        <f>'[1]TDS0'!L204</f>
        <v>80.16752407334124</v>
      </c>
      <c r="K54" s="33">
        <f>'[1]TDS0'!M204</f>
        <v>85.78140454995055</v>
      </c>
      <c r="L54" s="33">
        <f>'[1]TDS0'!N204</f>
        <v>91.89107717041801</v>
      </c>
      <c r="M54" s="33">
        <f>'[1]TDS0'!O204</f>
        <v>70.87980173482032</v>
      </c>
      <c r="N54" s="33">
        <f>'[1]TDS0'!P204</f>
        <v>73.32704995287465</v>
      </c>
      <c r="O54" s="33">
        <f>'[1]TDS0'!Q204</f>
        <v>87.35408560311284</v>
      </c>
      <c r="P54" s="33">
        <f>'[1]TDS0'!R204</f>
        <v>86.9250985545335</v>
      </c>
      <c r="Q54" s="33">
        <f>'[1]TDS0'!S204</f>
        <v>88.9627659574468</v>
      </c>
      <c r="R54" s="33">
        <f>'[1]TDS0'!T204</f>
        <v>82.66365688487585</v>
      </c>
      <c r="S54" s="33">
        <f>'[1]TDS0'!U204</f>
        <v>84.16135881104034</v>
      </c>
      <c r="T54" s="33">
        <f>'[1]TDS0'!V204</f>
        <v>93.1599572497328</v>
      </c>
      <c r="U54" s="33">
        <f>'[1]TDS0'!W204</f>
        <v>90.57611598626478</v>
      </c>
      <c r="V54" s="33">
        <f>'[1]TDS0'!X204</f>
        <v>89.32584269662921</v>
      </c>
      <c r="W54" s="33">
        <f>'[1]TDS0'!Z204</f>
        <v>83.8038632986627</v>
      </c>
      <c r="X54" s="33">
        <f>'[1]TDS0'!AA204</f>
        <v>71.00840336134453</v>
      </c>
      <c r="Y54" s="33">
        <f>'[1]TDS0'!AB204</f>
        <v>93.74875174755343</v>
      </c>
      <c r="Z54" s="33">
        <f>'[1]TDS0'!AD204</f>
        <v>87.62649494020239</v>
      </c>
      <c r="AA54" s="33">
        <f>'[1]TDS0'!AF204</f>
        <v>91.23343527013252</v>
      </c>
      <c r="AB54" s="33">
        <f>'[1]TDS0'!AH204</f>
        <v>92.60450160771704</v>
      </c>
      <c r="AC54" s="33">
        <f>'[1]TDS0'!AI204</f>
        <v>71.36627906976744</v>
      </c>
      <c r="AD54" s="33">
        <f>'[1]TDS0'!AJ204</f>
        <v>88.88888888888889</v>
      </c>
      <c r="AE54" s="29">
        <f>AE53/AE57*100</f>
        <v>85.53672316384181</v>
      </c>
    </row>
    <row r="55" spans="1:31" s="24" customFormat="1" ht="16.5" customHeight="1" hidden="1">
      <c r="A55" s="20" t="s">
        <v>132</v>
      </c>
      <c r="B55" s="21" t="s">
        <v>133</v>
      </c>
      <c r="C55" s="22">
        <f>'[1]TDS0'!E171</f>
        <v>1750</v>
      </c>
      <c r="D55" s="22">
        <f>'[1]TDS0'!F171</f>
        <v>2551</v>
      </c>
      <c r="E55" s="22">
        <f>'[1]TDS0'!G171</f>
        <v>2226</v>
      </c>
      <c r="F55" s="22">
        <f>'[1]TDS0'!H171</f>
        <v>547</v>
      </c>
      <c r="G55" s="22">
        <f>'[1]TDS0'!I171</f>
        <v>1102</v>
      </c>
      <c r="H55" s="22">
        <f>'[1]TDS0'!J171</f>
        <v>819</v>
      </c>
      <c r="I55" s="22">
        <f>'[1]TDS0'!K171</f>
        <v>1601</v>
      </c>
      <c r="J55" s="22">
        <f>'[1]TDS0'!L171</f>
        <v>3007</v>
      </c>
      <c r="K55" s="22">
        <f>'[1]TDS0'!M171</f>
        <v>575</v>
      </c>
      <c r="L55" s="22">
        <f>'[1]TDS0'!N171</f>
        <v>807</v>
      </c>
      <c r="M55" s="22">
        <f>'[1]TDS0'!O171</f>
        <v>470</v>
      </c>
      <c r="N55" s="22">
        <f>'[1]TDS0'!P171</f>
        <v>283</v>
      </c>
      <c r="O55" s="22">
        <f>'[1]TDS0'!Q171</f>
        <v>455</v>
      </c>
      <c r="P55" s="22">
        <f>'[1]TDS0'!R171</f>
        <v>199</v>
      </c>
      <c r="Q55" s="22">
        <f>'[1]TDS0'!S171</f>
        <v>83</v>
      </c>
      <c r="R55" s="22">
        <f>'[1]TDS0'!T171</f>
        <v>384</v>
      </c>
      <c r="S55" s="22">
        <f>'[1]TDS0'!U171</f>
        <v>373</v>
      </c>
      <c r="T55" s="22">
        <f>'[1]TDS0'!V171</f>
        <v>192</v>
      </c>
      <c r="U55" s="22">
        <f>'[1]TDS0'!W171</f>
        <v>247</v>
      </c>
      <c r="V55" s="22">
        <f>'[1]TDS0'!X171</f>
        <v>114</v>
      </c>
      <c r="W55" s="22">
        <f>'[1]TDS0'!Z171</f>
        <v>109</v>
      </c>
      <c r="X55" s="22">
        <f>'[1]TDS0'!AA171</f>
        <v>207</v>
      </c>
      <c r="Y55" s="22">
        <f>'[1]TDS0'!AB171</f>
        <v>313</v>
      </c>
      <c r="Z55" s="22">
        <f>'[1]TDS0'!AD171</f>
        <v>269</v>
      </c>
      <c r="AA55" s="22">
        <f>'[1]TDS0'!AF171</f>
        <v>86</v>
      </c>
      <c r="AB55" s="22">
        <f>'[1]TDS0'!AH171</f>
        <v>46</v>
      </c>
      <c r="AC55" s="22">
        <f>'[1]TDS0'!AI171</f>
        <v>197</v>
      </c>
      <c r="AD55" s="22">
        <f>'[1]TDS0'!AJ171</f>
        <v>60</v>
      </c>
      <c r="AE55" s="23">
        <f>SUM(C55:AD55)</f>
        <v>19072</v>
      </c>
    </row>
    <row r="56" spans="1:31" ht="16.5" customHeight="1" hidden="1">
      <c r="A56" s="27" t="s">
        <v>134</v>
      </c>
      <c r="B56" s="18" t="s">
        <v>119</v>
      </c>
      <c r="C56" s="33">
        <f>'[1]TDS0'!E206</f>
        <v>5.563326551373347</v>
      </c>
      <c r="D56" s="33">
        <f>'[1]TDS0'!F206</f>
        <v>23.935072246200036</v>
      </c>
      <c r="E56" s="33">
        <f>'[1]TDS0'!G206</f>
        <v>18.38605765259767</v>
      </c>
      <c r="F56" s="33">
        <f>'[1]TDS0'!H206</f>
        <v>33.29275715155204</v>
      </c>
      <c r="G56" s="33">
        <f>'[1]TDS0'!I206</f>
        <v>16.608892238131123</v>
      </c>
      <c r="H56" s="33">
        <f>'[1]TDS0'!J206</f>
        <v>21.30593132154006</v>
      </c>
      <c r="I56" s="33">
        <f>'[1]TDS0'!K206</f>
        <v>29.914050822122572</v>
      </c>
      <c r="J56" s="33">
        <f>'[1]TDS0'!L206</f>
        <v>19.832475926658752</v>
      </c>
      <c r="K56" s="33">
        <f>'[1]TDS0'!M206</f>
        <v>14.218595450049456</v>
      </c>
      <c r="L56" s="33">
        <f>'[1]TDS0'!N206</f>
        <v>8.108922829581994</v>
      </c>
      <c r="M56" s="33">
        <f>'[1]TDS0'!O206</f>
        <v>29.120198265179674</v>
      </c>
      <c r="N56" s="33">
        <f>'[1]TDS0'!P206</f>
        <v>26.672950047125354</v>
      </c>
      <c r="O56" s="33">
        <f>'[1]TDS0'!Q206</f>
        <v>12.645914396887159</v>
      </c>
      <c r="P56" s="33">
        <f>'[1]TDS0'!R206</f>
        <v>13.074901445466491</v>
      </c>
      <c r="Q56" s="33">
        <f>'[1]TDS0'!S206</f>
        <v>11.037234042553191</v>
      </c>
      <c r="R56" s="33">
        <f>'[1]TDS0'!T206</f>
        <v>17.33634311512415</v>
      </c>
      <c r="S56" s="33">
        <f>'[1]TDS0'!U206</f>
        <v>15.83864118895966</v>
      </c>
      <c r="T56" s="33">
        <f>'[1]TDS0'!V206</f>
        <v>6.840042750267189</v>
      </c>
      <c r="U56" s="33">
        <f>'[1]TDS0'!W206</f>
        <v>9.423884013735217</v>
      </c>
      <c r="V56" s="33">
        <f>'[1]TDS0'!X206</f>
        <v>10.674157303370785</v>
      </c>
      <c r="W56" s="33">
        <f>'[1]TDS0'!Z206</f>
        <v>16.196136701337295</v>
      </c>
      <c r="X56" s="33">
        <f>'[1]TDS0'!AA206</f>
        <v>28.991596638655466</v>
      </c>
      <c r="Y56" s="33">
        <f>'[1]TDS0'!AB206</f>
        <v>6.251248252446574</v>
      </c>
      <c r="Z56" s="33">
        <f>'[1]TDS0'!AD206</f>
        <v>12.373505059797608</v>
      </c>
      <c r="AA56" s="33">
        <f>'[1]TDS0'!AF206</f>
        <v>8.766564729867483</v>
      </c>
      <c r="AB56" s="33">
        <f>'[1]TDS0'!AH206</f>
        <v>7.395498392282958</v>
      </c>
      <c r="AC56" s="33">
        <f>'[1]TDS0'!AI206</f>
        <v>28.63372093023256</v>
      </c>
      <c r="AD56" s="33">
        <f>'[1]TDS0'!AJ206</f>
        <v>11.11111111111111</v>
      </c>
      <c r="AE56" s="29">
        <f>AE55/AE57*100</f>
        <v>14.463276836158192</v>
      </c>
    </row>
    <row r="57" spans="1:31" s="24" customFormat="1" ht="16.5" customHeight="1" hidden="1">
      <c r="A57" s="20" t="s">
        <v>135</v>
      </c>
      <c r="B57" s="21" t="s">
        <v>136</v>
      </c>
      <c r="C57" s="22">
        <f>'[1]TDS0'!E156</f>
        <v>31456</v>
      </c>
      <c r="D57" s="22">
        <f>'[1]TDS0'!F156</f>
        <v>10658</v>
      </c>
      <c r="E57" s="22">
        <f>'[1]TDS0'!G156</f>
        <v>12107</v>
      </c>
      <c r="F57" s="22">
        <f>'[1]TDS0'!H156</f>
        <v>1643</v>
      </c>
      <c r="G57" s="22">
        <f>'[1]TDS0'!I156</f>
        <v>6635</v>
      </c>
      <c r="H57" s="22">
        <f>'[1]TDS0'!J156</f>
        <v>3844</v>
      </c>
      <c r="I57" s="22">
        <f>'[1]TDS0'!K156</f>
        <v>5352</v>
      </c>
      <c r="J57" s="22">
        <f>'[1]TDS0'!L156</f>
        <v>15162</v>
      </c>
      <c r="K57" s="22">
        <f>'[1]TDS0'!M156</f>
        <v>4044</v>
      </c>
      <c r="L57" s="22">
        <f>'[1]TDS0'!N156</f>
        <v>9952</v>
      </c>
      <c r="M57" s="22">
        <f>'[1]TDS0'!O156</f>
        <v>1614</v>
      </c>
      <c r="N57" s="22">
        <f>'[1]TDS0'!P156</f>
        <v>1061</v>
      </c>
      <c r="O57" s="22">
        <f>'[1]TDS0'!Q156</f>
        <v>3598</v>
      </c>
      <c r="P57" s="22">
        <f>'[1]TDS0'!R156</f>
        <v>1522</v>
      </c>
      <c r="Q57" s="22">
        <f>'[1]TDS0'!S156</f>
        <v>752</v>
      </c>
      <c r="R57" s="22">
        <f>'[1]TDS0'!T156</f>
        <v>2215</v>
      </c>
      <c r="S57" s="22">
        <f>'[1]TDS0'!U156</f>
        <v>2355</v>
      </c>
      <c r="T57" s="22">
        <f>'[1]TDS0'!V156</f>
        <v>2807</v>
      </c>
      <c r="U57" s="22">
        <f>'[1]TDS0'!W156</f>
        <v>2621</v>
      </c>
      <c r="V57" s="22">
        <f>'[1]TDS0'!X156</f>
        <v>1068</v>
      </c>
      <c r="W57" s="22">
        <f>'[1]TDS0'!Z156</f>
        <v>673</v>
      </c>
      <c r="X57" s="22">
        <f>'[1]TDS0'!AA156</f>
        <v>714</v>
      </c>
      <c r="Y57" s="22">
        <f>'[1]TDS0'!AB156</f>
        <v>5007</v>
      </c>
      <c r="Z57" s="22">
        <f>'[1]TDS0'!AD156</f>
        <v>2174</v>
      </c>
      <c r="AA57" s="22">
        <f>'[1]TDS0'!AF156</f>
        <v>981</v>
      </c>
      <c r="AB57" s="22">
        <f>'[1]TDS0'!AH156</f>
        <v>622</v>
      </c>
      <c r="AC57" s="22">
        <f>'[1]TDS0'!AI156</f>
        <v>688</v>
      </c>
      <c r="AD57" s="22">
        <f>'[1]TDS0'!AJ156</f>
        <v>540</v>
      </c>
      <c r="AE57" s="23">
        <f>SUM(C57:AD57)</f>
        <v>131865</v>
      </c>
    </row>
    <row r="58" spans="1:31" s="24" customFormat="1" ht="16.5" customHeight="1" hidden="1">
      <c r="A58" s="20" t="s">
        <v>137</v>
      </c>
      <c r="B58" s="21" t="s">
        <v>138</v>
      </c>
      <c r="C58" s="22">
        <f>'[1]TDS0'!E183</f>
        <v>97664</v>
      </c>
      <c r="D58" s="22">
        <f>'[1]TDS0'!F183</f>
        <v>33474</v>
      </c>
      <c r="E58" s="22">
        <f>'[1]TDS0'!G183</f>
        <v>36567</v>
      </c>
      <c r="F58" s="22">
        <f>'[1]TDS0'!H183</f>
        <v>5123</v>
      </c>
      <c r="G58" s="22">
        <f>'[1]TDS0'!I183</f>
        <v>21583</v>
      </c>
      <c r="H58" s="22">
        <f>'[1]TDS0'!J183</f>
        <v>11975</v>
      </c>
      <c r="I58" s="22">
        <f>'[1]TDS0'!K183</f>
        <v>15790</v>
      </c>
      <c r="J58" s="22">
        <f>'[1]TDS0'!L183</f>
        <v>46742</v>
      </c>
      <c r="K58" s="22">
        <f>'[1]TDS0'!M183</f>
        <v>13898</v>
      </c>
      <c r="L58" s="22">
        <f>'[1]TDS0'!N183</f>
        <v>30948</v>
      </c>
      <c r="M58" s="22">
        <f>'[1]TDS0'!O183</f>
        <v>5169</v>
      </c>
      <c r="N58" s="22">
        <f>'[1]TDS0'!P183</f>
        <v>3365</v>
      </c>
      <c r="O58" s="22">
        <f>'[1]TDS0'!Q183</f>
        <v>11916</v>
      </c>
      <c r="P58" s="22">
        <f>'[1]TDS0'!R183</f>
        <v>5256</v>
      </c>
      <c r="Q58" s="22">
        <f>'[1]TDS0'!S183</f>
        <v>2793</v>
      </c>
      <c r="R58" s="22">
        <f>'[1]TDS0'!T183</f>
        <v>9670</v>
      </c>
      <c r="S58" s="22">
        <f>'[1]TDS0'!U183</f>
        <v>7577</v>
      </c>
      <c r="T58" s="22">
        <f>'[1]TDS0'!V183</f>
        <v>9200</v>
      </c>
      <c r="U58" s="22">
        <f>'[1]TDS0'!W183</f>
        <v>11050</v>
      </c>
      <c r="V58" s="22">
        <f>'[1]TDS0'!X183</f>
        <v>4125</v>
      </c>
      <c r="W58" s="22">
        <f>'[1]TDS0'!Z183</f>
        <v>2422</v>
      </c>
      <c r="X58" s="22">
        <f>'[1]TDS0'!AA183</f>
        <v>2608</v>
      </c>
      <c r="Y58" s="22">
        <f>'[1]TDS0'!AB183</f>
        <v>15799</v>
      </c>
      <c r="Z58" s="22">
        <f>'[1]TDS0'!AD183</f>
        <v>8145</v>
      </c>
      <c r="AA58" s="22">
        <f>'[1]TDS0'!AF183</f>
        <v>4686</v>
      </c>
      <c r="AB58" s="22">
        <f>'[1]TDS0'!AH183</f>
        <v>2263</v>
      </c>
      <c r="AC58" s="22">
        <f>'[1]TDS0'!AI183</f>
        <v>2642</v>
      </c>
      <c r="AD58" s="22">
        <f>'[1]TDS0'!AJ183</f>
        <v>2466</v>
      </c>
      <c r="AE58" s="23">
        <f>SUM(C58:AD58)</f>
        <v>424916</v>
      </c>
    </row>
    <row r="59" spans="1:31" s="24" customFormat="1" ht="16.5" customHeight="1" hidden="1">
      <c r="A59" s="20" t="s">
        <v>139</v>
      </c>
      <c r="B59" s="21" t="s">
        <v>140</v>
      </c>
      <c r="C59" s="22">
        <f>'[1]TDS0'!E186</f>
        <v>86181</v>
      </c>
      <c r="D59" s="22">
        <f>'[1]TDS0'!F186</f>
        <v>29200</v>
      </c>
      <c r="E59" s="22">
        <f>'[1]TDS0'!G186</f>
        <v>33170</v>
      </c>
      <c r="F59" s="22">
        <f>'[1]TDS0'!H186</f>
        <v>4501</v>
      </c>
      <c r="G59" s="22">
        <f>'[1]TDS0'!I186</f>
        <v>18178</v>
      </c>
      <c r="H59" s="22">
        <f>'[1]TDS0'!J186</f>
        <v>10532</v>
      </c>
      <c r="I59" s="22">
        <f>'[1]TDS0'!K186</f>
        <v>14663</v>
      </c>
      <c r="J59" s="22">
        <f>'[1]TDS0'!L186</f>
        <v>41540</v>
      </c>
      <c r="K59" s="22">
        <f>'[1]TDS0'!M186</f>
        <v>11079</v>
      </c>
      <c r="L59" s="22">
        <f>'[1]TDS0'!N186</f>
        <v>27266</v>
      </c>
      <c r="M59" s="22">
        <f>'[1]TDS0'!O186</f>
        <v>4422</v>
      </c>
      <c r="N59" s="22">
        <f>'[1]TDS0'!P186</f>
        <v>2907</v>
      </c>
      <c r="O59" s="22">
        <f>'[1]TDS0'!Q186</f>
        <v>9858</v>
      </c>
      <c r="P59" s="22">
        <f>'[1]TDS0'!R186</f>
        <v>4170</v>
      </c>
      <c r="Q59" s="22">
        <f>'[1]TDS0'!S186</f>
        <v>2060</v>
      </c>
      <c r="R59" s="22">
        <f>'[1]TDS0'!T186</f>
        <v>6068</v>
      </c>
      <c r="S59" s="22">
        <f>'[1]TDS0'!U186</f>
        <v>6452</v>
      </c>
      <c r="T59" s="22">
        <f>'[1]TDS0'!V186</f>
        <v>7690</v>
      </c>
      <c r="U59" s="22">
        <f>'[1]TDS0'!W186</f>
        <v>7181</v>
      </c>
      <c r="V59" s="22">
        <f>'[1]TDS0'!X186</f>
        <v>2926</v>
      </c>
      <c r="W59" s="22">
        <f>'[1]TDS0'!Z186</f>
        <v>1844</v>
      </c>
      <c r="X59" s="22">
        <f>'[1]TDS0'!AA186</f>
        <v>1956</v>
      </c>
      <c r="Y59" s="22">
        <f>'[1]TDS0'!AB186</f>
        <v>13718</v>
      </c>
      <c r="Z59" s="22">
        <f>'[1]TDS0'!AD186</f>
        <v>5956</v>
      </c>
      <c r="AA59" s="22">
        <f>'[1]TDS0'!AF186</f>
        <v>2688</v>
      </c>
      <c r="AB59" s="22">
        <f>'[1]TDS0'!AH186</f>
        <v>1704</v>
      </c>
      <c r="AC59" s="22">
        <f>'[1]TDS0'!AI186</f>
        <v>1885</v>
      </c>
      <c r="AD59" s="22">
        <f>'[1]TDS0'!AJ186</f>
        <v>1479</v>
      </c>
      <c r="AE59" s="23">
        <f>SUM(C59:AD59)</f>
        <v>361274</v>
      </c>
    </row>
    <row r="60" spans="1:31" ht="16.5" customHeight="1">
      <c r="A60" s="27" t="s">
        <v>141</v>
      </c>
      <c r="B60" s="18" t="s">
        <v>142</v>
      </c>
      <c r="C60" s="35">
        <f>'[1]TDS0'!E189</f>
        <v>339</v>
      </c>
      <c r="D60" s="35">
        <f>'[1]TDS0'!F189</f>
        <v>432</v>
      </c>
      <c r="E60" s="35">
        <f>'[1]TDS0'!G189</f>
        <v>391</v>
      </c>
      <c r="F60" s="35">
        <f>'[1]TDS0'!H189</f>
        <v>403</v>
      </c>
      <c r="G60" s="35">
        <f>'[1]TDS0'!I189</f>
        <v>461</v>
      </c>
      <c r="H60" s="35">
        <f>'[1]TDS0'!J189</f>
        <v>396</v>
      </c>
      <c r="I60" s="35">
        <f>'[1]TDS0'!K189</f>
        <v>445</v>
      </c>
      <c r="J60" s="35">
        <f>'[1]TDS0'!L189</f>
        <v>412</v>
      </c>
      <c r="K60" s="35">
        <f>'[1]TDS0'!M189</f>
        <v>419</v>
      </c>
      <c r="L60" s="35">
        <f>'[1]TDS0'!N189</f>
        <v>333</v>
      </c>
      <c r="M60" s="35">
        <f>'[1]TDS0'!O189</f>
        <v>384</v>
      </c>
      <c r="N60" s="35">
        <f>'[1]TDS0'!P189</f>
        <v>356</v>
      </c>
      <c r="O60" s="35">
        <f>'[1]TDS0'!Q189</f>
        <v>372</v>
      </c>
      <c r="P60" s="35">
        <f>'[1]TDS0'!R189</f>
        <v>462</v>
      </c>
      <c r="Q60" s="35">
        <f>'[1]TDS0'!S189</f>
        <v>383</v>
      </c>
      <c r="R60" s="35">
        <f>'[1]TDS0'!T189</f>
        <v>490</v>
      </c>
      <c r="S60" s="35">
        <f>'[1]TDS0'!U189</f>
        <v>329</v>
      </c>
      <c r="T60" s="35">
        <f>'[1]TDS0'!V189</f>
        <v>363</v>
      </c>
      <c r="U60" s="35">
        <f>'[1]TDS0'!W189</f>
        <v>727</v>
      </c>
      <c r="V60" s="35">
        <f>'[1]TDS0'!X189</f>
        <v>431</v>
      </c>
      <c r="W60" s="35">
        <f>'[1]TDS0'!Z189</f>
        <v>444</v>
      </c>
      <c r="X60" s="35">
        <f>'[1]TDS0'!AA189</f>
        <v>444</v>
      </c>
      <c r="Y60" s="35">
        <f>'[1]TDS0'!AB189</f>
        <v>323</v>
      </c>
      <c r="Z60" s="35">
        <f>'[1]TDS0'!AD189</f>
        <v>415</v>
      </c>
      <c r="AA60" s="35">
        <f>'[1]TDS0'!AF189</f>
        <v>491</v>
      </c>
      <c r="AB60" s="35">
        <f>'[1]TDS0'!AH189</f>
        <v>354</v>
      </c>
      <c r="AC60" s="35">
        <f>'[1]TDS0'!AI189</f>
        <v>462</v>
      </c>
      <c r="AD60" s="35">
        <f>'[1]TDS0'!AJ189</f>
        <v>584</v>
      </c>
      <c r="AE60" s="36">
        <f>AE58/AE11*1000</f>
        <v>387.74165643130505</v>
      </c>
    </row>
    <row r="61" spans="1:31" ht="16.5" customHeight="1">
      <c r="A61" s="37" t="s">
        <v>143</v>
      </c>
      <c r="B61" s="11" t="s">
        <v>144</v>
      </c>
      <c r="C61" s="38">
        <f>'[1]TDS0'!E192</f>
        <v>299</v>
      </c>
      <c r="D61" s="38">
        <f>'[1]TDS0'!F192</f>
        <v>377</v>
      </c>
      <c r="E61" s="38">
        <f>'[1]TDS0'!G192</f>
        <v>354</v>
      </c>
      <c r="F61" s="38">
        <f>'[1]TDS0'!H192</f>
        <v>354</v>
      </c>
      <c r="G61" s="38">
        <f>'[1]TDS0'!I192</f>
        <v>389</v>
      </c>
      <c r="H61" s="38">
        <f>'[1]TDS0'!J192</f>
        <v>348</v>
      </c>
      <c r="I61" s="38">
        <f>'[1]TDS0'!K192</f>
        <v>413</v>
      </c>
      <c r="J61" s="38">
        <f>'[1]TDS0'!L192</f>
        <v>366</v>
      </c>
      <c r="K61" s="38">
        <f>'[1]TDS0'!M192</f>
        <v>334</v>
      </c>
      <c r="L61" s="38">
        <f>'[1]TDS0'!N192</f>
        <v>293</v>
      </c>
      <c r="M61" s="38">
        <f>'[1]TDS0'!O192</f>
        <v>329</v>
      </c>
      <c r="N61" s="38">
        <f>'[1]TDS0'!P192</f>
        <v>308</v>
      </c>
      <c r="O61" s="38">
        <f>'[1]TDS0'!Q192</f>
        <v>308</v>
      </c>
      <c r="P61" s="38">
        <f>'[1]TDS0'!R192</f>
        <v>367</v>
      </c>
      <c r="Q61" s="38">
        <f>'[1]TDS0'!S192</f>
        <v>283</v>
      </c>
      <c r="R61" s="38">
        <f>'[1]TDS0'!T192</f>
        <v>308</v>
      </c>
      <c r="S61" s="38">
        <f>'[1]TDS0'!U192</f>
        <v>281</v>
      </c>
      <c r="T61" s="38">
        <f>'[1]TDS0'!V192</f>
        <v>303</v>
      </c>
      <c r="U61" s="38">
        <f>'[1]TDS0'!W192</f>
        <v>473</v>
      </c>
      <c r="V61" s="38">
        <f>'[1]TDS0'!X192</f>
        <v>306</v>
      </c>
      <c r="W61" s="38">
        <f>'[1]TDS0'!Z192</f>
        <v>338</v>
      </c>
      <c r="X61" s="38">
        <f>'[1]TDS0'!AA192</f>
        <v>333</v>
      </c>
      <c r="Y61" s="38">
        <f>'[1]TDS0'!AB192</f>
        <v>280</v>
      </c>
      <c r="Z61" s="38">
        <f>'[1]TDS0'!AD192</f>
        <v>304</v>
      </c>
      <c r="AA61" s="38">
        <f>'[1]TDS0'!AF192</f>
        <v>282</v>
      </c>
      <c r="AB61" s="38">
        <f>'[1]TDS0'!AH192</f>
        <v>267</v>
      </c>
      <c r="AC61" s="38">
        <f>'[1]TDS0'!AI192</f>
        <v>330</v>
      </c>
      <c r="AD61" s="38">
        <f>'[1]TDS0'!AJ192</f>
        <v>350</v>
      </c>
      <c r="AE61" s="39">
        <f>AE59/AE11*1000</f>
        <v>329.66746177024004</v>
      </c>
    </row>
    <row r="63" spans="1:31" ht="14.25">
      <c r="A63" s="40" t="s">
        <v>145</v>
      </c>
      <c r="B63" s="41"/>
      <c r="C63" s="42" t="str">
        <f>'[1]水道料金確認'!$F3</f>
        <v>口径別</v>
      </c>
      <c r="D63" s="42" t="b">
        <f>'[1]水道料金確認'!$F4</f>
        <v>0</v>
      </c>
      <c r="E63" s="42" t="b">
        <f>'[1]水道料金確認'!$F5</f>
        <v>0</v>
      </c>
      <c r="F63" s="42" t="str">
        <f>'[1]水道料金確認'!$F6</f>
        <v>用途別</v>
      </c>
      <c r="G63" s="42" t="str">
        <f>'[1]水道料金確認'!$F7</f>
        <v>口径別</v>
      </c>
      <c r="H63" s="42" t="str">
        <f>'[1]水道料金確認'!$F8</f>
        <v>用途別</v>
      </c>
      <c r="I63" s="42" t="b">
        <f>'[1]水道料金確認'!$F9</f>
        <v>0</v>
      </c>
      <c r="J63" s="42" t="str">
        <f>'[1]水道料金確認'!$F10</f>
        <v>口径別</v>
      </c>
      <c r="K63" s="42" t="str">
        <f>'[1]水道料金確認'!$F11</f>
        <v>用途別</v>
      </c>
      <c r="L63" s="42" t="str">
        <f>'[1]水道料金確認'!$F12</f>
        <v>口径別</v>
      </c>
      <c r="M63" s="42" t="str">
        <f>'[1]水道料金確認'!$F13</f>
        <v>用途別</v>
      </c>
      <c r="N63" s="42" t="str">
        <f>'[1]水道料金確認'!$F14</f>
        <v>用途別</v>
      </c>
      <c r="O63" s="42" t="str">
        <f>'[1]水道料金確認'!$F15</f>
        <v>用途別</v>
      </c>
      <c r="P63" s="42" t="str">
        <f>'[1]水道料金確認'!$F16</f>
        <v>用途別</v>
      </c>
      <c r="Q63" s="42" t="str">
        <f>'[1]水道料金確認'!$F17</f>
        <v>用途別</v>
      </c>
      <c r="R63" s="42" t="b">
        <f>'[1]水道料金確認'!$F18</f>
        <v>0</v>
      </c>
      <c r="S63" s="42" t="str">
        <f>'[1]水道料金確認'!$F19</f>
        <v>用途別</v>
      </c>
      <c r="T63" s="42" t="b">
        <f>'[1]水道料金確認'!$F20</f>
        <v>0</v>
      </c>
      <c r="U63" s="42" t="b">
        <f>'[1]水道料金確認'!$F21</f>
        <v>0</v>
      </c>
      <c r="V63" s="42" t="str">
        <f>'[1]水道料金確認'!$F22</f>
        <v>用途別</v>
      </c>
      <c r="W63" s="42" t="str">
        <f>'[1]水道料金確認'!$F24</f>
        <v>用途別</v>
      </c>
      <c r="X63" s="42" t="str">
        <f>'[1]水道料金確認'!$F25</f>
        <v>用途別</v>
      </c>
      <c r="Y63" s="42" t="str">
        <f>'[1]水道料金確認'!$F26</f>
        <v>口径別</v>
      </c>
      <c r="Z63" s="42" t="b">
        <f>'[1]水道料金確認'!$F28</f>
        <v>0</v>
      </c>
      <c r="AA63" s="42" t="str">
        <f>'[1]水道料金確認'!$F30</f>
        <v>用途別</v>
      </c>
      <c r="AB63" s="42" t="str">
        <f>'[1]水道料金確認'!$F32</f>
        <v>用途別</v>
      </c>
      <c r="AC63" s="42" t="str">
        <f>'[1]水道料金確認'!$F33</f>
        <v>用途別</v>
      </c>
      <c r="AD63" s="42" t="str">
        <f>'[1]水道料金確認'!$F34</f>
        <v>用途別</v>
      </c>
      <c r="AE63"/>
    </row>
    <row r="64" spans="1:30" ht="14.25">
      <c r="A64" s="43"/>
      <c r="B64" s="44"/>
      <c r="C64" s="45" t="e">
        <f>'[1]水道料金確認'!$G3</f>
        <v>#NAME?</v>
      </c>
      <c r="D64" s="45" t="str">
        <f>'[1]水道料金確認'!$G4</f>
        <v>用途別・口径別</v>
      </c>
      <c r="E64" s="45" t="str">
        <f>'[1]水道料金確認'!$G5</f>
        <v>用途別・口径別</v>
      </c>
      <c r="F64" s="45" t="e">
        <f>'[1]水道料金確認'!$G6</f>
        <v>#NAME?</v>
      </c>
      <c r="G64" s="45" t="e">
        <f>'[1]水道料金確認'!$G7</f>
        <v>#NAME?</v>
      </c>
      <c r="H64" s="45" t="e">
        <f>'[1]水道料金確認'!$G8</f>
        <v>#NAME?</v>
      </c>
      <c r="I64" s="45" t="str">
        <f>'[1]水道料金確認'!$G9</f>
        <v>用途別・口径別</v>
      </c>
      <c r="J64" s="45" t="e">
        <f>'[1]水道料金確認'!$G10</f>
        <v>#NAME?</v>
      </c>
      <c r="K64" s="45" t="e">
        <f>'[1]水道料金確認'!$G11</f>
        <v>#NAME?</v>
      </c>
      <c r="L64" s="45" t="e">
        <f>'[1]水道料金確認'!$G12</f>
        <v>#NAME?</v>
      </c>
      <c r="M64" s="45" t="e">
        <f>'[1]水道料金確認'!$G13</f>
        <v>#NAME?</v>
      </c>
      <c r="N64" s="45" t="e">
        <f>'[1]水道料金確認'!$G14</f>
        <v>#NAME?</v>
      </c>
      <c r="O64" s="45" t="e">
        <f>'[1]水道料金確認'!$G15</f>
        <v>#NAME?</v>
      </c>
      <c r="P64" s="45" t="e">
        <f>'[1]水道料金確認'!$G16</f>
        <v>#NAME?</v>
      </c>
      <c r="Q64" s="45" t="e">
        <f>'[1]水道料金確認'!$G17</f>
        <v>#NAME?</v>
      </c>
      <c r="R64" s="45" t="str">
        <f>'[1]水道料金確認'!$G18</f>
        <v>用途別・口径別</v>
      </c>
      <c r="S64" s="45" t="e">
        <f>'[1]水道料金確認'!$G19</f>
        <v>#NAME?</v>
      </c>
      <c r="T64" s="45" t="str">
        <f>'[1]水道料金確認'!$G20</f>
        <v>用途別・口径別</v>
      </c>
      <c r="U64" s="45" t="str">
        <f>'[1]水道料金確認'!$G21</f>
        <v>用途別・口径別</v>
      </c>
      <c r="V64" s="45" t="e">
        <f>'[1]水道料金確認'!$G22</f>
        <v>#NAME?</v>
      </c>
      <c r="W64" s="45" t="e">
        <f>'[1]水道料金確認'!$G24</f>
        <v>#NAME?</v>
      </c>
      <c r="X64" s="45" t="e">
        <f>'[1]水道料金確認'!$G25</f>
        <v>#NAME?</v>
      </c>
      <c r="Y64" s="45" t="e">
        <f>'[1]水道料金確認'!$G26</f>
        <v>#NAME?</v>
      </c>
      <c r="Z64" s="45" t="str">
        <f>'[1]水道料金確認'!$G28</f>
        <v>用途別・口径別</v>
      </c>
      <c r="AA64" s="45" t="e">
        <f>'[1]水道料金確認'!$G30</f>
        <v>#NAME?</v>
      </c>
      <c r="AB64" s="45" t="e">
        <f>'[1]水道料金確認'!$G32</f>
        <v>#NAME?</v>
      </c>
      <c r="AC64" s="45" t="e">
        <f>'[1]水道料金確認'!$G33</f>
        <v>#NAME?</v>
      </c>
      <c r="AD64" s="45" t="e">
        <f>'[1]水道料金確認'!$G34</f>
        <v>#NAME?</v>
      </c>
    </row>
    <row r="65" spans="1:30" ht="14.25">
      <c r="A65" s="43"/>
      <c r="B65" s="44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</row>
    <row r="66" spans="2:34" s="46" customFormat="1" ht="11.25">
      <c r="B66" s="47"/>
      <c r="C66" s="46" t="s">
        <v>146</v>
      </c>
      <c r="D66" s="46" t="s">
        <v>147</v>
      </c>
      <c r="E66" s="46" t="s">
        <v>147</v>
      </c>
      <c r="F66" s="46" t="s">
        <v>147</v>
      </c>
      <c r="G66" s="46" t="s">
        <v>147</v>
      </c>
      <c r="H66" s="46" t="s">
        <v>147</v>
      </c>
      <c r="I66" s="46" t="s">
        <v>147</v>
      </c>
      <c r="J66" s="46" t="s">
        <v>147</v>
      </c>
      <c r="K66" s="46" t="s">
        <v>147</v>
      </c>
      <c r="L66" s="46" t="s">
        <v>147</v>
      </c>
      <c r="M66" s="46" t="s">
        <v>147</v>
      </c>
      <c r="N66" s="46" t="s">
        <v>147</v>
      </c>
      <c r="O66" s="46" t="s">
        <v>147</v>
      </c>
      <c r="P66" s="46" t="s">
        <v>147</v>
      </c>
      <c r="Q66" s="46" t="s">
        <v>147</v>
      </c>
      <c r="R66" s="46" t="s">
        <v>147</v>
      </c>
      <c r="S66" s="46" t="s">
        <v>147</v>
      </c>
      <c r="T66" s="46" t="s">
        <v>147</v>
      </c>
      <c r="U66" s="46" t="s">
        <v>147</v>
      </c>
      <c r="V66" s="46" t="s">
        <v>147</v>
      </c>
      <c r="W66" s="46" t="s">
        <v>147</v>
      </c>
      <c r="X66" s="46" t="s">
        <v>147</v>
      </c>
      <c r="Y66" s="46" t="s">
        <v>147</v>
      </c>
      <c r="Z66" s="46" t="s">
        <v>147</v>
      </c>
      <c r="AA66" s="46" t="s">
        <v>147</v>
      </c>
      <c r="AB66" s="46" t="s">
        <v>147</v>
      </c>
      <c r="AC66" s="46" t="s">
        <v>147</v>
      </c>
      <c r="AD66" s="46" t="s">
        <v>147</v>
      </c>
      <c r="AE66" s="46" t="s">
        <v>147</v>
      </c>
      <c r="AF66" s="48"/>
      <c r="AG66" s="48"/>
      <c r="AH66" s="48"/>
    </row>
    <row r="67" spans="2:34" s="46" customFormat="1" ht="11.25">
      <c r="B67" s="47"/>
      <c r="D67" s="46" t="s">
        <v>147</v>
      </c>
      <c r="E67" s="46" t="s">
        <v>147</v>
      </c>
      <c r="F67" s="46" t="s">
        <v>147</v>
      </c>
      <c r="G67" s="46" t="s">
        <v>147</v>
      </c>
      <c r="H67" s="46" t="s">
        <v>147</v>
      </c>
      <c r="I67" s="46" t="s">
        <v>147</v>
      </c>
      <c r="J67" s="46" t="s">
        <v>147</v>
      </c>
      <c r="K67" s="46" t="s">
        <v>147</v>
      </c>
      <c r="L67" s="46" t="s">
        <v>147</v>
      </c>
      <c r="M67" s="46" t="s">
        <v>147</v>
      </c>
      <c r="N67" s="46" t="s">
        <v>147</v>
      </c>
      <c r="O67" s="46" t="s">
        <v>147</v>
      </c>
      <c r="P67" s="46" t="s">
        <v>147</v>
      </c>
      <c r="Q67" s="46" t="s">
        <v>147</v>
      </c>
      <c r="R67" s="46" t="s">
        <v>147</v>
      </c>
      <c r="S67" s="46" t="s">
        <v>147</v>
      </c>
      <c r="T67" s="46" t="s">
        <v>147</v>
      </c>
      <c r="U67" s="46" t="s">
        <v>147</v>
      </c>
      <c r="V67" s="46" t="s">
        <v>147</v>
      </c>
      <c r="W67" s="46" t="s">
        <v>147</v>
      </c>
      <c r="X67" s="46" t="s">
        <v>147</v>
      </c>
      <c r="Y67" s="46" t="s">
        <v>147</v>
      </c>
      <c r="Z67" s="46" t="s">
        <v>147</v>
      </c>
      <c r="AA67" s="46" t="s">
        <v>147</v>
      </c>
      <c r="AB67" s="46" t="s">
        <v>147</v>
      </c>
      <c r="AC67" s="46" t="s">
        <v>147</v>
      </c>
      <c r="AD67" s="46" t="s">
        <v>147</v>
      </c>
      <c r="AE67" s="46" t="s">
        <v>147</v>
      </c>
      <c r="AF67" s="48"/>
      <c r="AG67" s="48"/>
      <c r="AH67" s="48"/>
    </row>
    <row r="68" spans="1:34" s="46" customFormat="1" ht="11.25">
      <c r="A68" s="49" t="s">
        <v>148</v>
      </c>
      <c r="B68" s="50"/>
      <c r="C68" s="51" t="s">
        <v>149</v>
      </c>
      <c r="D68" s="51" t="s">
        <v>149</v>
      </c>
      <c r="E68" s="51" t="s">
        <v>149</v>
      </c>
      <c r="F68" s="51" t="s">
        <v>150</v>
      </c>
      <c r="G68" s="51" t="s">
        <v>149</v>
      </c>
      <c r="H68" s="51" t="s">
        <v>149</v>
      </c>
      <c r="I68" s="51" t="s">
        <v>149</v>
      </c>
      <c r="J68" s="51" t="s">
        <v>149</v>
      </c>
      <c r="K68" s="51" t="s">
        <v>150</v>
      </c>
      <c r="L68" s="51" t="s">
        <v>149</v>
      </c>
      <c r="M68" s="51" t="s">
        <v>150</v>
      </c>
      <c r="N68" s="51" t="s">
        <v>150</v>
      </c>
      <c r="O68" s="51" t="s">
        <v>150</v>
      </c>
      <c r="P68" s="51" t="s">
        <v>150</v>
      </c>
      <c r="Q68" s="51" t="s">
        <v>149</v>
      </c>
      <c r="R68" s="51" t="s">
        <v>149</v>
      </c>
      <c r="S68" s="51" t="s">
        <v>149</v>
      </c>
      <c r="T68" s="51" t="s">
        <v>150</v>
      </c>
      <c r="U68" s="51" t="s">
        <v>149</v>
      </c>
      <c r="V68" s="51" t="s">
        <v>149</v>
      </c>
      <c r="W68" s="51" t="s">
        <v>150</v>
      </c>
      <c r="X68" s="51" t="s">
        <v>149</v>
      </c>
      <c r="Y68" s="51" t="s">
        <v>149</v>
      </c>
      <c r="Z68" s="51" t="s">
        <v>150</v>
      </c>
      <c r="AA68" s="51" t="s">
        <v>149</v>
      </c>
      <c r="AB68" s="51" t="s">
        <v>150</v>
      </c>
      <c r="AC68" s="51" t="s">
        <v>149</v>
      </c>
      <c r="AD68" s="51" t="s">
        <v>150</v>
      </c>
      <c r="AF68" s="48"/>
      <c r="AG68" s="48"/>
      <c r="AH68" s="48"/>
    </row>
    <row r="69" spans="1:34" s="46" customFormat="1" ht="11.25">
      <c r="A69" s="52" t="s">
        <v>151</v>
      </c>
      <c r="B69" s="53"/>
      <c r="C69" s="51" t="s">
        <v>150</v>
      </c>
      <c r="D69" s="51" t="s">
        <v>150</v>
      </c>
      <c r="E69" s="51" t="s">
        <v>150</v>
      </c>
      <c r="F69" s="51" t="s">
        <v>150</v>
      </c>
      <c r="G69" s="51" t="s">
        <v>150</v>
      </c>
      <c r="H69" s="51" t="s">
        <v>150</v>
      </c>
      <c r="I69" s="51" t="s">
        <v>150</v>
      </c>
      <c r="J69" s="51" t="s">
        <v>152</v>
      </c>
      <c r="K69" s="51" t="s">
        <v>150</v>
      </c>
      <c r="L69" s="51" t="s">
        <v>150</v>
      </c>
      <c r="M69" s="51" t="s">
        <v>150</v>
      </c>
      <c r="N69" s="51" t="s">
        <v>150</v>
      </c>
      <c r="O69" s="51" t="s">
        <v>152</v>
      </c>
      <c r="P69" s="51" t="s">
        <v>152</v>
      </c>
      <c r="Q69" s="51" t="s">
        <v>150</v>
      </c>
      <c r="R69" s="51" t="s">
        <v>150</v>
      </c>
      <c r="S69" s="51" t="s">
        <v>150</v>
      </c>
      <c r="T69" s="51" t="s">
        <v>150</v>
      </c>
      <c r="U69" s="51" t="s">
        <v>150</v>
      </c>
      <c r="V69" s="51" t="s">
        <v>150</v>
      </c>
      <c r="W69" s="51" t="s">
        <v>152</v>
      </c>
      <c r="X69" s="51" t="s">
        <v>150</v>
      </c>
      <c r="Y69" s="51" t="s">
        <v>150</v>
      </c>
      <c r="Z69" s="51" t="s">
        <v>150</v>
      </c>
      <c r="AA69" s="51" t="s">
        <v>150</v>
      </c>
      <c r="AB69" s="51" t="s">
        <v>150</v>
      </c>
      <c r="AC69" s="51" t="s">
        <v>150</v>
      </c>
      <c r="AD69" s="51" t="s">
        <v>150</v>
      </c>
      <c r="AF69" s="48"/>
      <c r="AG69" s="48"/>
      <c r="AH69" s="48"/>
    </row>
    <row r="70" spans="2:34" s="46" customFormat="1" ht="11.25">
      <c r="B70" s="47"/>
      <c r="C70" s="51" t="s">
        <v>153</v>
      </c>
      <c r="D70" s="51" t="s">
        <v>153</v>
      </c>
      <c r="E70" s="51" t="s">
        <v>150</v>
      </c>
      <c r="F70" s="51" t="s">
        <v>150</v>
      </c>
      <c r="G70" s="51" t="s">
        <v>153</v>
      </c>
      <c r="H70" s="51" t="s">
        <v>153</v>
      </c>
      <c r="I70" s="51" t="s">
        <v>153</v>
      </c>
      <c r="J70" s="51" t="s">
        <v>153</v>
      </c>
      <c r="K70" s="51" t="s">
        <v>150</v>
      </c>
      <c r="L70" s="51" t="s">
        <v>153</v>
      </c>
      <c r="M70" s="51" t="s">
        <v>153</v>
      </c>
      <c r="N70" s="51" t="s">
        <v>153</v>
      </c>
      <c r="O70" s="51" t="s">
        <v>153</v>
      </c>
      <c r="P70" s="51" t="s">
        <v>153</v>
      </c>
      <c r="Q70" s="51" t="s">
        <v>150</v>
      </c>
      <c r="R70" s="51" t="s">
        <v>150</v>
      </c>
      <c r="S70" s="51" t="s">
        <v>150</v>
      </c>
      <c r="T70" s="51" t="s">
        <v>153</v>
      </c>
      <c r="U70" s="51" t="s">
        <v>153</v>
      </c>
      <c r="V70" s="51" t="s">
        <v>150</v>
      </c>
      <c r="W70" s="51" t="s">
        <v>153</v>
      </c>
      <c r="X70" s="51" t="s">
        <v>153</v>
      </c>
      <c r="Y70" s="51" t="s">
        <v>150</v>
      </c>
      <c r="Z70" s="51" t="s">
        <v>150</v>
      </c>
      <c r="AA70" s="51" t="s">
        <v>150</v>
      </c>
      <c r="AB70" s="51" t="s">
        <v>153</v>
      </c>
      <c r="AC70" s="51" t="s">
        <v>153</v>
      </c>
      <c r="AD70" s="51" t="s">
        <v>150</v>
      </c>
      <c r="AF70" s="48"/>
      <c r="AG70" s="48"/>
      <c r="AH70" s="48"/>
    </row>
    <row r="71" spans="2:34" s="46" customFormat="1" ht="11.25">
      <c r="B71" s="47"/>
      <c r="C71" s="51" t="s">
        <v>154</v>
      </c>
      <c r="D71" s="51" t="s">
        <v>150</v>
      </c>
      <c r="E71" s="51" t="s">
        <v>150</v>
      </c>
      <c r="F71" s="51" t="s">
        <v>154</v>
      </c>
      <c r="G71" s="51" t="s">
        <v>154</v>
      </c>
      <c r="H71" s="51" t="s">
        <v>150</v>
      </c>
      <c r="I71" s="51" t="s">
        <v>150</v>
      </c>
      <c r="J71" s="51" t="s">
        <v>154</v>
      </c>
      <c r="K71" s="51" t="s">
        <v>150</v>
      </c>
      <c r="L71" s="51" t="s">
        <v>150</v>
      </c>
      <c r="M71" s="51" t="s">
        <v>150</v>
      </c>
      <c r="N71" s="51" t="s">
        <v>150</v>
      </c>
      <c r="O71" s="51" t="s">
        <v>154</v>
      </c>
      <c r="P71" s="51" t="s">
        <v>154</v>
      </c>
      <c r="Q71" s="51" t="s">
        <v>150</v>
      </c>
      <c r="R71" s="51" t="s">
        <v>150</v>
      </c>
      <c r="S71" s="51" t="s">
        <v>150</v>
      </c>
      <c r="T71" s="51" t="s">
        <v>154</v>
      </c>
      <c r="U71" s="51" t="s">
        <v>154</v>
      </c>
      <c r="V71" s="51" t="s">
        <v>154</v>
      </c>
      <c r="W71" s="51" t="s">
        <v>150</v>
      </c>
      <c r="X71" s="51" t="s">
        <v>150</v>
      </c>
      <c r="Y71" s="51" t="s">
        <v>154</v>
      </c>
      <c r="Z71" s="51" t="s">
        <v>154</v>
      </c>
      <c r="AA71" s="51" t="s">
        <v>150</v>
      </c>
      <c r="AB71" s="51" t="s">
        <v>150</v>
      </c>
      <c r="AC71" s="51" t="s">
        <v>154</v>
      </c>
      <c r="AD71" s="51" t="s">
        <v>150</v>
      </c>
      <c r="AF71" s="48"/>
      <c r="AG71" s="48"/>
      <c r="AH71" s="48"/>
    </row>
    <row r="72" spans="2:34" s="46" customFormat="1" ht="11.25">
      <c r="B72" s="47"/>
      <c r="C72" s="51" t="s">
        <v>150</v>
      </c>
      <c r="D72" s="51" t="s">
        <v>150</v>
      </c>
      <c r="E72" s="51" t="s">
        <v>150</v>
      </c>
      <c r="F72" s="51" t="s">
        <v>150</v>
      </c>
      <c r="G72" s="51" t="s">
        <v>150</v>
      </c>
      <c r="H72" s="51" t="s">
        <v>150</v>
      </c>
      <c r="I72" s="51" t="s">
        <v>150</v>
      </c>
      <c r="J72" s="51" t="s">
        <v>150</v>
      </c>
      <c r="K72" s="51" t="s">
        <v>150</v>
      </c>
      <c r="L72" s="51" t="s">
        <v>150</v>
      </c>
      <c r="M72" s="51" t="s">
        <v>150</v>
      </c>
      <c r="N72" s="51" t="s">
        <v>150</v>
      </c>
      <c r="O72" s="51" t="s">
        <v>150</v>
      </c>
      <c r="P72" s="51" t="s">
        <v>150</v>
      </c>
      <c r="Q72" s="51" t="s">
        <v>150</v>
      </c>
      <c r="R72" s="51" t="s">
        <v>150</v>
      </c>
      <c r="S72" s="51" t="s">
        <v>150</v>
      </c>
      <c r="T72" s="51" t="s">
        <v>150</v>
      </c>
      <c r="U72" s="51" t="s">
        <v>150</v>
      </c>
      <c r="V72" s="51" t="s">
        <v>150</v>
      </c>
      <c r="W72" s="51" t="s">
        <v>150</v>
      </c>
      <c r="X72" s="51" t="s">
        <v>150</v>
      </c>
      <c r="Y72" s="51" t="s">
        <v>150</v>
      </c>
      <c r="Z72" s="51" t="s">
        <v>150</v>
      </c>
      <c r="AA72" s="51" t="s">
        <v>150</v>
      </c>
      <c r="AB72" s="51" t="s">
        <v>150</v>
      </c>
      <c r="AC72" s="51" t="s">
        <v>150</v>
      </c>
      <c r="AD72" s="51" t="s">
        <v>150</v>
      </c>
      <c r="AF72" s="48"/>
      <c r="AG72" s="48"/>
      <c r="AH72" s="48"/>
    </row>
    <row r="73" spans="2:34" s="46" customFormat="1" ht="11.25">
      <c r="B73" s="47"/>
      <c r="C73" s="51" t="s">
        <v>155</v>
      </c>
      <c r="D73" s="51" t="s">
        <v>155</v>
      </c>
      <c r="E73" s="51" t="s">
        <v>150</v>
      </c>
      <c r="F73" s="51" t="s">
        <v>150</v>
      </c>
      <c r="G73" s="51" t="s">
        <v>150</v>
      </c>
      <c r="H73" s="51" t="s">
        <v>150</v>
      </c>
      <c r="I73" s="51" t="s">
        <v>150</v>
      </c>
      <c r="J73" s="51" t="s">
        <v>155</v>
      </c>
      <c r="K73" s="51" t="s">
        <v>155</v>
      </c>
      <c r="L73" s="51" t="s">
        <v>155</v>
      </c>
      <c r="M73" s="51" t="s">
        <v>150</v>
      </c>
      <c r="N73" s="51" t="s">
        <v>150</v>
      </c>
      <c r="O73" s="51" t="s">
        <v>155</v>
      </c>
      <c r="P73" s="51" t="s">
        <v>155</v>
      </c>
      <c r="Q73" s="51" t="s">
        <v>150</v>
      </c>
      <c r="R73" s="51" t="s">
        <v>150</v>
      </c>
      <c r="S73" s="51" t="s">
        <v>155</v>
      </c>
      <c r="T73" s="51" t="s">
        <v>150</v>
      </c>
      <c r="U73" s="51" t="s">
        <v>150</v>
      </c>
      <c r="V73" s="51" t="s">
        <v>150</v>
      </c>
      <c r="W73" s="51" t="s">
        <v>150</v>
      </c>
      <c r="X73" s="51" t="s">
        <v>155</v>
      </c>
      <c r="Y73" s="51" t="s">
        <v>155</v>
      </c>
      <c r="Z73" s="51" t="s">
        <v>155</v>
      </c>
      <c r="AA73" s="51" t="s">
        <v>150</v>
      </c>
      <c r="AB73" s="51" t="s">
        <v>150</v>
      </c>
      <c r="AC73" s="51" t="s">
        <v>150</v>
      </c>
      <c r="AD73" s="51" t="s">
        <v>155</v>
      </c>
      <c r="AF73" s="48"/>
      <c r="AG73" s="48"/>
      <c r="AH73" s="48"/>
    </row>
    <row r="74" spans="2:34" s="46" customFormat="1" ht="11.25">
      <c r="B74" s="47"/>
      <c r="C74" s="51" t="s">
        <v>147</v>
      </c>
      <c r="D74" s="51" t="s">
        <v>147</v>
      </c>
      <c r="E74" s="51" t="s">
        <v>156</v>
      </c>
      <c r="F74" s="51" t="s">
        <v>147</v>
      </c>
      <c r="G74" s="51" t="s">
        <v>147</v>
      </c>
      <c r="H74" s="51" t="s">
        <v>147</v>
      </c>
      <c r="I74" s="51" t="s">
        <v>147</v>
      </c>
      <c r="J74" s="51" t="s">
        <v>156</v>
      </c>
      <c r="K74" s="51" t="s">
        <v>147</v>
      </c>
      <c r="L74" s="51" t="s">
        <v>156</v>
      </c>
      <c r="M74" s="51" t="s">
        <v>147</v>
      </c>
      <c r="N74" s="51" t="s">
        <v>147</v>
      </c>
      <c r="O74" s="51" t="s">
        <v>156</v>
      </c>
      <c r="P74" s="51" t="s">
        <v>147</v>
      </c>
      <c r="Q74" s="51" t="s">
        <v>147</v>
      </c>
      <c r="R74" s="51" t="s">
        <v>147</v>
      </c>
      <c r="S74" s="51" t="s">
        <v>147</v>
      </c>
      <c r="T74" s="51" t="s">
        <v>147</v>
      </c>
      <c r="U74" s="51" t="s">
        <v>147</v>
      </c>
      <c r="V74" s="51" t="s">
        <v>147</v>
      </c>
      <c r="W74" s="51" t="s">
        <v>147</v>
      </c>
      <c r="X74" s="51" t="s">
        <v>147</v>
      </c>
      <c r="Y74" s="51" t="s">
        <v>147</v>
      </c>
      <c r="Z74" s="51" t="s">
        <v>147</v>
      </c>
      <c r="AA74" s="51" t="s">
        <v>156</v>
      </c>
      <c r="AB74" s="51" t="s">
        <v>147</v>
      </c>
      <c r="AC74" s="51" t="s">
        <v>147</v>
      </c>
      <c r="AD74" s="51" t="s">
        <v>147</v>
      </c>
      <c r="AF74" s="48"/>
      <c r="AG74" s="48"/>
      <c r="AH74" s="48"/>
    </row>
    <row r="75" spans="2:34" s="46" customFormat="1" ht="11.25">
      <c r="B75" s="47"/>
      <c r="AF75" s="48"/>
      <c r="AG75" s="48"/>
      <c r="AH75" s="48"/>
    </row>
    <row r="76" spans="1:30" ht="14.25">
      <c r="A76" s="40" t="s">
        <v>157</v>
      </c>
      <c r="B76" s="41"/>
      <c r="C76" s="54" t="s">
        <v>158</v>
      </c>
      <c r="D76" s="54" t="s">
        <v>158</v>
      </c>
      <c r="E76" s="54" t="s">
        <v>147</v>
      </c>
      <c r="F76" s="54" t="s">
        <v>158</v>
      </c>
      <c r="G76" s="54" t="s">
        <v>158</v>
      </c>
      <c r="H76" s="54" t="s">
        <v>158</v>
      </c>
      <c r="I76" s="54" t="s">
        <v>158</v>
      </c>
      <c r="J76" s="54" t="s">
        <v>158</v>
      </c>
      <c r="K76" s="54" t="s">
        <v>147</v>
      </c>
      <c r="L76" s="54" t="s">
        <v>158</v>
      </c>
      <c r="M76" s="54" t="s">
        <v>158</v>
      </c>
      <c r="N76" s="54" t="s">
        <v>158</v>
      </c>
      <c r="O76" s="54" t="s">
        <v>158</v>
      </c>
      <c r="P76" s="54" t="s">
        <v>158</v>
      </c>
      <c r="Q76" s="54" t="s">
        <v>147</v>
      </c>
      <c r="R76" s="54" t="s">
        <v>147</v>
      </c>
      <c r="S76" s="54" t="s">
        <v>147</v>
      </c>
      <c r="T76" s="54" t="s">
        <v>147</v>
      </c>
      <c r="U76" s="54" t="s">
        <v>158</v>
      </c>
      <c r="V76" s="54" t="s">
        <v>147</v>
      </c>
      <c r="W76" s="54" t="s">
        <v>147</v>
      </c>
      <c r="X76" s="54" t="s">
        <v>158</v>
      </c>
      <c r="Y76" s="54" t="s">
        <v>158</v>
      </c>
      <c r="Z76" s="54" t="s">
        <v>158</v>
      </c>
      <c r="AA76" s="54" t="s">
        <v>158</v>
      </c>
      <c r="AB76" s="54" t="s">
        <v>147</v>
      </c>
      <c r="AC76" s="54" t="s">
        <v>147</v>
      </c>
      <c r="AD76" s="54" t="s">
        <v>158</v>
      </c>
    </row>
    <row r="77" spans="1:30" ht="14.25">
      <c r="A77" s="43" t="s">
        <v>159</v>
      </c>
      <c r="B77" s="44"/>
      <c r="C77" s="54" t="s">
        <v>160</v>
      </c>
      <c r="D77" s="54" t="s">
        <v>160</v>
      </c>
      <c r="E77" s="54" t="s">
        <v>160</v>
      </c>
      <c r="F77" s="54" t="s">
        <v>147</v>
      </c>
      <c r="G77" s="54" t="s">
        <v>147</v>
      </c>
      <c r="H77" s="54" t="s">
        <v>160</v>
      </c>
      <c r="I77" s="54" t="s">
        <v>160</v>
      </c>
      <c r="J77" s="54" t="s">
        <v>160</v>
      </c>
      <c r="K77" s="54" t="s">
        <v>160</v>
      </c>
      <c r="L77" s="54" t="s">
        <v>147</v>
      </c>
      <c r="M77" s="54" t="s">
        <v>147</v>
      </c>
      <c r="N77" s="54" t="s">
        <v>147</v>
      </c>
      <c r="O77" s="54" t="s">
        <v>147</v>
      </c>
      <c r="P77" s="54" t="s">
        <v>147</v>
      </c>
      <c r="Q77" s="54" t="s">
        <v>147</v>
      </c>
      <c r="R77" s="54" t="s">
        <v>160</v>
      </c>
      <c r="S77" s="54" t="s">
        <v>147</v>
      </c>
      <c r="T77" s="54" t="s">
        <v>147</v>
      </c>
      <c r="U77" s="54" t="s">
        <v>147</v>
      </c>
      <c r="V77" s="54" t="s">
        <v>147</v>
      </c>
      <c r="W77" s="54" t="s">
        <v>147</v>
      </c>
      <c r="X77" s="54" t="s">
        <v>160</v>
      </c>
      <c r="Y77" s="54" t="s">
        <v>147</v>
      </c>
      <c r="Z77" s="54" t="s">
        <v>147</v>
      </c>
      <c r="AA77" s="54" t="s">
        <v>160</v>
      </c>
      <c r="AB77" s="54" t="s">
        <v>160</v>
      </c>
      <c r="AC77" s="54" t="s">
        <v>147</v>
      </c>
      <c r="AD77" s="54" t="s">
        <v>147</v>
      </c>
    </row>
    <row r="78" spans="3:30" ht="14.25">
      <c r="C78" s="54" t="s">
        <v>161</v>
      </c>
      <c r="D78" s="54" t="s">
        <v>161</v>
      </c>
      <c r="E78" s="54" t="s">
        <v>161</v>
      </c>
      <c r="F78" s="54" t="s">
        <v>147</v>
      </c>
      <c r="G78" s="54" t="s">
        <v>147</v>
      </c>
      <c r="H78" s="54" t="s">
        <v>147</v>
      </c>
      <c r="I78" s="54" t="s">
        <v>147</v>
      </c>
      <c r="J78" s="54" t="s">
        <v>161</v>
      </c>
      <c r="K78" s="54" t="s">
        <v>147</v>
      </c>
      <c r="L78" s="54" t="s">
        <v>161</v>
      </c>
      <c r="M78" s="54" t="s">
        <v>147</v>
      </c>
      <c r="N78" s="54" t="s">
        <v>147</v>
      </c>
      <c r="O78" s="54" t="s">
        <v>161</v>
      </c>
      <c r="P78" s="54" t="s">
        <v>147</v>
      </c>
      <c r="Q78" s="54" t="s">
        <v>161</v>
      </c>
      <c r="R78" s="54" t="s">
        <v>147</v>
      </c>
      <c r="S78" s="54" t="s">
        <v>161</v>
      </c>
      <c r="T78" s="54" t="s">
        <v>161</v>
      </c>
      <c r="U78" s="54" t="s">
        <v>161</v>
      </c>
      <c r="V78" s="54" t="s">
        <v>161</v>
      </c>
      <c r="W78" s="54" t="s">
        <v>161</v>
      </c>
      <c r="X78" s="54" t="s">
        <v>147</v>
      </c>
      <c r="Y78" s="54" t="s">
        <v>161</v>
      </c>
      <c r="Z78" s="54" t="s">
        <v>147</v>
      </c>
      <c r="AA78" s="54" t="s">
        <v>161</v>
      </c>
      <c r="AB78" s="54" t="s">
        <v>147</v>
      </c>
      <c r="AC78" s="54" t="s">
        <v>161</v>
      </c>
      <c r="AD78" s="54" t="s">
        <v>147</v>
      </c>
    </row>
    <row r="79" spans="3:30" ht="14.25">
      <c r="C79" s="54" t="s">
        <v>147</v>
      </c>
      <c r="D79" s="54" t="s">
        <v>147</v>
      </c>
      <c r="E79" s="54" t="s">
        <v>147</v>
      </c>
      <c r="F79" s="54" t="s">
        <v>147</v>
      </c>
      <c r="G79" s="54" t="s">
        <v>147</v>
      </c>
      <c r="H79" s="54" t="s">
        <v>147</v>
      </c>
      <c r="I79" s="54" t="s">
        <v>147</v>
      </c>
      <c r="J79" s="54" t="s">
        <v>162</v>
      </c>
      <c r="K79" s="54" t="s">
        <v>147</v>
      </c>
      <c r="L79" s="54" t="s">
        <v>147</v>
      </c>
      <c r="M79" s="54" t="s">
        <v>147</v>
      </c>
      <c r="N79" s="54" t="s">
        <v>147</v>
      </c>
      <c r="O79" s="54" t="s">
        <v>162</v>
      </c>
      <c r="P79" s="54" t="s">
        <v>147</v>
      </c>
      <c r="Q79" s="54" t="s">
        <v>147</v>
      </c>
      <c r="R79" s="54" t="s">
        <v>147</v>
      </c>
      <c r="S79" s="54" t="s">
        <v>147</v>
      </c>
      <c r="T79" s="54" t="s">
        <v>147</v>
      </c>
      <c r="U79" s="54" t="s">
        <v>147</v>
      </c>
      <c r="V79" s="54" t="s">
        <v>147</v>
      </c>
      <c r="W79" s="54" t="s">
        <v>147</v>
      </c>
      <c r="X79" s="54" t="s">
        <v>147</v>
      </c>
      <c r="Y79" s="54" t="s">
        <v>147</v>
      </c>
      <c r="Z79" s="54" t="s">
        <v>147</v>
      </c>
      <c r="AA79" s="54" t="s">
        <v>147</v>
      </c>
      <c r="AB79" s="54" t="s">
        <v>147</v>
      </c>
      <c r="AC79" s="54" t="s">
        <v>162</v>
      </c>
      <c r="AD79" s="54" t="s">
        <v>147</v>
      </c>
    </row>
  </sheetData>
  <sheetProtection/>
  <printOptions/>
  <pageMargins left="0.7480314960629921" right="0.7480314960629921" top="0.5905511811023623" bottom="0.7874015748031497" header="0.31496062992125984" footer="0.31496062992125984"/>
  <pageSetup fitToWidth="0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県民くらしの安全課　木村　文彦（内線5357）</dc:creator>
  <cp:keywords/>
  <dc:description/>
  <cp:lastModifiedBy>県民くらしの安全課　木村　文彦（内線5357）</cp:lastModifiedBy>
  <cp:lastPrinted>2014-03-20T06:47:47Z</cp:lastPrinted>
  <dcterms:created xsi:type="dcterms:W3CDTF">2014-03-11T09:22:21Z</dcterms:created>
  <dcterms:modified xsi:type="dcterms:W3CDTF">2014-03-20T06:50:09Z</dcterms:modified>
  <cp:category/>
  <cp:version/>
  <cp:contentType/>
  <cp:contentStatus/>
</cp:coreProperties>
</file>