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5" yWindow="-15" windowWidth="7230" windowHeight="11970"/>
  </bookViews>
  <sheets>
    <sheet name="目次" sheetId="18" r:id="rId1"/>
    <sheet name="1表 " sheetId="8" r:id="rId2"/>
    <sheet name="2表" sheetId="22" r:id="rId3"/>
    <sheet name="3表" sheetId="1" r:id="rId4"/>
    <sheet name="4表" sheetId="4" r:id="rId5"/>
    <sheet name="5表" sheetId="25" r:id="rId6"/>
    <sheet name="6表" sheetId="20" r:id="rId7"/>
    <sheet name="7表" sheetId="19" r:id="rId8"/>
    <sheet name="8表" sheetId="6" r:id="rId9"/>
    <sheet name="9,10表" sheetId="9" r:id="rId10"/>
    <sheet name="11表" sheetId="10" r:id="rId11"/>
    <sheet name="12表" sheetId="21" r:id="rId12"/>
    <sheet name="13表" sheetId="17" r:id="rId13"/>
  </sheets>
  <definedNames>
    <definedName name="_xlnm.Print_Area" localSheetId="12">'13表'!$A$1:$L$21</definedName>
    <definedName name="_xlnm.Print_Area" localSheetId="1">'1表 '!$B$1:$S$34</definedName>
    <definedName name="_xlnm.Print_Area" localSheetId="2">'2表'!$B$1:$V$23</definedName>
    <definedName name="_xlnm.Print_Area" localSheetId="5">'5表'!$A$1:$AB$43</definedName>
    <definedName name="_xlnm.Print_Area" localSheetId="8">'8表'!$A$1:$G$22</definedName>
  </definedNames>
  <calcPr calcId="125725"/>
</workbook>
</file>

<file path=xl/calcChain.xml><?xml version="1.0" encoding="utf-8"?>
<calcChain xmlns="http://schemas.openxmlformats.org/spreadsheetml/2006/main">
  <c r="S23" i="8"/>
  <c r="S24"/>
  <c r="S25"/>
  <c r="S26"/>
  <c r="S27"/>
  <c r="S28"/>
  <c r="S29"/>
  <c r="S30"/>
  <c r="S31"/>
  <c r="S32"/>
  <c r="S33"/>
  <c r="S34"/>
  <c r="AG13" i="21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D12"/>
  <c r="AC12"/>
  <c r="AB12"/>
  <c r="Z11" i="10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10"/>
  <c r="E7" i="22"/>
  <c r="E9" i="6"/>
  <c r="F9"/>
  <c r="G9"/>
  <c r="D9"/>
  <c r="H8" i="19"/>
  <c r="H9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10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8"/>
  <c r="R8" i="20"/>
  <c r="P8"/>
  <c r="Q8"/>
  <c r="O32"/>
  <c r="O33"/>
  <c r="O34"/>
  <c r="O35"/>
  <c r="O36"/>
  <c r="O37"/>
  <c r="O38"/>
  <c r="O39"/>
  <c r="O40"/>
  <c r="U36" i="8"/>
  <c r="S22"/>
  <c r="S17"/>
  <c r="S18"/>
  <c r="S19"/>
  <c r="S20"/>
  <c r="S21"/>
  <c r="S16"/>
  <c r="S12"/>
  <c r="S13"/>
  <c r="S14"/>
  <c r="S15"/>
  <c r="S11"/>
  <c r="K25"/>
  <c r="K26"/>
  <c r="I7"/>
  <c r="J7"/>
  <c r="L7"/>
  <c r="M7"/>
  <c r="N7"/>
  <c r="O7"/>
  <c r="P7"/>
  <c r="Q7"/>
  <c r="R7"/>
  <c r="K31"/>
  <c r="K32"/>
  <c r="K33"/>
  <c r="K34"/>
  <c r="K27"/>
  <c r="K28"/>
  <c r="K29"/>
  <c r="K16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15"/>
  <c r="H7" i="17"/>
  <c r="H8"/>
  <c r="H9"/>
  <c r="H6"/>
  <c r="E7"/>
  <c r="E8"/>
  <c r="E9"/>
  <c r="E6"/>
  <c r="H13" i="2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13"/>
  <c r="F12"/>
  <c r="G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1" i="10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11"/>
  <c r="F10"/>
  <c r="G10"/>
  <c r="J10"/>
  <c r="K10"/>
  <c r="L10"/>
  <c r="M10"/>
  <c r="N10"/>
  <c r="O10"/>
  <c r="P10"/>
  <c r="Q10"/>
  <c r="R10"/>
  <c r="S10"/>
  <c r="T10"/>
  <c r="U10"/>
  <c r="V10"/>
  <c r="W10"/>
  <c r="X10"/>
  <c r="Y10"/>
  <c r="R9" i="9"/>
  <c r="R10"/>
  <c r="R11"/>
  <c r="R8"/>
  <c r="S7"/>
  <c r="T7"/>
  <c r="U7"/>
  <c r="V7"/>
  <c r="W7"/>
  <c r="X7"/>
  <c r="Q7"/>
  <c r="F9"/>
  <c r="F10"/>
  <c r="F11"/>
  <c r="F12"/>
  <c r="F13"/>
  <c r="F14"/>
  <c r="F15"/>
  <c r="F16"/>
  <c r="F17"/>
  <c r="F18"/>
  <c r="F8"/>
  <c r="G7"/>
  <c r="H7"/>
  <c r="I7"/>
  <c r="J7"/>
  <c r="K7"/>
  <c r="L7"/>
  <c r="E7"/>
  <c r="M9" i="1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8"/>
  <c r="F7"/>
  <c r="G7"/>
  <c r="J7"/>
  <c r="K7"/>
  <c r="L7"/>
  <c r="N7"/>
  <c r="O7"/>
  <c r="P7"/>
  <c r="Q7"/>
  <c r="R7"/>
  <c r="S7"/>
  <c r="O10" i="2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9"/>
  <c r="F8"/>
  <c r="G8"/>
  <c r="H8"/>
  <c r="J8"/>
  <c r="K8"/>
  <c r="L8"/>
  <c r="M8"/>
  <c r="N8"/>
  <c r="Y7" i="25"/>
  <c r="O7"/>
  <c r="L7"/>
  <c r="H7"/>
  <c r="E7"/>
  <c r="U9" i="4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8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7"/>
  <c r="E8"/>
  <c r="F7"/>
  <c r="G7"/>
  <c r="H7"/>
  <c r="I7"/>
  <c r="K7"/>
  <c r="L7"/>
  <c r="M7"/>
  <c r="O7"/>
  <c r="P7"/>
  <c r="R7"/>
  <c r="S7"/>
  <c r="T7"/>
  <c r="V7"/>
  <c r="W7"/>
  <c r="X7"/>
  <c r="V9" i="1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8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8"/>
  <c r="E9" i="22"/>
  <c r="E10"/>
  <c r="E11"/>
  <c r="E12"/>
  <c r="E13"/>
  <c r="E14"/>
  <c r="E15"/>
  <c r="E16"/>
  <c r="E17"/>
  <c r="E18"/>
  <c r="E19"/>
  <c r="E20"/>
  <c r="E21"/>
  <c r="E22"/>
  <c r="E23"/>
  <c r="E8"/>
  <c r="K8"/>
  <c r="K9"/>
  <c r="K10"/>
  <c r="K11"/>
  <c r="K12"/>
  <c r="K13"/>
  <c r="K14"/>
  <c r="K15"/>
  <c r="K16"/>
  <c r="K17"/>
  <c r="K18"/>
  <c r="K19"/>
  <c r="K20"/>
  <c r="K21"/>
  <c r="K22"/>
  <c r="K23"/>
  <c r="H9"/>
  <c r="H10"/>
  <c r="H11"/>
  <c r="H12"/>
  <c r="H13"/>
  <c r="H14"/>
  <c r="H15"/>
  <c r="H16"/>
  <c r="H17"/>
  <c r="H18"/>
  <c r="H19"/>
  <c r="H20"/>
  <c r="H21"/>
  <c r="H22"/>
  <c r="H23"/>
  <c r="H8"/>
  <c r="K9" i="8"/>
  <c r="K10"/>
  <c r="K11"/>
  <c r="K12"/>
  <c r="K13"/>
  <c r="K14"/>
  <c r="K15"/>
  <c r="K17"/>
  <c r="K18"/>
  <c r="K19"/>
  <c r="K20"/>
  <c r="K21"/>
  <c r="K22"/>
  <c r="K23"/>
  <c r="K24"/>
  <c r="K30"/>
  <c r="K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H9"/>
  <c r="H10"/>
  <c r="H11"/>
  <c r="H12"/>
  <c r="H13"/>
  <c r="H14"/>
  <c r="H8"/>
  <c r="F7" i="1"/>
  <c r="G7"/>
  <c r="I7"/>
  <c r="J7"/>
  <c r="K7"/>
  <c r="L7"/>
  <c r="M7"/>
  <c r="N7"/>
  <c r="P7"/>
  <c r="Q7"/>
  <c r="R7"/>
  <c r="S7"/>
  <c r="T7"/>
  <c r="U7"/>
  <c r="V7"/>
  <c r="W7"/>
  <c r="X7"/>
  <c r="Y7"/>
  <c r="E7"/>
  <c r="G7" i="22"/>
  <c r="I7"/>
  <c r="J7"/>
  <c r="L7"/>
  <c r="M7"/>
  <c r="N7"/>
  <c r="O7"/>
  <c r="P7"/>
  <c r="Q7"/>
  <c r="R7"/>
  <c r="S7"/>
  <c r="T7"/>
  <c r="U7"/>
  <c r="F7"/>
  <c r="S7" i="8"/>
  <c r="F7"/>
  <c r="V11" i="22"/>
  <c r="V12"/>
  <c r="V13"/>
  <c r="V14"/>
  <c r="V15"/>
  <c r="V16"/>
  <c r="V17"/>
  <c r="V18"/>
  <c r="V19"/>
  <c r="V20"/>
  <c r="V21"/>
  <c r="V22"/>
  <c r="V23"/>
  <c r="V10"/>
  <c r="G8" i="8"/>
  <c r="E8" s="1"/>
  <c r="D10" i="6"/>
  <c r="H12" i="21" l="1"/>
  <c r="E12"/>
  <c r="AA10" i="10"/>
  <c r="AB10"/>
  <c r="E10"/>
  <c r="R7" i="9"/>
  <c r="F7"/>
  <c r="I7" i="19"/>
  <c r="E7"/>
  <c r="M7"/>
  <c r="O8" i="20"/>
  <c r="E8"/>
  <c r="I8"/>
  <c r="U7" i="4"/>
  <c r="Q7"/>
  <c r="N7"/>
  <c r="J7"/>
  <c r="O7" i="1"/>
  <c r="H7"/>
  <c r="K7" i="8"/>
  <c r="V7" i="22"/>
  <c r="K7"/>
  <c r="H7"/>
  <c r="E7" i="8"/>
  <c r="H7"/>
  <c r="H7" i="19" l="1"/>
</calcChain>
</file>

<file path=xl/sharedStrings.xml><?xml version="1.0" encoding="utf-8"?>
<sst xmlns="http://schemas.openxmlformats.org/spreadsheetml/2006/main" count="688" uniqueCount="279">
  <si>
    <t>国立</t>
    <rPh sb="0" eb="2">
      <t>コクリツ</t>
    </rPh>
    <phoneticPr fontId="2"/>
  </si>
  <si>
    <t>公立</t>
    <rPh sb="0" eb="2">
      <t>コウリツ</t>
    </rPh>
    <phoneticPr fontId="2"/>
  </si>
  <si>
    <t>私立</t>
    <rPh sb="0" eb="2">
      <t>シリツ</t>
    </rPh>
    <phoneticPr fontId="2"/>
  </si>
  <si>
    <t>盛岡市</t>
    <rPh sb="0" eb="3">
      <t>モリオカシ</t>
    </rPh>
    <phoneticPr fontId="2"/>
  </si>
  <si>
    <t>宮古市</t>
    <rPh sb="0" eb="3">
      <t>ミヤコシ</t>
    </rPh>
    <phoneticPr fontId="2"/>
  </si>
  <si>
    <t>大船渡市</t>
    <rPh sb="0" eb="4">
      <t>オオフナトシ</t>
    </rPh>
    <phoneticPr fontId="2"/>
  </si>
  <si>
    <t>奥州市</t>
    <rPh sb="0" eb="2">
      <t>オウシュウ</t>
    </rPh>
    <rPh sb="2" eb="3">
      <t>シ</t>
    </rPh>
    <phoneticPr fontId="2"/>
  </si>
  <si>
    <t>花巻市</t>
    <rPh sb="0" eb="3">
      <t>ハナマキシ</t>
    </rPh>
    <phoneticPr fontId="2"/>
  </si>
  <si>
    <t>北上市</t>
    <rPh sb="0" eb="2">
      <t>キタカミ</t>
    </rPh>
    <rPh sb="2" eb="3">
      <t>シ</t>
    </rPh>
    <phoneticPr fontId="2"/>
  </si>
  <si>
    <t>久慈市</t>
    <rPh sb="0" eb="3">
      <t>クジシ</t>
    </rPh>
    <phoneticPr fontId="2"/>
  </si>
  <si>
    <t>遠野市</t>
    <rPh sb="0" eb="3">
      <t>トオノシ</t>
    </rPh>
    <phoneticPr fontId="2"/>
  </si>
  <si>
    <t>一関市</t>
    <rPh sb="0" eb="3">
      <t>イチノセキシ</t>
    </rPh>
    <phoneticPr fontId="2"/>
  </si>
  <si>
    <t>陸前高田市</t>
    <rPh sb="0" eb="5">
      <t>リクゼンタカタシ</t>
    </rPh>
    <phoneticPr fontId="2"/>
  </si>
  <si>
    <t>釜石市</t>
    <rPh sb="0" eb="3">
      <t>カマイシシ</t>
    </rPh>
    <phoneticPr fontId="2"/>
  </si>
  <si>
    <t>二戸市</t>
    <rPh sb="0" eb="3">
      <t>ニノヘシ</t>
    </rPh>
    <phoneticPr fontId="2"/>
  </si>
  <si>
    <t>八幡平市</t>
    <rPh sb="0" eb="3">
      <t>ハチマンタイ</t>
    </rPh>
    <rPh sb="3" eb="4">
      <t>シ</t>
    </rPh>
    <phoneticPr fontId="2"/>
  </si>
  <si>
    <t>雫石町</t>
    <rPh sb="0" eb="2">
      <t>シズクイシ</t>
    </rPh>
    <rPh sb="2" eb="3">
      <t>マチ</t>
    </rPh>
    <phoneticPr fontId="2"/>
  </si>
  <si>
    <t>葛巻町</t>
    <rPh sb="0" eb="3">
      <t>クズマキマチ</t>
    </rPh>
    <phoneticPr fontId="2"/>
  </si>
  <si>
    <t>岩手町</t>
    <rPh sb="0" eb="2">
      <t>イワテ</t>
    </rPh>
    <rPh sb="2" eb="3">
      <t>マチ</t>
    </rPh>
    <phoneticPr fontId="2"/>
  </si>
  <si>
    <t>紫波町</t>
    <rPh sb="0" eb="2">
      <t>シワ</t>
    </rPh>
    <rPh sb="2" eb="3">
      <t>チョウ</t>
    </rPh>
    <phoneticPr fontId="2"/>
  </si>
  <si>
    <t>矢巾町</t>
    <rPh sb="0" eb="3">
      <t>ヤハバチョウ</t>
    </rPh>
    <phoneticPr fontId="2"/>
  </si>
  <si>
    <t>西和賀町</t>
    <rPh sb="0" eb="1">
      <t>ニシ</t>
    </rPh>
    <rPh sb="1" eb="4">
      <t>ワガチョウ</t>
    </rPh>
    <phoneticPr fontId="2"/>
  </si>
  <si>
    <t>平泉町</t>
    <rPh sb="0" eb="3">
      <t>ヒライズミチョウ</t>
    </rPh>
    <phoneticPr fontId="2"/>
  </si>
  <si>
    <t>金ケ崎町</t>
    <rPh sb="0" eb="4">
      <t>カネガサキチョウ</t>
    </rPh>
    <phoneticPr fontId="2"/>
  </si>
  <si>
    <t>住田町</t>
    <rPh sb="0" eb="2">
      <t>スミタ</t>
    </rPh>
    <rPh sb="2" eb="3">
      <t>マチ</t>
    </rPh>
    <phoneticPr fontId="2"/>
  </si>
  <si>
    <t>大槌町</t>
    <rPh sb="0" eb="3">
      <t>オオツチチョウ</t>
    </rPh>
    <phoneticPr fontId="2"/>
  </si>
  <si>
    <t>岩泉町</t>
    <rPh sb="0" eb="3">
      <t>イワイズミチョウ</t>
    </rPh>
    <phoneticPr fontId="2"/>
  </si>
  <si>
    <t>田野畑村</t>
    <rPh sb="0" eb="4">
      <t>タノハタムラ</t>
    </rPh>
    <phoneticPr fontId="2"/>
  </si>
  <si>
    <t>普代村</t>
    <rPh sb="0" eb="2">
      <t>フダイ</t>
    </rPh>
    <rPh sb="2" eb="3">
      <t>ムラ</t>
    </rPh>
    <phoneticPr fontId="2"/>
  </si>
  <si>
    <t>軽米町</t>
    <rPh sb="0" eb="3">
      <t>カルマイマチ</t>
    </rPh>
    <phoneticPr fontId="2"/>
  </si>
  <si>
    <t>洋野町</t>
    <rPh sb="0" eb="1">
      <t>ヒロシ</t>
    </rPh>
    <rPh sb="1" eb="2">
      <t>ノ</t>
    </rPh>
    <rPh sb="2" eb="3">
      <t>マチ</t>
    </rPh>
    <phoneticPr fontId="2"/>
  </si>
  <si>
    <t>野田村</t>
    <rPh sb="0" eb="3">
      <t>ノダムラ</t>
    </rPh>
    <phoneticPr fontId="2"/>
  </si>
  <si>
    <t>九戸村</t>
    <rPh sb="0" eb="3">
      <t>クノヘムラ</t>
    </rPh>
    <phoneticPr fontId="2"/>
  </si>
  <si>
    <t>一戸町</t>
    <rPh sb="0" eb="2">
      <t>イチノヘ</t>
    </rPh>
    <rPh sb="2" eb="3">
      <t>マチ</t>
    </rPh>
    <phoneticPr fontId="2"/>
  </si>
  <si>
    <t>学校数</t>
    <rPh sb="0" eb="2">
      <t>ガッコウ</t>
    </rPh>
    <rPh sb="2" eb="3">
      <t>スウ</t>
    </rPh>
    <phoneticPr fontId="2"/>
  </si>
  <si>
    <t>計</t>
    <rPh sb="0" eb="1">
      <t>ケイ</t>
    </rPh>
    <phoneticPr fontId="2"/>
  </si>
  <si>
    <t>本校</t>
    <rPh sb="0" eb="2">
      <t>ホンコウ</t>
    </rPh>
    <phoneticPr fontId="2"/>
  </si>
  <si>
    <t>分校</t>
    <rPh sb="0" eb="2">
      <t>ブンコウ</t>
    </rPh>
    <phoneticPr fontId="2"/>
  </si>
  <si>
    <t>単式</t>
    <rPh sb="0" eb="2">
      <t>タンシキ</t>
    </rPh>
    <phoneticPr fontId="2"/>
  </si>
  <si>
    <t>複式</t>
    <rPh sb="0" eb="2">
      <t>フクシキ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</si>
  <si>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</si>
  <si>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</si>
  <si>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１学年</t>
    <rPh sb="1" eb="3">
      <t>ガクネン</t>
    </rPh>
    <phoneticPr fontId="2"/>
  </si>
  <si>
    <t>２学年</t>
    <rPh sb="1" eb="3">
      <t>ガクネン</t>
    </rPh>
    <phoneticPr fontId="2"/>
  </si>
  <si>
    <t>３学年</t>
    <rPh sb="1" eb="3">
      <t>ガクネン</t>
    </rPh>
    <phoneticPr fontId="2"/>
  </si>
  <si>
    <t>４学年</t>
    <rPh sb="1" eb="3">
      <t>ガクネン</t>
    </rPh>
    <phoneticPr fontId="2"/>
  </si>
  <si>
    <t>５学年</t>
    <rPh sb="1" eb="3">
      <t>ガクネン</t>
    </rPh>
    <phoneticPr fontId="2"/>
  </si>
  <si>
    <t>６学年</t>
    <rPh sb="1" eb="3">
      <t>ガクネン</t>
    </rPh>
    <phoneticPr fontId="2"/>
  </si>
  <si>
    <t>学　　校　　数</t>
    <rPh sb="0" eb="1">
      <t>ガク</t>
    </rPh>
    <rPh sb="3" eb="4">
      <t>コウ</t>
    </rPh>
    <rPh sb="6" eb="7">
      <t>スウ</t>
    </rPh>
    <phoneticPr fontId="2"/>
  </si>
  <si>
    <t>学　　級　　数</t>
    <rPh sb="0" eb="1">
      <t>ガク</t>
    </rPh>
    <rPh sb="3" eb="4">
      <t>キュウ</t>
    </rPh>
    <rPh sb="6" eb="7">
      <t>スウ</t>
    </rPh>
    <phoneticPr fontId="2"/>
  </si>
  <si>
    <t>教員数</t>
    <rPh sb="0" eb="2">
      <t>キョウイン</t>
    </rPh>
    <rPh sb="2" eb="3">
      <t>スウ</t>
    </rPh>
    <phoneticPr fontId="2"/>
  </si>
  <si>
    <t>職員数</t>
    <rPh sb="0" eb="3">
      <t>ショクインスウ</t>
    </rPh>
    <phoneticPr fontId="2"/>
  </si>
  <si>
    <t>（本務者）</t>
    <rPh sb="1" eb="3">
      <t>ホンム</t>
    </rPh>
    <rPh sb="3" eb="4">
      <t>シャ</t>
    </rPh>
    <phoneticPr fontId="2"/>
  </si>
  <si>
    <t>　市町村名</t>
    <rPh sb="1" eb="4">
      <t>シチョウソン</t>
    </rPh>
    <rPh sb="4" eb="5">
      <t>ナ</t>
    </rPh>
    <phoneticPr fontId="2"/>
  </si>
  <si>
    <t>　　　区　分</t>
    <rPh sb="3" eb="4">
      <t>ク</t>
    </rPh>
    <rPh sb="5" eb="6">
      <t>ブン</t>
    </rPh>
    <phoneticPr fontId="2"/>
  </si>
  <si>
    <t>教　員　数</t>
    <rPh sb="0" eb="1">
      <t>キョウ</t>
    </rPh>
    <rPh sb="2" eb="3">
      <t>イン</t>
    </rPh>
    <rPh sb="4" eb="5">
      <t>スウ</t>
    </rPh>
    <phoneticPr fontId="2"/>
  </si>
  <si>
    <t>（本 務 者）</t>
    <rPh sb="1" eb="2">
      <t>ホン</t>
    </rPh>
    <rPh sb="3" eb="4">
      <t>ツトム</t>
    </rPh>
    <rPh sb="5" eb="6">
      <t>シャ</t>
    </rPh>
    <phoneticPr fontId="2"/>
  </si>
  <si>
    <t>合      計</t>
    <rPh sb="0" eb="1">
      <t>ゴウ</t>
    </rPh>
    <rPh sb="7" eb="8">
      <t>ケイ</t>
    </rPh>
    <phoneticPr fontId="2"/>
  </si>
  <si>
    <t>　合　　   　計</t>
    <rPh sb="1" eb="2">
      <t>ゴウ</t>
    </rPh>
    <rPh sb="8" eb="9">
      <t>ケイ</t>
    </rPh>
    <phoneticPr fontId="2"/>
  </si>
  <si>
    <t>Ⅰ　学校調査</t>
    <rPh sb="2" eb="4">
      <t>ガッコウ</t>
    </rPh>
    <rPh sb="4" eb="6">
      <t>チョウサ</t>
    </rPh>
    <phoneticPr fontId="2"/>
  </si>
  <si>
    <t>全日制</t>
    <rPh sb="0" eb="3">
      <t>ゼンニチセイ</t>
    </rPh>
    <phoneticPr fontId="2"/>
  </si>
  <si>
    <t>定時制</t>
    <rPh sb="0" eb="3">
      <t>テイジセイ</t>
    </rPh>
    <phoneticPr fontId="2"/>
  </si>
  <si>
    <t>併　置</t>
    <rPh sb="0" eb="1">
      <t>ヘイ</t>
    </rPh>
    <rPh sb="2" eb="3">
      <t>オキ</t>
    </rPh>
    <phoneticPr fontId="2"/>
  </si>
  <si>
    <t>区　分</t>
    <rPh sb="0" eb="1">
      <t>ク</t>
    </rPh>
    <rPh sb="2" eb="3">
      <t>ブン</t>
    </rPh>
    <phoneticPr fontId="2"/>
  </si>
  <si>
    <t>区　　　分</t>
    <rPh sb="0" eb="1">
      <t>ク</t>
    </rPh>
    <rPh sb="4" eb="5">
      <t>ブン</t>
    </rPh>
    <phoneticPr fontId="2"/>
  </si>
  <si>
    <t>専攻科</t>
    <rPh sb="0" eb="2">
      <t>センコウ</t>
    </rPh>
    <rPh sb="2" eb="3">
      <t>カ</t>
    </rPh>
    <phoneticPr fontId="2"/>
  </si>
  <si>
    <t>盛 岡 市</t>
    <rPh sb="0" eb="1">
      <t>モリ</t>
    </rPh>
    <rPh sb="2" eb="3">
      <t>オカ</t>
    </rPh>
    <rPh sb="4" eb="5">
      <t>シ</t>
    </rPh>
    <phoneticPr fontId="2"/>
  </si>
  <si>
    <t>一 関 市</t>
    <rPh sb="0" eb="1">
      <t>１</t>
    </rPh>
    <rPh sb="2" eb="3">
      <t>セキ</t>
    </rPh>
    <rPh sb="4" eb="5">
      <t>シ</t>
    </rPh>
    <phoneticPr fontId="2"/>
  </si>
  <si>
    <t>宮 古 市</t>
    <rPh sb="0" eb="1">
      <t>ミヤ</t>
    </rPh>
    <rPh sb="2" eb="3">
      <t>フル</t>
    </rPh>
    <rPh sb="4" eb="5">
      <t>シ</t>
    </rPh>
    <phoneticPr fontId="2"/>
  </si>
  <si>
    <t>花 巻 市</t>
    <rPh sb="0" eb="1">
      <t>ハナ</t>
    </rPh>
    <rPh sb="2" eb="3">
      <t>マキ</t>
    </rPh>
    <rPh sb="4" eb="5">
      <t>シ</t>
    </rPh>
    <phoneticPr fontId="2"/>
  </si>
  <si>
    <t>久 慈 市</t>
    <rPh sb="0" eb="1">
      <t>ヒサシ</t>
    </rPh>
    <rPh sb="2" eb="3">
      <t>メグム</t>
    </rPh>
    <rPh sb="4" eb="5">
      <t>シ</t>
    </rPh>
    <phoneticPr fontId="2"/>
  </si>
  <si>
    <t>釜 石 市</t>
    <rPh sb="0" eb="1">
      <t>カマ</t>
    </rPh>
    <rPh sb="2" eb="3">
      <t>イシ</t>
    </rPh>
    <rPh sb="4" eb="5">
      <t>シ</t>
    </rPh>
    <phoneticPr fontId="2"/>
  </si>
  <si>
    <t>奥 州 市</t>
    <rPh sb="0" eb="1">
      <t>オク</t>
    </rPh>
    <rPh sb="2" eb="3">
      <t>シュウ</t>
    </rPh>
    <rPh sb="4" eb="5">
      <t>シ</t>
    </rPh>
    <phoneticPr fontId="2"/>
  </si>
  <si>
    <t>一 戸 町</t>
    <rPh sb="0" eb="1">
      <t>１</t>
    </rPh>
    <rPh sb="2" eb="3">
      <t>ト</t>
    </rPh>
    <rPh sb="4" eb="5">
      <t>マチ</t>
    </rPh>
    <phoneticPr fontId="2"/>
  </si>
  <si>
    <t>就園率</t>
    <rPh sb="0" eb="1">
      <t>シュウ</t>
    </rPh>
    <rPh sb="1" eb="2">
      <t>エン</t>
    </rPh>
    <rPh sb="2" eb="3">
      <t>リツ</t>
    </rPh>
    <phoneticPr fontId="2"/>
  </si>
  <si>
    <t>入学者数</t>
    <rPh sb="0" eb="2">
      <t>ニュウガク</t>
    </rPh>
    <rPh sb="2" eb="3">
      <t>シャ</t>
    </rPh>
    <rPh sb="3" eb="4">
      <t>スウ</t>
    </rPh>
    <phoneticPr fontId="2"/>
  </si>
  <si>
    <t>卒業者数</t>
    <rPh sb="0" eb="3">
      <t>ソツギョウシャ</t>
    </rPh>
    <rPh sb="3" eb="4">
      <t>スウ</t>
    </rPh>
    <phoneticPr fontId="2"/>
  </si>
  <si>
    <t>生　　徒　　数</t>
    <rPh sb="0" eb="1">
      <t>ショウ</t>
    </rPh>
    <rPh sb="3" eb="4">
      <t>タダ</t>
    </rPh>
    <rPh sb="6" eb="7">
      <t>カズ</t>
    </rPh>
    <phoneticPr fontId="2"/>
  </si>
  <si>
    <t>（ 春 期 ）</t>
    <rPh sb="2" eb="3">
      <t>ハル</t>
    </rPh>
    <rPh sb="4" eb="5">
      <t>キ</t>
    </rPh>
    <phoneticPr fontId="2"/>
  </si>
  <si>
    <t>Ⅱ　卒業後の状況調査</t>
    <rPh sb="2" eb="5">
      <t>ソツギョウゴ</t>
    </rPh>
    <rPh sb="6" eb="8">
      <t>ジョウキョウ</t>
    </rPh>
    <rPh sb="8" eb="10">
      <t>チョウサ</t>
    </rPh>
    <phoneticPr fontId="2"/>
  </si>
  <si>
    <t>左記以外の者</t>
    <rPh sb="0" eb="2">
      <t>サキ</t>
    </rPh>
    <rPh sb="2" eb="4">
      <t>イガイ</t>
    </rPh>
    <rPh sb="5" eb="6">
      <t>モノ</t>
    </rPh>
    <phoneticPr fontId="2"/>
  </si>
  <si>
    <t>高等学校等進学率</t>
    <rPh sb="0" eb="2">
      <t>コウトウ</t>
    </rPh>
    <rPh sb="2" eb="4">
      <t>ガッコウ</t>
    </rPh>
    <rPh sb="4" eb="5">
      <t>トウ</t>
    </rPh>
    <rPh sb="5" eb="7">
      <t>シンガク</t>
    </rPh>
    <rPh sb="7" eb="8">
      <t>リツ</t>
    </rPh>
    <phoneticPr fontId="2"/>
  </si>
  <si>
    <t>死亡・不詳の者</t>
    <rPh sb="0" eb="2">
      <t>シボウ</t>
    </rPh>
    <rPh sb="3" eb="5">
      <t>フショウ</t>
    </rPh>
    <rPh sb="6" eb="7">
      <t>モノ</t>
    </rPh>
    <phoneticPr fontId="2"/>
  </si>
  <si>
    <t>大学等進学率</t>
    <rPh sb="0" eb="2">
      <t>ダイガク</t>
    </rPh>
    <rPh sb="2" eb="3">
      <t>トウ</t>
    </rPh>
    <rPh sb="3" eb="5">
      <t>シンガク</t>
    </rPh>
    <rPh sb="5" eb="6">
      <t>リツ</t>
    </rPh>
    <phoneticPr fontId="2"/>
  </si>
  <si>
    <t>（卒 業 者 総 数）</t>
    <rPh sb="1" eb="2">
      <t>ソツ</t>
    </rPh>
    <rPh sb="3" eb="4">
      <t>ギョウ</t>
    </rPh>
    <rPh sb="5" eb="6">
      <t>モノ</t>
    </rPh>
    <rPh sb="7" eb="8">
      <t>フサ</t>
    </rPh>
    <rPh sb="9" eb="10">
      <t>カズ</t>
    </rPh>
    <phoneticPr fontId="2"/>
  </si>
  <si>
    <t>Ⅲ　不就学学齢児童生徒調査</t>
    <rPh sb="2" eb="3">
      <t>フ</t>
    </rPh>
    <rPh sb="3" eb="5">
      <t>シュウガク</t>
    </rPh>
    <rPh sb="5" eb="7">
      <t>ガクレイ</t>
    </rPh>
    <rPh sb="7" eb="9">
      <t>ジドウ</t>
    </rPh>
    <rPh sb="9" eb="11">
      <t>セイト</t>
    </rPh>
    <rPh sb="11" eb="13">
      <t>チョウサ</t>
    </rPh>
    <phoneticPr fontId="2"/>
  </si>
  <si>
    <t>１年以上居所不明者</t>
    <rPh sb="1" eb="2">
      <t>ネン</t>
    </rPh>
    <rPh sb="2" eb="4">
      <t>イジョウ</t>
    </rPh>
    <rPh sb="4" eb="6">
      <t>キョショ</t>
    </rPh>
    <rPh sb="6" eb="9">
      <t>フメイシャ</t>
    </rPh>
    <phoneticPr fontId="2"/>
  </si>
  <si>
    <t>奥州市</t>
  </si>
  <si>
    <t>山田町</t>
  </si>
  <si>
    <t>山田町</t>
    <rPh sb="0" eb="3">
      <t>ヤマダチョウ</t>
    </rPh>
    <phoneticPr fontId="2"/>
  </si>
  <si>
    <t>洋野町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</si>
  <si>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</si>
  <si>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</si>
  <si>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</si>
  <si>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</si>
  <si>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</si>
  <si>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</si>
  <si>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</si>
  <si>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</si>
  <si>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</si>
  <si>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</si>
  <si>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</si>
  <si>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</si>
  <si>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</si>
  <si>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</si>
  <si>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</si>
  <si>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</si>
  <si>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</si>
  <si>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</si>
  <si>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</si>
  <si>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</si>
  <si>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</si>
  <si>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</si>
  <si>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岩泉町</t>
  </si>
  <si>
    <t>田野畑村</t>
  </si>
  <si>
    <t>普代村</t>
  </si>
  <si>
    <t>軽米町</t>
  </si>
  <si>
    <t>野田村</t>
  </si>
  <si>
    <t>九戸村</t>
  </si>
  <si>
    <t>一戸町</t>
  </si>
  <si>
    <t>統計表</t>
    <rPh sb="0" eb="2">
      <t>トウケイ</t>
    </rPh>
    <rPh sb="2" eb="3">
      <t>ヒョウ</t>
    </rPh>
    <phoneticPr fontId="2"/>
  </si>
  <si>
    <t>【学校調査】</t>
    <rPh sb="1" eb="3">
      <t>ガッコウ</t>
    </rPh>
    <rPh sb="3" eb="5">
      <t>チョウサ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</si>
  <si>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</si>
  <si>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</si>
  <si>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幼稚園</t>
    <rPh sb="0" eb="3">
      <t>ヨウチエン</t>
    </rPh>
    <phoneticPr fontId="2"/>
  </si>
  <si>
    <t>専修学校</t>
    <rPh sb="0" eb="2">
      <t>センシュウ</t>
    </rPh>
    <rPh sb="2" eb="4">
      <t>ガッコウ</t>
    </rPh>
    <phoneticPr fontId="2"/>
  </si>
  <si>
    <t>各種学校</t>
    <rPh sb="0" eb="2">
      <t>カクシュ</t>
    </rPh>
    <rPh sb="2" eb="4">
      <t>ガッコウ</t>
    </rPh>
    <phoneticPr fontId="2"/>
  </si>
  <si>
    <t>【卒業後の状況調査】</t>
    <rPh sb="1" eb="4">
      <t>ソツギョウゴ</t>
    </rPh>
    <rPh sb="5" eb="7">
      <t>ジョウキョウ</t>
    </rPh>
    <rPh sb="7" eb="9">
      <t>チョウサ</t>
    </rPh>
    <phoneticPr fontId="2"/>
  </si>
  <si>
    <t>【不就学学齢児童生徒調査】</t>
    <rPh sb="1" eb="4">
      <t>フシュウガク</t>
    </rPh>
    <rPh sb="4" eb="6">
      <t>ガクレイ</t>
    </rPh>
    <rPh sb="6" eb="8">
      <t>ジドウ</t>
    </rPh>
    <rPh sb="8" eb="10">
      <t>セイト</t>
    </rPh>
    <rPh sb="10" eb="12">
      <t>チョウサ</t>
    </rPh>
    <phoneticPr fontId="2"/>
  </si>
  <si>
    <t>Ａ</t>
    <phoneticPr fontId="2"/>
  </si>
  <si>
    <t>Ｂ</t>
    <phoneticPr fontId="2"/>
  </si>
  <si>
    <t>Ｃ</t>
    <phoneticPr fontId="2"/>
  </si>
  <si>
    <t>特別
支援</t>
    <rPh sb="0" eb="2">
      <t>トクベツ</t>
    </rPh>
    <rPh sb="3" eb="5">
      <t>シエン</t>
    </rPh>
    <phoneticPr fontId="2"/>
  </si>
  <si>
    <t>職員数
（本務者）</t>
    <rPh sb="0" eb="2">
      <t>ショクイン</t>
    </rPh>
    <rPh sb="2" eb="3">
      <t>スウ</t>
    </rPh>
    <rPh sb="5" eb="7">
      <t>ホンム</t>
    </rPh>
    <rPh sb="7" eb="8">
      <t>シャ</t>
    </rPh>
    <phoneticPr fontId="2"/>
  </si>
  <si>
    <t>児　　　　　　　　童　　　　　　　　数</t>
    <rPh sb="0" eb="1">
      <t>ジ</t>
    </rPh>
    <rPh sb="9" eb="10">
      <t>ワラベ</t>
    </rPh>
    <rPh sb="18" eb="19">
      <t>スウ</t>
    </rPh>
    <phoneticPr fontId="2"/>
  </si>
  <si>
    <t>併設型</t>
    <rPh sb="0" eb="2">
      <t>ヘイセツ</t>
    </rPh>
    <rPh sb="2" eb="3">
      <t>ガタ</t>
    </rPh>
    <phoneticPr fontId="2"/>
  </si>
  <si>
    <t>連携型</t>
    <rPh sb="0" eb="2">
      <t>レンケイ</t>
    </rPh>
    <rPh sb="2" eb="3">
      <t>カタ</t>
    </rPh>
    <phoneticPr fontId="2"/>
  </si>
  <si>
    <t>計のうち中高一貫教育校（再掲）</t>
    <rPh sb="0" eb="1">
      <t>ケイ</t>
    </rPh>
    <rPh sb="4" eb="6">
      <t>チュウコウ</t>
    </rPh>
    <rPh sb="6" eb="8">
      <t>イッカン</t>
    </rPh>
    <rPh sb="8" eb="10">
      <t>キョウイク</t>
    </rPh>
    <rPh sb="10" eb="11">
      <t>コウ</t>
    </rPh>
    <rPh sb="12" eb="14">
      <t>サイケイ</t>
    </rPh>
    <phoneticPr fontId="2"/>
  </si>
  <si>
    <t>職員数
(本務者)</t>
    <rPh sb="0" eb="3">
      <t>ショクインスウ</t>
    </rPh>
    <rPh sb="5" eb="7">
      <t>ホンム</t>
    </rPh>
    <rPh sb="7" eb="8">
      <t>シャ</t>
    </rPh>
    <phoneticPr fontId="2"/>
  </si>
  <si>
    <t>生　　　　　　徒　　　　　　数</t>
    <rPh sb="0" eb="1">
      <t>ナマ</t>
    </rPh>
    <rPh sb="7" eb="8">
      <t>タダ</t>
    </rPh>
    <rPh sb="14" eb="15">
      <t>スウ</t>
    </rPh>
    <phoneticPr fontId="2"/>
  </si>
  <si>
    <t>（単位：校、学級、人）</t>
    <rPh sb="1" eb="3">
      <t>タンイ</t>
    </rPh>
    <rPh sb="4" eb="5">
      <t>コウ</t>
    </rPh>
    <rPh sb="6" eb="8">
      <t>ガッキュウ</t>
    </rPh>
    <rPh sb="9" eb="10">
      <t>ニン</t>
    </rPh>
    <phoneticPr fontId="2"/>
  </si>
  <si>
    <t>計のうち分校（再掲）</t>
    <rPh sb="0" eb="1">
      <t>ケイ</t>
    </rPh>
    <rPh sb="4" eb="6">
      <t>ブンコウ</t>
    </rPh>
    <rPh sb="7" eb="9">
      <t>サイケイ</t>
    </rPh>
    <phoneticPr fontId="2"/>
  </si>
  <si>
    <t>教員数
(本務者)</t>
    <rPh sb="0" eb="2">
      <t>キョウイン</t>
    </rPh>
    <rPh sb="2" eb="3">
      <t>スウ</t>
    </rPh>
    <rPh sb="5" eb="7">
      <t>ホンム</t>
    </rPh>
    <rPh sb="7" eb="8">
      <t>シャ</t>
    </rPh>
    <phoneticPr fontId="2"/>
  </si>
  <si>
    <t>教　　員　　数
(　本　務　者　)</t>
    <rPh sb="0" eb="1">
      <t>キョウ</t>
    </rPh>
    <rPh sb="3" eb="4">
      <t>イン</t>
    </rPh>
    <rPh sb="6" eb="7">
      <t>スウ</t>
    </rPh>
    <rPh sb="10" eb="11">
      <t>ホン</t>
    </rPh>
    <rPh sb="12" eb="13">
      <t>ツトム</t>
    </rPh>
    <rPh sb="14" eb="15">
      <t>シャ</t>
    </rPh>
    <phoneticPr fontId="2"/>
  </si>
  <si>
    <t>（単位：校、人）</t>
    <rPh sb="1" eb="3">
      <t>タンイ</t>
    </rPh>
    <rPh sb="4" eb="5">
      <t>コウ</t>
    </rPh>
    <rPh sb="6" eb="7">
      <t>ニン</t>
    </rPh>
    <phoneticPr fontId="2"/>
  </si>
  <si>
    <t>学　　　　　　　　　　校　　　　　　　　　　数</t>
    <rPh sb="0" eb="1">
      <t>ガク</t>
    </rPh>
    <rPh sb="11" eb="12">
      <t>コウ</t>
    </rPh>
    <rPh sb="22" eb="23">
      <t>スウ</t>
    </rPh>
    <phoneticPr fontId="2"/>
  </si>
  <si>
    <t>別科</t>
    <rPh sb="0" eb="2">
      <t>ベッカ</t>
    </rPh>
    <phoneticPr fontId="2"/>
  </si>
  <si>
    <t>本　　　　　　　　　　　　　　　　　　　　科</t>
    <rPh sb="0" eb="1">
      <t>ホン</t>
    </rPh>
    <rPh sb="21" eb="22">
      <t>カ</t>
    </rPh>
    <phoneticPr fontId="2"/>
  </si>
  <si>
    <t>全　　　　　日　　　　　制</t>
    <rPh sb="0" eb="1">
      <t>ゼン</t>
    </rPh>
    <rPh sb="6" eb="7">
      <t>ヒ</t>
    </rPh>
    <rPh sb="12" eb="13">
      <t>セイ</t>
    </rPh>
    <phoneticPr fontId="2"/>
  </si>
  <si>
    <t>定　　　　　時　　　　　制</t>
    <rPh sb="0" eb="1">
      <t>サダム</t>
    </rPh>
    <rPh sb="6" eb="7">
      <t>ジ</t>
    </rPh>
    <rPh sb="12" eb="13">
      <t>セイ</t>
    </rPh>
    <phoneticPr fontId="2"/>
  </si>
  <si>
    <t>（単位：人）</t>
    <rPh sb="1" eb="3">
      <t>タンイ</t>
    </rPh>
    <rPh sb="4" eb="5">
      <t>ニン</t>
    </rPh>
    <phoneticPr fontId="2"/>
  </si>
  <si>
    <t>在学者数</t>
    <rPh sb="0" eb="2">
      <t>ザイガク</t>
    </rPh>
    <rPh sb="2" eb="3">
      <t>シャ</t>
    </rPh>
    <rPh sb="3" eb="4">
      <t>スウ</t>
    </rPh>
    <phoneticPr fontId="2"/>
  </si>
  <si>
    <t>教員数
（本務者)</t>
    <rPh sb="0" eb="2">
      <t>キョウイン</t>
    </rPh>
    <rPh sb="2" eb="3">
      <t>スウ</t>
    </rPh>
    <rPh sb="5" eb="7">
      <t>ホンム</t>
    </rPh>
    <rPh sb="7" eb="8">
      <t>シャ</t>
    </rPh>
    <phoneticPr fontId="2"/>
  </si>
  <si>
    <t>合　　計</t>
    <rPh sb="0" eb="1">
      <t>ゴウ</t>
    </rPh>
    <rPh sb="3" eb="4">
      <t>ケイ</t>
    </rPh>
    <phoneticPr fontId="2"/>
  </si>
  <si>
    <t>３歳</t>
    <rPh sb="1" eb="2">
      <t>サイ</t>
    </rPh>
    <phoneticPr fontId="2"/>
  </si>
  <si>
    <t>４歳</t>
    <rPh sb="1" eb="2">
      <t>サイ</t>
    </rPh>
    <phoneticPr fontId="2"/>
  </si>
  <si>
    <t>５歳</t>
    <rPh sb="1" eb="2">
      <t>サイ</t>
    </rPh>
    <phoneticPr fontId="2"/>
  </si>
  <si>
    <t>職員数
(本務者)</t>
    <rPh sb="0" eb="2">
      <t>ショクイン</t>
    </rPh>
    <rPh sb="2" eb="3">
      <t>スウ</t>
    </rPh>
    <rPh sb="5" eb="7">
      <t>ホンム</t>
    </rPh>
    <rPh sb="7" eb="8">
      <t>シャ</t>
    </rPh>
    <phoneticPr fontId="2"/>
  </si>
  <si>
    <t>（単位：園、人、％）</t>
    <rPh sb="1" eb="3">
      <t>タンイ</t>
    </rPh>
    <rPh sb="4" eb="5">
      <t>エン</t>
    </rPh>
    <rPh sb="6" eb="7">
      <t>ニン</t>
    </rPh>
    <phoneticPr fontId="2"/>
  </si>
  <si>
    <t>金ヶ崎町</t>
    <rPh sb="0" eb="4">
      <t>カネガサキチョウ</t>
    </rPh>
    <phoneticPr fontId="2"/>
  </si>
  <si>
    <t>教職員数、入学者数及び卒業者数</t>
    <rPh sb="0" eb="3">
      <t>キョウショクイン</t>
    </rPh>
    <rPh sb="3" eb="4">
      <t>スウ</t>
    </rPh>
    <rPh sb="5" eb="8">
      <t>ニュウガクシャ</t>
    </rPh>
    <rPh sb="8" eb="9">
      <t>スウ</t>
    </rPh>
    <rPh sb="9" eb="10">
      <t>オヨ</t>
    </rPh>
    <rPh sb="11" eb="14">
      <t>ソツギョウシャ</t>
    </rPh>
    <rPh sb="14" eb="15">
      <t>スウ</t>
    </rPh>
    <phoneticPr fontId="2"/>
  </si>
  <si>
    <t>入学者数及び卒業者数</t>
    <rPh sb="0" eb="3">
      <t>ニュウガクシャ</t>
    </rPh>
    <rPh sb="3" eb="4">
      <t>スウ</t>
    </rPh>
    <rPh sb="4" eb="5">
      <t>オヨ</t>
    </rPh>
    <rPh sb="6" eb="9">
      <t>ソツギョウシャ</t>
    </rPh>
    <rPh sb="9" eb="10">
      <t>スウ</t>
    </rPh>
    <phoneticPr fontId="2"/>
  </si>
  <si>
    <t>６～
11歳</t>
    <rPh sb="5" eb="6">
      <t>サイ</t>
    </rPh>
    <phoneticPr fontId="2"/>
  </si>
  <si>
    <t>12～
14歳</t>
    <rPh sb="6" eb="7">
      <t>サイ</t>
    </rPh>
    <phoneticPr fontId="2"/>
  </si>
  <si>
    <t>園　　　　数</t>
    <rPh sb="0" eb="1">
      <t>エン</t>
    </rPh>
    <rPh sb="5" eb="6">
      <t>スウ</t>
    </rPh>
    <phoneticPr fontId="2"/>
  </si>
  <si>
    <t>在　　　　　園　　　　　者　　　　　数</t>
    <rPh sb="0" eb="1">
      <t>ザイ</t>
    </rPh>
    <rPh sb="6" eb="7">
      <t>エン</t>
    </rPh>
    <rPh sb="12" eb="13">
      <t>シャ</t>
    </rPh>
    <rPh sb="18" eb="19">
      <t>スウ</t>
    </rPh>
    <phoneticPr fontId="2"/>
  </si>
  <si>
    <t>本　園</t>
    <rPh sb="0" eb="1">
      <t>ホン</t>
    </rPh>
    <rPh sb="2" eb="3">
      <t>エン</t>
    </rPh>
    <phoneticPr fontId="2"/>
  </si>
  <si>
    <t>分　園</t>
    <rPh sb="0" eb="1">
      <t>ブン</t>
    </rPh>
    <rPh sb="2" eb="3">
      <t>エン</t>
    </rPh>
    <phoneticPr fontId="2"/>
  </si>
  <si>
    <t>就 学 免 除 者 数</t>
    <rPh sb="0" eb="1">
      <t>シュウ</t>
    </rPh>
    <rPh sb="2" eb="3">
      <t>ガク</t>
    </rPh>
    <rPh sb="4" eb="5">
      <t>メン</t>
    </rPh>
    <rPh sb="6" eb="7">
      <t>ノゾキ</t>
    </rPh>
    <rPh sb="8" eb="9">
      <t>シャ</t>
    </rPh>
    <rPh sb="10" eb="11">
      <t>スウ</t>
    </rPh>
    <phoneticPr fontId="2"/>
  </si>
  <si>
    <t>就 学 猶 予 者 数</t>
    <rPh sb="0" eb="1">
      <t>シュウ</t>
    </rPh>
    <rPh sb="2" eb="3">
      <t>ガク</t>
    </rPh>
    <rPh sb="4" eb="5">
      <t>ナオ</t>
    </rPh>
    <rPh sb="6" eb="7">
      <t>ヨ</t>
    </rPh>
    <rPh sb="8" eb="9">
      <t>シャ</t>
    </rPh>
    <rPh sb="10" eb="11">
      <t>スウ</t>
    </rPh>
    <phoneticPr fontId="2"/>
  </si>
  <si>
    <t>公共職業能力開発施設等入学者（就職者含む）</t>
    <rPh sb="0" eb="11">
      <t>コウキョウショクギョウノウリョクカイハツシセツナド</t>
    </rPh>
    <rPh sb="11" eb="14">
      <t>ニュウガクシャ</t>
    </rPh>
    <rPh sb="15" eb="18">
      <t>シュウショクシャ</t>
    </rPh>
    <rPh sb="18" eb="19">
      <t>フク</t>
    </rPh>
    <phoneticPr fontId="2"/>
  </si>
  <si>
    <t>Ａ、Ｂ、Ｃ、Ｄのうち就職している者</t>
    <rPh sb="10" eb="12">
      <t>シュウショク</t>
    </rPh>
    <rPh sb="16" eb="17">
      <t>モノ</t>
    </rPh>
    <phoneticPr fontId="2"/>
  </si>
  <si>
    <t>（単位：人、％）</t>
    <rPh sb="1" eb="3">
      <t>タンイ</t>
    </rPh>
    <rPh sb="4" eb="5">
      <t>ニン</t>
    </rPh>
    <phoneticPr fontId="2"/>
  </si>
  <si>
    <t>Ｄ</t>
    <phoneticPr fontId="2"/>
  </si>
  <si>
    <t>専修学校（高等課程）進学者（就職者含む）</t>
    <rPh sb="0" eb="2">
      <t>センシュウ</t>
    </rPh>
    <rPh sb="2" eb="4">
      <t>ガッコウ</t>
    </rPh>
    <rPh sb="5" eb="7">
      <t>コウトウ</t>
    </rPh>
    <phoneticPr fontId="2"/>
  </si>
  <si>
    <t>専修学校（一般課程）等入学者（就職者含む）</t>
    <rPh sb="0" eb="2">
      <t>センシュウ</t>
    </rPh>
    <rPh sb="2" eb="4">
      <t>ガッコウ</t>
    </rPh>
    <rPh sb="5" eb="7">
      <t>イッパン</t>
    </rPh>
    <phoneticPr fontId="2"/>
  </si>
  <si>
    <t>（再　掲）</t>
    <rPh sb="1" eb="2">
      <t>サイ</t>
    </rPh>
    <rPh sb="3" eb="4">
      <t>ケイ</t>
    </rPh>
    <phoneticPr fontId="2"/>
  </si>
  <si>
    <t>高等学校等進学者（就職者含む）</t>
    <rPh sb="0" eb="2">
      <t>コウトウ</t>
    </rPh>
    <rPh sb="2" eb="4">
      <t>ガッコウ</t>
    </rPh>
    <rPh sb="4" eb="5">
      <t>トウ</t>
    </rPh>
    <rPh sb="5" eb="8">
      <t>シンガクシャ</t>
    </rPh>
    <rPh sb="9" eb="11">
      <t>シュウショク</t>
    </rPh>
    <rPh sb="11" eb="12">
      <t>モノ</t>
    </rPh>
    <rPh sb="12" eb="13">
      <t>フク</t>
    </rPh>
    <phoneticPr fontId="2"/>
  </si>
  <si>
    <t>Ａのうち他県への進学者</t>
    <rPh sb="4" eb="6">
      <t>タケン</t>
    </rPh>
    <rPh sb="8" eb="11">
      <t>シンガクシャ</t>
    </rPh>
    <phoneticPr fontId="2"/>
  </si>
  <si>
    <t>就職者（左記Ａ・Ｂ・Ｃ・Ｄを除く）</t>
    <rPh sb="0" eb="3">
      <t>シュウショクシャ</t>
    </rPh>
    <rPh sb="4" eb="6">
      <t>サキ</t>
    </rPh>
    <rPh sb="14" eb="15">
      <t>ノゾ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</si>
  <si>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</si>
  <si>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</si>
  <si>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</si>
  <si>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</si>
  <si>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大学等進学者（就職者含む）</t>
    <rPh sb="0" eb="2">
      <t>ダイガク</t>
    </rPh>
    <rPh sb="2" eb="3">
      <t>トウ</t>
    </rPh>
    <rPh sb="3" eb="6">
      <t>シンガクシャ</t>
    </rPh>
    <rPh sb="7" eb="9">
      <t>シュウショク</t>
    </rPh>
    <rPh sb="9" eb="10">
      <t>モノ</t>
    </rPh>
    <rPh sb="10" eb="11">
      <t>フク</t>
    </rPh>
    <phoneticPr fontId="2"/>
  </si>
  <si>
    <t>専修学校（専門課程）進学者（就職者含む）</t>
    <rPh sb="0" eb="2">
      <t>センシュウ</t>
    </rPh>
    <rPh sb="2" eb="4">
      <t>ガッコウ</t>
    </rPh>
    <rPh sb="5" eb="7">
      <t>センモン</t>
    </rPh>
    <rPh sb="7" eb="9">
      <t>カテイ</t>
    </rPh>
    <phoneticPr fontId="2"/>
  </si>
  <si>
    <t>一時的な仕事に就いた者</t>
    <rPh sb="0" eb="3">
      <t>イチジテキ</t>
    </rPh>
    <rPh sb="4" eb="6">
      <t>シゴト</t>
    </rPh>
    <rPh sb="7" eb="8">
      <t>ツ</t>
    </rPh>
    <rPh sb="10" eb="11">
      <t>モノ</t>
    </rPh>
    <phoneticPr fontId="2"/>
  </si>
  <si>
    <t>（再掲）</t>
    <rPh sb="1" eb="3">
      <t>サイケイ</t>
    </rPh>
    <phoneticPr fontId="2"/>
  </si>
  <si>
    <t>国　　立</t>
    <rPh sb="0" eb="1">
      <t>クニ</t>
    </rPh>
    <rPh sb="3" eb="4">
      <t>リツ</t>
    </rPh>
    <phoneticPr fontId="2"/>
  </si>
  <si>
    <t>公　　立</t>
    <rPh sb="0" eb="1">
      <t>コウ</t>
    </rPh>
    <rPh sb="3" eb="4">
      <t>リツ</t>
    </rPh>
    <phoneticPr fontId="2"/>
  </si>
  <si>
    <t>私　　立</t>
    <rPh sb="0" eb="1">
      <t>ワタシ</t>
    </rPh>
    <rPh sb="3" eb="4">
      <t>リツ</t>
    </rPh>
    <phoneticPr fontId="2"/>
  </si>
  <si>
    <t>特別支援学校</t>
    <rPh sb="0" eb="2">
      <t>トクベツ</t>
    </rPh>
    <rPh sb="2" eb="4">
      <t>シエン</t>
    </rPh>
    <rPh sb="4" eb="6">
      <t>ガッコウ</t>
    </rPh>
    <phoneticPr fontId="2"/>
  </si>
  <si>
    <t>１　幼稚園</t>
    <rPh sb="2" eb="5">
      <t>ヨウチエン</t>
    </rPh>
    <phoneticPr fontId="2"/>
  </si>
  <si>
    <t>職員数
（本務者)</t>
    <rPh sb="0" eb="3">
      <t>ショクインスウ</t>
    </rPh>
    <rPh sb="2" eb="3">
      <t>スウ</t>
    </rPh>
    <rPh sb="5" eb="7">
      <t>ホンム</t>
    </rPh>
    <rPh sb="7" eb="8">
      <t>シャ</t>
    </rPh>
    <phoneticPr fontId="2"/>
  </si>
  <si>
    <t>公・私立別、市町村別学校数、生徒数、</t>
    <phoneticPr fontId="2"/>
  </si>
  <si>
    <t>市町村別学校数、生徒数、教職員数、</t>
    <phoneticPr fontId="2"/>
  </si>
  <si>
    <t>２　高等学校（通信制を除く）</t>
    <rPh sb="2" eb="4">
      <t>コウトウ</t>
    </rPh>
    <rPh sb="4" eb="6">
      <t>ガッコウ</t>
    </rPh>
    <rPh sb="7" eb="10">
      <t>ツウシンセイ</t>
    </rPh>
    <rPh sb="11" eb="12">
      <t>ノゾ</t>
    </rPh>
    <phoneticPr fontId="2"/>
  </si>
  <si>
    <t>高等学校（通信制を除く）</t>
    <rPh sb="0" eb="2">
      <t>コウトウ</t>
    </rPh>
    <rPh sb="2" eb="4">
      <t>ガッコウ</t>
    </rPh>
    <rPh sb="5" eb="8">
      <t>ツウシンセイ</t>
    </rPh>
    <rPh sb="9" eb="10">
      <t>ノゾ</t>
    </rPh>
    <phoneticPr fontId="2"/>
  </si>
  <si>
    <t>滝沢市</t>
    <rPh sb="0" eb="2">
      <t>タキザワ</t>
    </rPh>
    <rPh sb="2" eb="3">
      <t>シ</t>
    </rPh>
    <phoneticPr fontId="2"/>
  </si>
  <si>
    <t>滝 沢 市</t>
    <rPh sb="0" eb="1">
      <t>タキ</t>
    </rPh>
    <rPh sb="2" eb="3">
      <t>サワ</t>
    </rPh>
    <rPh sb="4" eb="5">
      <t>シ</t>
    </rPh>
    <phoneticPr fontId="2"/>
  </si>
  <si>
    <t>滝沢市</t>
    <rPh sb="2" eb="3">
      <t>シ</t>
    </rPh>
    <phoneticPr fontId="2"/>
  </si>
  <si>
    <t>卒業者に占める就職者の割合</t>
    <rPh sb="0" eb="3">
      <t>ソツギョウシャ</t>
    </rPh>
    <rPh sb="4" eb="5">
      <t>シ</t>
    </rPh>
    <rPh sb="7" eb="9">
      <t>シュウショク</t>
    </rPh>
    <rPh sb="9" eb="10">
      <t>シャ</t>
    </rPh>
    <rPh sb="11" eb="13">
      <t>ワリアイ</t>
    </rPh>
    <phoneticPr fontId="2"/>
  </si>
  <si>
    <t>幼保連携型認定こども園</t>
    <rPh sb="0" eb="1">
      <t>ヨウ</t>
    </rPh>
    <rPh sb="1" eb="2">
      <t>タモツ</t>
    </rPh>
    <rPh sb="2" eb="4">
      <t>レンケイ</t>
    </rPh>
    <rPh sb="4" eb="5">
      <t>カタ</t>
    </rPh>
    <rPh sb="5" eb="7">
      <t>ニンテイ</t>
    </rPh>
    <rPh sb="10" eb="11">
      <t>エン</t>
    </rPh>
    <phoneticPr fontId="2"/>
  </si>
  <si>
    <t>２　幼保連携型認定こども園</t>
    <rPh sb="2" eb="3">
      <t>ヨウ</t>
    </rPh>
    <rPh sb="3" eb="4">
      <t>タモツ</t>
    </rPh>
    <rPh sb="4" eb="6">
      <t>レンケイ</t>
    </rPh>
    <rPh sb="6" eb="7">
      <t>カタ</t>
    </rPh>
    <rPh sb="7" eb="9">
      <t>ニンテイ</t>
    </rPh>
    <rPh sb="12" eb="13">
      <t>エン</t>
    </rPh>
    <phoneticPr fontId="2"/>
  </si>
  <si>
    <t>第３表　　　国・公・私立別、市町村別学校数、学級数、児童数及び教職員数</t>
    <rPh sb="0" eb="1">
      <t>ダイ</t>
    </rPh>
    <rPh sb="2" eb="3">
      <t>ヒョウ</t>
    </rPh>
    <phoneticPr fontId="2"/>
  </si>
  <si>
    <t>第3表　国・公・私立別、市町村別学校数、学級数、児童数及び教職員数</t>
    <rPh sb="0" eb="1">
      <t>ダイ</t>
    </rPh>
    <rPh sb="2" eb="3">
      <t>ヒョウ</t>
    </rPh>
    <rPh sb="4" eb="5">
      <t>クニ</t>
    </rPh>
    <rPh sb="6" eb="7">
      <t>オオヤケ</t>
    </rPh>
    <rPh sb="8" eb="10">
      <t>シリツ</t>
    </rPh>
    <rPh sb="10" eb="11">
      <t>ベツ</t>
    </rPh>
    <rPh sb="12" eb="15">
      <t>シチョウソン</t>
    </rPh>
    <rPh sb="15" eb="16">
      <t>ベツ</t>
    </rPh>
    <rPh sb="16" eb="18">
      <t>ガッコウ</t>
    </rPh>
    <rPh sb="18" eb="19">
      <t>スウ</t>
    </rPh>
    <rPh sb="20" eb="22">
      <t>ガッキュウ</t>
    </rPh>
    <rPh sb="22" eb="23">
      <t>スウ</t>
    </rPh>
    <rPh sb="24" eb="26">
      <t>ジドウ</t>
    </rPh>
    <rPh sb="26" eb="27">
      <t>スウ</t>
    </rPh>
    <rPh sb="27" eb="28">
      <t>オヨ</t>
    </rPh>
    <rPh sb="29" eb="31">
      <t>キョウショク</t>
    </rPh>
    <rPh sb="31" eb="32">
      <t>イン</t>
    </rPh>
    <rPh sb="32" eb="33">
      <t>スウ</t>
    </rPh>
    <phoneticPr fontId="2"/>
  </si>
  <si>
    <t>第4表　国・公・私立別、市町村別学校数、学級数、生徒数及び教職員数</t>
    <rPh sb="0" eb="1">
      <t>ダイ</t>
    </rPh>
    <rPh sb="2" eb="3">
      <t>ヒョウ</t>
    </rPh>
    <rPh sb="24" eb="26">
      <t>セイト</t>
    </rPh>
    <phoneticPr fontId="2"/>
  </si>
  <si>
    <t>第４表　　　国・公・私立別、市町村別学校数、学級数、生徒数及び教職員数</t>
    <rPh sb="0" eb="1">
      <t>ダイ</t>
    </rPh>
    <rPh sb="2" eb="3">
      <t>ヒョウ</t>
    </rPh>
    <rPh sb="26" eb="28">
      <t>セイト</t>
    </rPh>
    <phoneticPr fontId="2"/>
  </si>
  <si>
    <t>第９表</t>
    <rPh sb="0" eb="1">
      <t>ダイ</t>
    </rPh>
    <rPh sb="2" eb="3">
      <t>ヒョウ</t>
    </rPh>
    <phoneticPr fontId="2"/>
  </si>
  <si>
    <t>３ 小学校</t>
    <rPh sb="2" eb="5">
      <t>ショウガッコウ</t>
    </rPh>
    <phoneticPr fontId="2"/>
  </si>
  <si>
    <t>４　中学校</t>
    <rPh sb="2" eb="5">
      <t>チュウガッコウ</t>
    </rPh>
    <phoneticPr fontId="2"/>
  </si>
  <si>
    <t>０歳</t>
    <rPh sb="1" eb="2">
      <t>サイ</t>
    </rPh>
    <phoneticPr fontId="2"/>
  </si>
  <si>
    <t>１歳</t>
    <rPh sb="1" eb="2">
      <t>サイ</t>
    </rPh>
    <phoneticPr fontId="2"/>
  </si>
  <si>
    <t>２歳</t>
    <rPh sb="1" eb="2">
      <t>サイ</t>
    </rPh>
    <phoneticPr fontId="2"/>
  </si>
  <si>
    <t>修了者数</t>
    <rPh sb="0" eb="3">
      <t>シュウリョウシャ</t>
    </rPh>
    <rPh sb="3" eb="4">
      <t>スウ</t>
    </rPh>
    <phoneticPr fontId="2"/>
  </si>
  <si>
    <t>教諭等、保育士、教育・保育補助員数
(本務者)</t>
    <rPh sb="0" eb="2">
      <t>キョウユ</t>
    </rPh>
    <rPh sb="2" eb="3">
      <t>トウ</t>
    </rPh>
    <rPh sb="4" eb="7">
      <t>ホイクシ</t>
    </rPh>
    <rPh sb="8" eb="10">
      <t>キョウイク</t>
    </rPh>
    <rPh sb="11" eb="13">
      <t>ホイク</t>
    </rPh>
    <rPh sb="13" eb="16">
      <t>ホジョイン</t>
    </rPh>
    <rPh sb="16" eb="17">
      <t>スウ</t>
    </rPh>
    <rPh sb="19" eb="21">
      <t>ホンム</t>
    </rPh>
    <rPh sb="21" eb="22">
      <t>シャ</t>
    </rPh>
    <phoneticPr fontId="2"/>
  </si>
  <si>
    <t>教育補助員数
(本務者)</t>
    <rPh sb="0" eb="2">
      <t>キョウイク</t>
    </rPh>
    <rPh sb="2" eb="5">
      <t>ホジョイン</t>
    </rPh>
    <rPh sb="5" eb="6">
      <t>スウ</t>
    </rPh>
    <rPh sb="8" eb="10">
      <t>ホンム</t>
    </rPh>
    <rPh sb="10" eb="11">
      <t>シャ</t>
    </rPh>
    <phoneticPr fontId="2"/>
  </si>
  <si>
    <t>正規の職員等</t>
    <rPh sb="0" eb="2">
      <t>セイキ</t>
    </rPh>
    <rPh sb="3" eb="5">
      <t>ショクイン</t>
    </rPh>
    <rPh sb="5" eb="6">
      <t>トウ</t>
    </rPh>
    <phoneticPr fontId="2"/>
  </si>
  <si>
    <t>正規の職員等でないもの</t>
    <rPh sb="0" eb="2">
      <t>セイキ</t>
    </rPh>
    <rPh sb="3" eb="6">
      <t>ショクイントウ</t>
    </rPh>
    <phoneticPr fontId="2"/>
  </si>
  <si>
    <t>　合　　   計</t>
    <rPh sb="1" eb="2">
      <t>ゴウ</t>
    </rPh>
    <rPh sb="7" eb="8">
      <t>ケイ</t>
    </rPh>
    <phoneticPr fontId="2"/>
  </si>
  <si>
    <t>第１表　　　国・公・私立別、市町村別園数、在園者数、教職員数、修了者数及び就園率</t>
    <rPh sb="0" eb="1">
      <t>ダイ</t>
    </rPh>
    <rPh sb="2" eb="3">
      <t>ヒョウ</t>
    </rPh>
    <rPh sb="18" eb="19">
      <t>エン</t>
    </rPh>
    <rPh sb="21" eb="22">
      <t>ア</t>
    </rPh>
    <rPh sb="22" eb="23">
      <t>ソノ</t>
    </rPh>
    <rPh sb="23" eb="24">
      <t>モノ</t>
    </rPh>
    <rPh sb="31" eb="34">
      <t>シュウリョウシャ</t>
    </rPh>
    <rPh sb="34" eb="35">
      <t>スウ</t>
    </rPh>
    <rPh sb="35" eb="36">
      <t>オヨ</t>
    </rPh>
    <rPh sb="37" eb="38">
      <t>シュウ</t>
    </rPh>
    <rPh sb="38" eb="39">
      <t>エン</t>
    </rPh>
    <rPh sb="39" eb="40">
      <t>リツ</t>
    </rPh>
    <phoneticPr fontId="2"/>
  </si>
  <si>
    <t>教育・保育職員数
(本務者)</t>
    <rPh sb="0" eb="2">
      <t>キョウイク</t>
    </rPh>
    <rPh sb="3" eb="5">
      <t>ホイク</t>
    </rPh>
    <rPh sb="5" eb="7">
      <t>ショクイン</t>
    </rPh>
    <rPh sb="7" eb="8">
      <t>スウ</t>
    </rPh>
    <rPh sb="10" eb="12">
      <t>ホンム</t>
    </rPh>
    <rPh sb="12" eb="13">
      <t>シャ</t>
    </rPh>
    <phoneticPr fontId="2"/>
  </si>
  <si>
    <t>その他の職員数
(本務者)</t>
    <rPh sb="2" eb="3">
      <t>タ</t>
    </rPh>
    <rPh sb="4" eb="6">
      <t>ショクイン</t>
    </rPh>
    <rPh sb="6" eb="7">
      <t>スウ</t>
    </rPh>
    <rPh sb="9" eb="11">
      <t>ホンム</t>
    </rPh>
    <rPh sb="11" eb="12">
      <t>シャ</t>
    </rPh>
    <phoneticPr fontId="2"/>
  </si>
  <si>
    <t>第1表　国・公・私立別、市町村別園数、在園者数、教職員数、修了者数及び就園率</t>
    <rPh sb="0" eb="1">
      <t>ダイ</t>
    </rPh>
    <rPh sb="2" eb="3">
      <t>ヒョウ</t>
    </rPh>
    <rPh sb="4" eb="5">
      <t>クニ</t>
    </rPh>
    <rPh sb="6" eb="7">
      <t>コウ</t>
    </rPh>
    <rPh sb="8" eb="10">
      <t>シリツ</t>
    </rPh>
    <rPh sb="10" eb="11">
      <t>ベツ</t>
    </rPh>
    <rPh sb="12" eb="15">
      <t>シチョウソン</t>
    </rPh>
    <rPh sb="15" eb="16">
      <t>ベツ</t>
    </rPh>
    <rPh sb="16" eb="17">
      <t>エン</t>
    </rPh>
    <rPh sb="17" eb="18">
      <t>スウ</t>
    </rPh>
    <rPh sb="19" eb="20">
      <t>ザイ</t>
    </rPh>
    <rPh sb="20" eb="21">
      <t>エン</t>
    </rPh>
    <rPh sb="21" eb="22">
      <t>シャ</t>
    </rPh>
    <rPh sb="22" eb="23">
      <t>カズ</t>
    </rPh>
    <rPh sb="24" eb="28">
      <t>キョウショクインスウ</t>
    </rPh>
    <rPh sb="29" eb="32">
      <t>シュウリョウシャ</t>
    </rPh>
    <rPh sb="32" eb="33">
      <t>スウ</t>
    </rPh>
    <rPh sb="33" eb="34">
      <t>オヨ</t>
    </rPh>
    <rPh sb="35" eb="36">
      <t>シュウ</t>
    </rPh>
    <rPh sb="36" eb="37">
      <t>エン</t>
    </rPh>
    <rPh sb="37" eb="38">
      <t>リツ</t>
    </rPh>
    <phoneticPr fontId="2"/>
  </si>
  <si>
    <t>義務教育学校</t>
    <rPh sb="0" eb="2">
      <t>ギム</t>
    </rPh>
    <rPh sb="2" eb="4">
      <t>キョウイク</t>
    </rPh>
    <rPh sb="4" eb="6">
      <t>ガッコウ</t>
    </rPh>
    <phoneticPr fontId="2"/>
  </si>
  <si>
    <t>※Ｔ列　未入力</t>
    <rPh sb="2" eb="3">
      <t>レツ</t>
    </rPh>
    <rPh sb="4" eb="7">
      <t>ミニュウリョク</t>
    </rPh>
    <phoneticPr fontId="2"/>
  </si>
  <si>
    <t>第6表　公・私立別、市町村別学校数及び教職員数</t>
    <rPh sb="0" eb="1">
      <t>ダイ</t>
    </rPh>
    <rPh sb="2" eb="3">
      <t>ヒョウ</t>
    </rPh>
    <rPh sb="4" eb="5">
      <t>コウ</t>
    </rPh>
    <rPh sb="6" eb="8">
      <t>シリツ</t>
    </rPh>
    <rPh sb="8" eb="9">
      <t>ベツ</t>
    </rPh>
    <rPh sb="10" eb="13">
      <t>シチョウソン</t>
    </rPh>
    <rPh sb="13" eb="14">
      <t>ベツ</t>
    </rPh>
    <rPh sb="14" eb="16">
      <t>ガッコウ</t>
    </rPh>
    <rPh sb="16" eb="17">
      <t>スウ</t>
    </rPh>
    <rPh sb="17" eb="18">
      <t>オヨ</t>
    </rPh>
    <rPh sb="19" eb="21">
      <t>キョウショク</t>
    </rPh>
    <rPh sb="21" eb="23">
      <t>インスウ</t>
    </rPh>
    <phoneticPr fontId="2"/>
  </si>
  <si>
    <t>第7表　公・私立別、市町村別生徒数</t>
    <rPh sb="0" eb="1">
      <t>ダイ</t>
    </rPh>
    <rPh sb="2" eb="3">
      <t>ヒョウ</t>
    </rPh>
    <rPh sb="4" eb="5">
      <t>コウ</t>
    </rPh>
    <rPh sb="6" eb="8">
      <t>シリツ</t>
    </rPh>
    <rPh sb="8" eb="9">
      <t>ベツ</t>
    </rPh>
    <rPh sb="10" eb="13">
      <t>シチョウソン</t>
    </rPh>
    <rPh sb="13" eb="14">
      <t>ベツ</t>
    </rPh>
    <rPh sb="14" eb="17">
      <t>セイトスウ</t>
    </rPh>
    <phoneticPr fontId="2"/>
  </si>
  <si>
    <t>第8表　国・公・私立別、市町村別学校数、在学者数及び教職員数</t>
    <rPh sb="0" eb="1">
      <t>ダイ</t>
    </rPh>
    <rPh sb="2" eb="3">
      <t>ヒョウ</t>
    </rPh>
    <rPh sb="4" eb="5">
      <t>クニ</t>
    </rPh>
    <rPh sb="6" eb="7">
      <t>コウ</t>
    </rPh>
    <rPh sb="8" eb="10">
      <t>シリツ</t>
    </rPh>
    <rPh sb="10" eb="11">
      <t>ベツ</t>
    </rPh>
    <rPh sb="12" eb="15">
      <t>シチョウソン</t>
    </rPh>
    <rPh sb="15" eb="16">
      <t>ベツ</t>
    </rPh>
    <rPh sb="16" eb="18">
      <t>ガッコウ</t>
    </rPh>
    <rPh sb="18" eb="19">
      <t>スウ</t>
    </rPh>
    <rPh sb="20" eb="22">
      <t>ザイガク</t>
    </rPh>
    <rPh sb="22" eb="23">
      <t>シャ</t>
    </rPh>
    <rPh sb="23" eb="24">
      <t>スウ</t>
    </rPh>
    <rPh sb="24" eb="25">
      <t>オヨ</t>
    </rPh>
    <rPh sb="26" eb="27">
      <t>キョウ</t>
    </rPh>
    <rPh sb="27" eb="28">
      <t>ショク</t>
    </rPh>
    <rPh sb="28" eb="29">
      <t>イン</t>
    </rPh>
    <rPh sb="29" eb="30">
      <t>スウ</t>
    </rPh>
    <phoneticPr fontId="2"/>
  </si>
  <si>
    <t>第9表　公・私立別、市町村別学校数、生徒数、教職員数、入学者数及び卒業者数</t>
    <rPh sb="0" eb="1">
      <t>ダイ</t>
    </rPh>
    <rPh sb="2" eb="3">
      <t>ヒョウ</t>
    </rPh>
    <rPh sb="4" eb="5">
      <t>コウ</t>
    </rPh>
    <rPh sb="6" eb="8">
      <t>シリツ</t>
    </rPh>
    <rPh sb="8" eb="9">
      <t>ベツ</t>
    </rPh>
    <rPh sb="10" eb="13">
      <t>シチョウソン</t>
    </rPh>
    <rPh sb="13" eb="14">
      <t>ベツ</t>
    </rPh>
    <rPh sb="14" eb="16">
      <t>ガッコウ</t>
    </rPh>
    <rPh sb="16" eb="17">
      <t>スウ</t>
    </rPh>
    <rPh sb="18" eb="21">
      <t>セイトスウ</t>
    </rPh>
    <rPh sb="22" eb="24">
      <t>キョウショク</t>
    </rPh>
    <rPh sb="24" eb="26">
      <t>インスウ</t>
    </rPh>
    <rPh sb="27" eb="31">
      <t>ニュウガクシャスウ</t>
    </rPh>
    <rPh sb="31" eb="32">
      <t>オヨ</t>
    </rPh>
    <rPh sb="33" eb="34">
      <t>ソツ</t>
    </rPh>
    <rPh sb="34" eb="37">
      <t>ギョウシャスウ</t>
    </rPh>
    <phoneticPr fontId="2"/>
  </si>
  <si>
    <t>第11表　国・公・私立別、市町村別進路状況、進学率及び卒業者に占める就職者の割合</t>
    <rPh sb="0" eb="1">
      <t>ダイ</t>
    </rPh>
    <rPh sb="3" eb="4">
      <t>ヒョウ</t>
    </rPh>
    <rPh sb="5" eb="6">
      <t>クニ</t>
    </rPh>
    <rPh sb="7" eb="8">
      <t>コウ</t>
    </rPh>
    <rPh sb="9" eb="11">
      <t>シリツ</t>
    </rPh>
    <rPh sb="11" eb="12">
      <t>ベツ</t>
    </rPh>
    <rPh sb="13" eb="16">
      <t>シチョウソン</t>
    </rPh>
    <rPh sb="16" eb="17">
      <t>ベツ</t>
    </rPh>
    <rPh sb="17" eb="19">
      <t>シンロ</t>
    </rPh>
    <rPh sb="19" eb="21">
      <t>ジョウキョウ</t>
    </rPh>
    <rPh sb="22" eb="24">
      <t>シンガク</t>
    </rPh>
    <rPh sb="24" eb="25">
      <t>リツ</t>
    </rPh>
    <rPh sb="25" eb="26">
      <t>オヨ</t>
    </rPh>
    <rPh sb="27" eb="29">
      <t>ソツギョウ</t>
    </rPh>
    <rPh sb="29" eb="30">
      <t>モノ</t>
    </rPh>
    <rPh sb="31" eb="32">
      <t>シ</t>
    </rPh>
    <rPh sb="34" eb="36">
      <t>シュウショク</t>
    </rPh>
    <rPh sb="36" eb="37">
      <t>モノ</t>
    </rPh>
    <rPh sb="38" eb="40">
      <t>ワリアイ</t>
    </rPh>
    <phoneticPr fontId="2"/>
  </si>
  <si>
    <t>第12表　公・私立別、市町村別進路状況、進学率及び卒業者に占める就職者の割合</t>
    <rPh sb="0" eb="1">
      <t>ダイ</t>
    </rPh>
    <rPh sb="3" eb="4">
      <t>ヒョウ</t>
    </rPh>
    <rPh sb="5" eb="6">
      <t>コウ</t>
    </rPh>
    <rPh sb="7" eb="9">
      <t>シリツ</t>
    </rPh>
    <rPh sb="9" eb="10">
      <t>ベツ</t>
    </rPh>
    <rPh sb="11" eb="14">
      <t>シチョウソン</t>
    </rPh>
    <rPh sb="14" eb="15">
      <t>ベツ</t>
    </rPh>
    <rPh sb="15" eb="17">
      <t>シンロ</t>
    </rPh>
    <rPh sb="17" eb="19">
      <t>ジョウキョウ</t>
    </rPh>
    <rPh sb="20" eb="22">
      <t>シンガク</t>
    </rPh>
    <rPh sb="22" eb="23">
      <t>リツ</t>
    </rPh>
    <rPh sb="23" eb="24">
      <t>オヨ</t>
    </rPh>
    <rPh sb="25" eb="28">
      <t>ソツギョウシャ</t>
    </rPh>
    <rPh sb="29" eb="30">
      <t>シ</t>
    </rPh>
    <rPh sb="32" eb="34">
      <t>シュウショク</t>
    </rPh>
    <rPh sb="34" eb="35">
      <t>モノ</t>
    </rPh>
    <rPh sb="36" eb="38">
      <t>ワリアイ</t>
    </rPh>
    <phoneticPr fontId="2"/>
  </si>
  <si>
    <t>第13表　不就学学齢児童生徒数及び学齢児童生徒死亡者数等</t>
    <rPh sb="0" eb="1">
      <t>ダイ</t>
    </rPh>
    <rPh sb="3" eb="4">
      <t>ヒョウ</t>
    </rPh>
    <rPh sb="5" eb="6">
      <t>フ</t>
    </rPh>
    <rPh sb="6" eb="8">
      <t>シュウガク</t>
    </rPh>
    <rPh sb="8" eb="10">
      <t>ガクレイ</t>
    </rPh>
    <rPh sb="10" eb="12">
      <t>ジドウ</t>
    </rPh>
    <rPh sb="12" eb="15">
      <t>セイトスウ</t>
    </rPh>
    <rPh sb="15" eb="16">
      <t>オヨ</t>
    </rPh>
    <rPh sb="17" eb="19">
      <t>ガクレイ</t>
    </rPh>
    <rPh sb="19" eb="21">
      <t>ジドウ</t>
    </rPh>
    <rPh sb="21" eb="23">
      <t>セイト</t>
    </rPh>
    <rPh sb="23" eb="25">
      <t>シボウ</t>
    </rPh>
    <rPh sb="25" eb="26">
      <t>シャ</t>
    </rPh>
    <rPh sb="26" eb="27">
      <t>スウ</t>
    </rPh>
    <rPh sb="27" eb="28">
      <t>ナド</t>
    </rPh>
    <phoneticPr fontId="2"/>
  </si>
  <si>
    <t>第８表　　国・公・私立別、市町村別学校数、
　　　　　在学者数及び教職員数</t>
    <rPh sb="0" eb="1">
      <t>ダイ</t>
    </rPh>
    <rPh sb="2" eb="3">
      <t>ヒョウ</t>
    </rPh>
    <rPh sb="5" eb="6">
      <t>クニ</t>
    </rPh>
    <rPh sb="7" eb="8">
      <t>コウ</t>
    </rPh>
    <rPh sb="9" eb="11">
      <t>シリツ</t>
    </rPh>
    <rPh sb="11" eb="12">
      <t>ベツ</t>
    </rPh>
    <rPh sb="13" eb="16">
      <t>シチョウソン</t>
    </rPh>
    <rPh sb="16" eb="17">
      <t>ベツ</t>
    </rPh>
    <rPh sb="17" eb="19">
      <t>ガッコウ</t>
    </rPh>
    <rPh sb="19" eb="20">
      <t>スウ</t>
    </rPh>
    <rPh sb="27" eb="29">
      <t>ザイガク</t>
    </rPh>
    <rPh sb="29" eb="30">
      <t>シャ</t>
    </rPh>
    <rPh sb="30" eb="31">
      <t>スウ</t>
    </rPh>
    <rPh sb="31" eb="32">
      <t>オヨ</t>
    </rPh>
    <rPh sb="33" eb="36">
      <t>キョウショクイン</t>
    </rPh>
    <rPh sb="36" eb="37">
      <t>スウ</t>
    </rPh>
    <phoneticPr fontId="2"/>
  </si>
  <si>
    <t>第７表　　　公・私立別、市町村別生徒数</t>
    <rPh sb="0" eb="1">
      <t>ダイ</t>
    </rPh>
    <rPh sb="2" eb="3">
      <t>ヒョウ</t>
    </rPh>
    <rPh sb="16" eb="18">
      <t>セイト</t>
    </rPh>
    <phoneticPr fontId="2"/>
  </si>
  <si>
    <t>第６表　　　公・私立別、市町村別学校数及び教職員数</t>
    <rPh sb="0" eb="1">
      <t>ダイ</t>
    </rPh>
    <rPh sb="2" eb="3">
      <t>ヒョウ</t>
    </rPh>
    <phoneticPr fontId="2"/>
  </si>
  <si>
    <t>第１０表</t>
    <rPh sb="0" eb="1">
      <t>ダイ</t>
    </rPh>
    <rPh sb="3" eb="4">
      <t>ヒョウ</t>
    </rPh>
    <phoneticPr fontId="2"/>
  </si>
  <si>
    <t>第１１表　　　国・公・私立別、市町村別進路状況、進学率及び卒業者に占める就職者の割合</t>
    <rPh sb="0" eb="1">
      <t>ダイ</t>
    </rPh>
    <rPh sb="3" eb="4">
      <t>ヒョウ</t>
    </rPh>
    <rPh sb="7" eb="8">
      <t>クニ</t>
    </rPh>
    <rPh sb="19" eb="21">
      <t>シンロ</t>
    </rPh>
    <rPh sb="21" eb="23">
      <t>ジョウキョウ</t>
    </rPh>
    <rPh sb="24" eb="26">
      <t>シンガク</t>
    </rPh>
    <rPh sb="26" eb="27">
      <t>リツ</t>
    </rPh>
    <rPh sb="27" eb="28">
      <t>オヨ</t>
    </rPh>
    <rPh sb="29" eb="31">
      <t>ソツギョウ</t>
    </rPh>
    <rPh sb="31" eb="32">
      <t>シャ</t>
    </rPh>
    <rPh sb="33" eb="34">
      <t>シ</t>
    </rPh>
    <rPh sb="36" eb="38">
      <t>シュウショク</t>
    </rPh>
    <rPh sb="38" eb="39">
      <t>モノ</t>
    </rPh>
    <rPh sb="40" eb="42">
      <t>ワリアイ</t>
    </rPh>
    <phoneticPr fontId="2"/>
  </si>
  <si>
    <t>第１２表　　　公・私立別、市町村別進路状況、進学率及び卒業者に占める就職者の割合</t>
    <rPh sb="0" eb="1">
      <t>ダイ</t>
    </rPh>
    <rPh sb="3" eb="4">
      <t>ヒョウ</t>
    </rPh>
    <rPh sb="17" eb="19">
      <t>シンロ</t>
    </rPh>
    <rPh sb="19" eb="21">
      <t>ジョウキョウ</t>
    </rPh>
    <rPh sb="22" eb="24">
      <t>シンガク</t>
    </rPh>
    <rPh sb="24" eb="25">
      <t>リツ</t>
    </rPh>
    <rPh sb="25" eb="26">
      <t>オヨ</t>
    </rPh>
    <rPh sb="27" eb="30">
      <t>ソツギョウシャ</t>
    </rPh>
    <rPh sb="31" eb="32">
      <t>シ</t>
    </rPh>
    <rPh sb="34" eb="36">
      <t>シュウショク</t>
    </rPh>
    <rPh sb="36" eb="37">
      <t>モノ</t>
    </rPh>
    <rPh sb="38" eb="40">
      <t>ワリアイ</t>
    </rPh>
    <phoneticPr fontId="2"/>
  </si>
  <si>
    <t>第１３表　　　不就学学齢児童生徒数及び学齢児童生徒死亡者数等</t>
    <rPh sb="0" eb="1">
      <t>ダイ</t>
    </rPh>
    <rPh sb="3" eb="4">
      <t>ヒョウ</t>
    </rPh>
    <rPh sb="7" eb="10">
      <t>フシュウガク</t>
    </rPh>
    <rPh sb="10" eb="12">
      <t>ガクレイ</t>
    </rPh>
    <rPh sb="12" eb="14">
      <t>ジドウ</t>
    </rPh>
    <rPh sb="14" eb="16">
      <t>セイト</t>
    </rPh>
    <rPh sb="16" eb="17">
      <t>スウ</t>
    </rPh>
    <rPh sb="17" eb="18">
      <t>オヨ</t>
    </rPh>
    <rPh sb="19" eb="21">
      <t>ガクレイ</t>
    </rPh>
    <rPh sb="21" eb="23">
      <t>ジドウ</t>
    </rPh>
    <rPh sb="23" eb="25">
      <t>セイト</t>
    </rPh>
    <rPh sb="25" eb="28">
      <t>シボウシャ</t>
    </rPh>
    <rPh sb="28" eb="29">
      <t>スウ</t>
    </rPh>
    <rPh sb="29" eb="30">
      <t>ナド</t>
    </rPh>
    <phoneticPr fontId="2"/>
  </si>
  <si>
    <t>第10表　市町村別学校数、生徒数、教職員数、入学者数及び卒業者数</t>
    <phoneticPr fontId="2"/>
  </si>
  <si>
    <t>５　義務教育学校</t>
    <rPh sb="2" eb="4">
      <t>ギム</t>
    </rPh>
    <rPh sb="4" eb="6">
      <t>キョウイク</t>
    </rPh>
    <rPh sb="6" eb="8">
      <t>ガッコウ</t>
    </rPh>
    <phoneticPr fontId="2"/>
  </si>
  <si>
    <t>６　高等学校（通信制を除く）</t>
    <rPh sb="2" eb="4">
      <t>コウトウ</t>
    </rPh>
    <rPh sb="4" eb="6">
      <t>ガッコウ</t>
    </rPh>
    <rPh sb="7" eb="10">
      <t>ツウシンセイ</t>
    </rPh>
    <rPh sb="11" eb="12">
      <t>ノゾ</t>
    </rPh>
    <phoneticPr fontId="2"/>
  </si>
  <si>
    <t>７　特別支援学校</t>
    <rPh sb="2" eb="4">
      <t>トクベツ</t>
    </rPh>
    <rPh sb="4" eb="6">
      <t>シエン</t>
    </rPh>
    <rPh sb="6" eb="8">
      <t>ガッコウ</t>
    </rPh>
    <phoneticPr fontId="2"/>
  </si>
  <si>
    <t>８　専修学校</t>
    <rPh sb="2" eb="4">
      <t>センシュウ</t>
    </rPh>
    <rPh sb="4" eb="6">
      <t>ガッコウ</t>
    </rPh>
    <phoneticPr fontId="2"/>
  </si>
  <si>
    <t>９　各種学校</t>
    <rPh sb="2" eb="4">
      <t>カクシュ</t>
    </rPh>
    <rPh sb="4" eb="6">
      <t>ガッコウ</t>
    </rPh>
    <phoneticPr fontId="2"/>
  </si>
  <si>
    <t>前　期　課　程</t>
    <rPh sb="0" eb="1">
      <t>マエ</t>
    </rPh>
    <rPh sb="2" eb="3">
      <t>キ</t>
    </rPh>
    <rPh sb="4" eb="5">
      <t>カ</t>
    </rPh>
    <rPh sb="6" eb="7">
      <t>ホド</t>
    </rPh>
    <phoneticPr fontId="2"/>
  </si>
  <si>
    <t>後期課程</t>
    <rPh sb="0" eb="2">
      <t>コウキ</t>
    </rPh>
    <rPh sb="2" eb="4">
      <t>カテイ</t>
    </rPh>
    <phoneticPr fontId="2"/>
  </si>
  <si>
    <t>１学年</t>
    <rPh sb="1" eb="3">
      <t>ガクネン</t>
    </rPh>
    <phoneticPr fontId="2"/>
  </si>
  <si>
    <t>２学年</t>
    <rPh sb="1" eb="3">
      <t>ガクネン</t>
    </rPh>
    <phoneticPr fontId="2"/>
  </si>
  <si>
    <t>３学年</t>
    <rPh sb="1" eb="3">
      <t>ガクネン</t>
    </rPh>
    <phoneticPr fontId="2"/>
  </si>
  <si>
    <t>４学年</t>
    <rPh sb="1" eb="3">
      <t>ガクネン</t>
    </rPh>
    <phoneticPr fontId="2"/>
  </si>
  <si>
    <t>５学年</t>
    <rPh sb="1" eb="3">
      <t>ガクネン</t>
    </rPh>
    <phoneticPr fontId="2"/>
  </si>
  <si>
    <t>６学年</t>
    <rPh sb="1" eb="3">
      <t>ガクネン</t>
    </rPh>
    <phoneticPr fontId="2"/>
  </si>
  <si>
    <t>第２表　　　公・私立別、市町村別園数、在園者数、教育・保育職員等数,修了者数及び就園率</t>
    <rPh sb="0" eb="1">
      <t>ダイ</t>
    </rPh>
    <rPh sb="2" eb="3">
      <t>ヒョウ</t>
    </rPh>
    <rPh sb="16" eb="17">
      <t>エン</t>
    </rPh>
    <rPh sb="19" eb="20">
      <t>ア</t>
    </rPh>
    <rPh sb="20" eb="21">
      <t>ソノ</t>
    </rPh>
    <rPh sb="21" eb="22">
      <t>モノ</t>
    </rPh>
    <rPh sb="24" eb="26">
      <t>キョウイク</t>
    </rPh>
    <rPh sb="27" eb="29">
      <t>ホイク</t>
    </rPh>
    <rPh sb="31" eb="32">
      <t>トウ</t>
    </rPh>
    <rPh sb="34" eb="37">
      <t>シュウリョウシャ</t>
    </rPh>
    <rPh sb="37" eb="38">
      <t>スウ</t>
    </rPh>
    <rPh sb="40" eb="41">
      <t>シュウ</t>
    </rPh>
    <rPh sb="41" eb="42">
      <t>エン</t>
    </rPh>
    <rPh sb="42" eb="43">
      <t>リツ</t>
    </rPh>
    <phoneticPr fontId="2"/>
  </si>
  <si>
    <t>児　　童　　・　　生　　徒　　数</t>
    <rPh sb="0" eb="1">
      <t>ジ</t>
    </rPh>
    <rPh sb="3" eb="4">
      <t>ドウ</t>
    </rPh>
    <rPh sb="9" eb="10">
      <t>ナマ</t>
    </rPh>
    <rPh sb="12" eb="13">
      <t>タダ</t>
    </rPh>
    <rPh sb="15" eb="16">
      <t>スウ</t>
    </rPh>
    <phoneticPr fontId="2"/>
  </si>
  <si>
    <t>第2表　公・私立別、市町村別園数、在園者数、教育・保育職員等数、修了者数及び就園率</t>
    <rPh sb="0" eb="1">
      <t>ダイ</t>
    </rPh>
    <rPh sb="2" eb="3">
      <t>ヒョウ</t>
    </rPh>
    <rPh sb="4" eb="5">
      <t>コウ</t>
    </rPh>
    <rPh sb="6" eb="8">
      <t>シリツ</t>
    </rPh>
    <rPh sb="8" eb="9">
      <t>ベツ</t>
    </rPh>
    <rPh sb="10" eb="13">
      <t>シチョウソン</t>
    </rPh>
    <rPh sb="13" eb="14">
      <t>ベツ</t>
    </rPh>
    <rPh sb="14" eb="15">
      <t>エン</t>
    </rPh>
    <rPh sb="15" eb="16">
      <t>スウ</t>
    </rPh>
    <rPh sb="17" eb="18">
      <t>ザイ</t>
    </rPh>
    <rPh sb="18" eb="19">
      <t>エン</t>
    </rPh>
    <rPh sb="19" eb="20">
      <t>シャ</t>
    </rPh>
    <rPh sb="20" eb="21">
      <t>カズ</t>
    </rPh>
    <rPh sb="22" eb="24">
      <t>キョウイク</t>
    </rPh>
    <rPh sb="25" eb="27">
      <t>ホイク</t>
    </rPh>
    <rPh sb="27" eb="29">
      <t>ショクイン</t>
    </rPh>
    <rPh sb="29" eb="30">
      <t>トウ</t>
    </rPh>
    <rPh sb="30" eb="31">
      <t>スウ</t>
    </rPh>
    <rPh sb="32" eb="35">
      <t>シュウリョウシャ</t>
    </rPh>
    <rPh sb="35" eb="36">
      <t>スウ</t>
    </rPh>
    <rPh sb="36" eb="37">
      <t>オヨ</t>
    </rPh>
    <rPh sb="38" eb="39">
      <t>シュウ</t>
    </rPh>
    <rPh sb="39" eb="40">
      <t>エン</t>
    </rPh>
    <rPh sb="40" eb="41">
      <t>リツ</t>
    </rPh>
    <phoneticPr fontId="2"/>
  </si>
  <si>
    <t>第5表　市町村別学校数、学級数、児童・生徒数及び教職員数</t>
    <rPh sb="0" eb="1">
      <t>ダイ</t>
    </rPh>
    <rPh sb="2" eb="3">
      <t>ヒョウ</t>
    </rPh>
    <rPh sb="4" eb="7">
      <t>シチョウソン</t>
    </rPh>
    <rPh sb="7" eb="8">
      <t>ベツ</t>
    </rPh>
    <rPh sb="8" eb="10">
      <t>ガッコウ</t>
    </rPh>
    <rPh sb="10" eb="11">
      <t>スウ</t>
    </rPh>
    <rPh sb="12" eb="14">
      <t>ガッキュウ</t>
    </rPh>
    <rPh sb="14" eb="15">
      <t>スウ</t>
    </rPh>
    <rPh sb="16" eb="18">
      <t>ジドウ</t>
    </rPh>
    <rPh sb="19" eb="22">
      <t>セイトスウ</t>
    </rPh>
    <rPh sb="22" eb="23">
      <t>オヨ</t>
    </rPh>
    <rPh sb="24" eb="27">
      <t>キョウショクイン</t>
    </rPh>
    <rPh sb="27" eb="28">
      <t>スウ</t>
    </rPh>
    <phoneticPr fontId="2"/>
  </si>
  <si>
    <t>※　本県では大槌町の公立のみ。</t>
    <rPh sb="2" eb="4">
      <t>ホンケン</t>
    </rPh>
    <rPh sb="6" eb="8">
      <t>オオツチ</t>
    </rPh>
    <rPh sb="8" eb="9">
      <t>チョウ</t>
    </rPh>
    <rPh sb="10" eb="12">
      <t>コウリツ</t>
    </rPh>
    <phoneticPr fontId="2"/>
  </si>
  <si>
    <t>第５表　　　市町村別学校数、学級数、児童・生徒数及び教職員数</t>
    <rPh sb="0" eb="1">
      <t>ダイ</t>
    </rPh>
    <rPh sb="2" eb="3">
      <t>ヒョウ</t>
    </rPh>
    <rPh sb="6" eb="9">
      <t>シチョウソン</t>
    </rPh>
    <rPh sb="9" eb="10">
      <t>ベツ</t>
    </rPh>
    <rPh sb="18" eb="20">
      <t>ジドウ</t>
    </rPh>
    <rPh sb="21" eb="23">
      <t>セイト</t>
    </rPh>
    <phoneticPr fontId="2"/>
  </si>
  <si>
    <t>　　　　　　　　　　　　　　　　　　　　　　　　　　　　　　　　　</t>
    <phoneticPr fontId="2"/>
  </si>
  <si>
    <t>※薄桃セルは計算式により自動計算</t>
    <rPh sb="1" eb="2">
      <t>ウス</t>
    </rPh>
    <rPh sb="2" eb="3">
      <t>モモ</t>
    </rPh>
    <rPh sb="6" eb="8">
      <t>ケイサン</t>
    </rPh>
    <rPh sb="8" eb="9">
      <t>シキ</t>
    </rPh>
    <rPh sb="12" eb="14">
      <t>ジドウ</t>
    </rPh>
    <rPh sb="14" eb="16">
      <t>ケイサン</t>
    </rPh>
    <phoneticPr fontId="2"/>
  </si>
  <si>
    <t>チェック用</t>
    <rPh sb="4" eb="5">
      <t>ヨウ</t>
    </rPh>
    <phoneticPr fontId="2"/>
  </si>
  <si>
    <t>計</t>
    <rPh sb="0" eb="1">
      <t>ケイ</t>
    </rPh>
    <phoneticPr fontId="2"/>
  </si>
  <si>
    <t>チェック用計</t>
    <rPh sb="4" eb="5">
      <t>ヨウ</t>
    </rPh>
    <rPh sb="5" eb="6">
      <t>ケイ</t>
    </rPh>
    <phoneticPr fontId="2"/>
  </si>
  <si>
    <t>用計</t>
    <rPh sb="0" eb="1">
      <t>ヨウ</t>
    </rPh>
    <rPh sb="1" eb="2">
      <t>ケイ</t>
    </rPh>
    <phoneticPr fontId="2"/>
  </si>
  <si>
    <t>チェック</t>
    <phoneticPr fontId="2"/>
  </si>
  <si>
    <t>高校進学者計</t>
    <rPh sb="0" eb="2">
      <t>コウコウ</t>
    </rPh>
    <rPh sb="2" eb="5">
      <t>シンガクシャ</t>
    </rPh>
    <rPh sb="5" eb="6">
      <t>ケイ</t>
    </rPh>
    <phoneticPr fontId="2"/>
  </si>
  <si>
    <t>チェック用</t>
    <rPh sb="4" eb="5">
      <t>ヨウ</t>
    </rPh>
    <phoneticPr fontId="2"/>
  </si>
  <si>
    <t>大学進学者計</t>
    <rPh sb="0" eb="2">
      <t>ダイガク</t>
    </rPh>
    <rPh sb="2" eb="5">
      <t>シンガクシャ</t>
    </rPh>
    <rPh sb="5" eb="6">
      <t>ケイ</t>
    </rPh>
    <phoneticPr fontId="2"/>
  </si>
  <si>
    <t>※チェック用のセルは印刷の際、非表示とすること。</t>
    <rPh sb="5" eb="6">
      <t>ヨウ</t>
    </rPh>
    <rPh sb="10" eb="12">
      <t>インサツ</t>
    </rPh>
    <rPh sb="13" eb="14">
      <t>サイ</t>
    </rPh>
    <rPh sb="15" eb="18">
      <t>ヒヒョウジ</t>
    </rPh>
    <phoneticPr fontId="2"/>
  </si>
  <si>
    <t>７学年</t>
    <rPh sb="1" eb="3">
      <t>ガクネン</t>
    </rPh>
    <phoneticPr fontId="2"/>
  </si>
  <si>
    <t>８学年</t>
    <rPh sb="1" eb="3">
      <t>ガクネン</t>
    </rPh>
    <phoneticPr fontId="2"/>
  </si>
  <si>
    <t>９学年</t>
    <rPh sb="1" eb="3">
      <t>ガクネン</t>
    </rPh>
    <phoneticPr fontId="2"/>
  </si>
  <si>
    <t>チェック用</t>
    <rPh sb="4" eb="5">
      <t>ヨウ</t>
    </rPh>
    <phoneticPr fontId="2"/>
  </si>
  <si>
    <t>１　中学校・義務教育学校</t>
    <rPh sb="2" eb="3">
      <t>ナカ</t>
    </rPh>
    <rPh sb="3" eb="5">
      <t>ガッコウ</t>
    </rPh>
    <rPh sb="6" eb="10">
      <t>ギムキョウイク</t>
    </rPh>
    <rPh sb="10" eb="12">
      <t>ガッコウ</t>
    </rPh>
    <phoneticPr fontId="2"/>
  </si>
  <si>
    <t>平成28年度</t>
    <rPh sb="0" eb="2">
      <t>ヘイセイ</t>
    </rPh>
    <rPh sb="4" eb="6">
      <t>ネンド</t>
    </rPh>
    <phoneticPr fontId="2"/>
  </si>
  <si>
    <t>学齢児童生徒死亡者数
（平成28年度中）</t>
    <rPh sb="0" eb="2">
      <t>ガクレイ</t>
    </rPh>
    <rPh sb="2" eb="4">
      <t>ジドウ</t>
    </rPh>
    <rPh sb="4" eb="6">
      <t>セイト</t>
    </rPh>
    <rPh sb="6" eb="8">
      <t>シボウ</t>
    </rPh>
    <rPh sb="8" eb="9">
      <t>シャ</t>
    </rPh>
    <rPh sb="9" eb="10">
      <t>スウ</t>
    </rPh>
    <rPh sb="12" eb="14">
      <t>ヘイセイ</t>
    </rPh>
    <rPh sb="16" eb="18">
      <t>ネンド</t>
    </rPh>
    <rPh sb="18" eb="19">
      <t>ナカ</t>
    </rPh>
    <phoneticPr fontId="2"/>
  </si>
  <si>
    <t>中学校・義務教育学校</t>
    <rPh sb="0" eb="3">
      <t>チュウガッコウ</t>
    </rPh>
    <rPh sb="4" eb="6">
      <t>ギム</t>
    </rPh>
    <rPh sb="6" eb="8">
      <t>キョウイク</t>
    </rPh>
    <rPh sb="8" eb="10">
      <t>ガッコウ</t>
    </rPh>
    <phoneticPr fontId="2"/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</si>
</sst>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.0_);[Red]\(0.0\)"/>
    <numFmt numFmtId="177" formatCode="General;General;&quot;-&quot;"/>
    <numFmt numFmtId="178" formatCode="#,##0.0\ ;#,##0.0\ ;\ &quot;-&quot;\ "/>
    <numFmt numFmtId="179" formatCode="0.0_ 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color indexed="10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8.5"/>
      <name val="ＭＳ 明朝"/>
      <family val="1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48"/>
      <name val="ＭＳ 明朝"/>
      <family val="1"/>
      <charset val="128"/>
    </font>
    <font>
      <sz val="8"/>
      <color indexed="12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8"/>
      <color rgb="FFFF0000"/>
      <name val="ＭＳ 明朝"/>
      <family val="1"/>
      <charset val="128"/>
    </font>
    <font>
      <sz val="9"/>
      <name val="ＭＳ ゴシック"/>
      <family val="3"/>
      <charset val="128"/>
    </font>
    <font>
      <sz val="8"/>
      <color rgb="FFFF0000"/>
      <name val="ＭＳ 明朝"/>
      <family val="1"/>
      <charset val="128"/>
    </font>
    <font>
      <sz val="6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</fills>
  <borders count="58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645">
    <xf numFmtId="0" fontId="0" fillId="0" borderId="0" xfId="0"/>
    <xf numFmtId="0" fontId="4" fillId="0" borderId="0" xfId="0" applyFont="1" applyAlignment="1">
      <alignment horizontal="center" vertical="center" textRotation="255"/>
    </xf>
    <xf numFmtId="0" fontId="5" fillId="0" borderId="0" xfId="0" applyFont="1"/>
    <xf numFmtId="0" fontId="4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textRotation="255"/>
    </xf>
    <xf numFmtId="177" fontId="7" fillId="0" borderId="0" xfId="0" applyNumberFormat="1" applyFont="1" applyBorder="1"/>
    <xf numFmtId="0" fontId="7" fillId="3" borderId="4" xfId="0" applyFont="1" applyFill="1" applyBorder="1"/>
    <xf numFmtId="0" fontId="7" fillId="3" borderId="5" xfId="0" applyFont="1" applyFill="1" applyBorder="1" applyAlignment="1">
      <alignment horizontal="distributed" vertical="center"/>
    </xf>
    <xf numFmtId="0" fontId="7" fillId="3" borderId="6" xfId="0" applyFont="1" applyFill="1" applyBorder="1"/>
    <xf numFmtId="0" fontId="7" fillId="0" borderId="0" xfId="0" applyFont="1"/>
    <xf numFmtId="0" fontId="7" fillId="3" borderId="0" xfId="0" applyFont="1" applyFill="1" applyBorder="1"/>
    <xf numFmtId="0" fontId="8" fillId="0" borderId="0" xfId="0" applyFont="1"/>
    <xf numFmtId="0" fontId="7" fillId="0" borderId="0" xfId="0" applyFont="1" applyAlignment="1">
      <alignment vertical="center"/>
    </xf>
    <xf numFmtId="0" fontId="7" fillId="2" borderId="7" xfId="0" applyFont="1" applyFill="1" applyBorder="1"/>
    <xf numFmtId="0" fontId="7" fillId="2" borderId="8" xfId="0" applyFont="1" applyFill="1" applyBorder="1"/>
    <xf numFmtId="0" fontId="7" fillId="2" borderId="0" xfId="0" applyFont="1" applyFill="1" applyBorder="1"/>
    <xf numFmtId="0" fontId="7" fillId="2" borderId="9" xfId="0" applyFont="1" applyFill="1" applyBorder="1"/>
    <xf numFmtId="0" fontId="7" fillId="2" borderId="3" xfId="0" applyFont="1" applyFill="1" applyBorder="1" applyAlignment="1">
      <alignment horizontal="center" vertical="center" textRotation="255"/>
    </xf>
    <xf numFmtId="0" fontId="7" fillId="2" borderId="10" xfId="0" applyFont="1" applyFill="1" applyBorder="1" applyAlignment="1">
      <alignment vertical="top"/>
    </xf>
    <xf numFmtId="177" fontId="7" fillId="0" borderId="0" xfId="0" applyNumberFormat="1" applyFont="1"/>
    <xf numFmtId="0" fontId="7" fillId="3" borderId="11" xfId="0" applyFont="1" applyFill="1" applyBorder="1" applyAlignment="1">
      <alignment horizontal="distributed" vertical="center"/>
    </xf>
    <xf numFmtId="0" fontId="7" fillId="3" borderId="12" xfId="0" applyFont="1" applyFill="1" applyBorder="1" applyAlignment="1">
      <alignment horizontal="distributed" vertical="center"/>
    </xf>
    <xf numFmtId="0" fontId="8" fillId="0" borderId="0" xfId="0" applyFont="1" applyAlignment="1">
      <alignment textRotation="180"/>
    </xf>
    <xf numFmtId="0" fontId="8" fillId="0" borderId="0" xfId="0" applyFont="1" applyAlignment="1">
      <alignment vertical="top" textRotation="180"/>
    </xf>
    <xf numFmtId="0" fontId="7" fillId="3" borderId="13" xfId="0" applyFont="1" applyFill="1" applyBorder="1"/>
    <xf numFmtId="0" fontId="7" fillId="3" borderId="14" xfId="0" applyFont="1" applyFill="1" applyBorder="1" applyAlignment="1">
      <alignment horizontal="distributed" vertical="center"/>
    </xf>
    <xf numFmtId="0" fontId="7" fillId="3" borderId="15" xfId="0" applyFont="1" applyFill="1" applyBorder="1"/>
    <xf numFmtId="0" fontId="7" fillId="3" borderId="16" xfId="0" applyFont="1" applyFill="1" applyBorder="1"/>
    <xf numFmtId="0" fontId="7" fillId="3" borderId="17" xfId="0" applyFont="1" applyFill="1" applyBorder="1"/>
    <xf numFmtId="0" fontId="7" fillId="3" borderId="18" xfId="0" applyFont="1" applyFill="1" applyBorder="1"/>
    <xf numFmtId="0" fontId="7" fillId="3" borderId="10" xfId="0" applyFont="1" applyFill="1" applyBorder="1"/>
    <xf numFmtId="0" fontId="7" fillId="2" borderId="0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19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3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7" fillId="2" borderId="20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right" vertical="top"/>
    </xf>
    <xf numFmtId="0" fontId="0" fillId="0" borderId="0" xfId="0" applyAlignment="1">
      <alignment wrapText="1"/>
    </xf>
    <xf numFmtId="0" fontId="18" fillId="0" borderId="0" xfId="0" applyFont="1" applyAlignment="1">
      <alignment vertical="center"/>
    </xf>
    <xf numFmtId="0" fontId="19" fillId="0" borderId="0" xfId="0" applyFont="1"/>
    <xf numFmtId="0" fontId="18" fillId="0" borderId="0" xfId="0" applyFont="1"/>
    <xf numFmtId="0" fontId="21" fillId="0" borderId="0" xfId="0" applyFont="1"/>
    <xf numFmtId="0" fontId="3" fillId="0" borderId="0" xfId="1" applyAlignment="1" applyProtection="1"/>
    <xf numFmtId="0" fontId="22" fillId="0" borderId="0" xfId="0" applyFont="1"/>
    <xf numFmtId="0" fontId="23" fillId="0" borderId="0" xfId="0" applyFont="1"/>
    <xf numFmtId="0" fontId="11" fillId="0" borderId="0" xfId="0" applyFont="1" applyAlignment="1">
      <alignment horizontal="center" textRotation="180"/>
    </xf>
    <xf numFmtId="0" fontId="11" fillId="0" borderId="0" xfId="0" applyFont="1" applyAlignment="1">
      <alignment horizontal="center" vertical="top" textRotation="180"/>
    </xf>
    <xf numFmtId="0" fontId="8" fillId="0" borderId="0" xfId="0" applyFont="1" applyAlignment="1">
      <alignment horizontal="center" vertical="center" textRotation="180"/>
    </xf>
    <xf numFmtId="0" fontId="8" fillId="0" borderId="0" xfId="0" applyFont="1" applyAlignment="1">
      <alignment horizontal="center" textRotation="180"/>
    </xf>
    <xf numFmtId="0" fontId="8" fillId="0" borderId="0" xfId="0" applyFont="1" applyAlignment="1">
      <alignment horizontal="center" vertical="top" textRotation="180"/>
    </xf>
    <xf numFmtId="0" fontId="24" fillId="0" borderId="0" xfId="0" applyFont="1" applyAlignment="1">
      <alignment horizontal="center" textRotation="180"/>
    </xf>
    <xf numFmtId="0" fontId="24" fillId="0" borderId="0" xfId="0" applyFont="1" applyAlignment="1">
      <alignment horizontal="center" vertical="top" textRotation="180"/>
    </xf>
    <xf numFmtId="38" fontId="7" fillId="0" borderId="21" xfId="2" applyFont="1" applyFill="1" applyBorder="1"/>
    <xf numFmtId="38" fontId="7" fillId="0" borderId="22" xfId="2" applyFont="1" applyFill="1" applyBorder="1"/>
    <xf numFmtId="38" fontId="7" fillId="0" borderId="1" xfId="2" applyFont="1" applyFill="1" applyBorder="1"/>
    <xf numFmtId="177" fontId="7" fillId="0" borderId="22" xfId="0" applyNumberFormat="1" applyFont="1" applyFill="1" applyBorder="1"/>
    <xf numFmtId="177" fontId="7" fillId="0" borderId="1" xfId="0" applyNumberFormat="1" applyFont="1" applyFill="1" applyBorder="1"/>
    <xf numFmtId="177" fontId="7" fillId="0" borderId="23" xfId="0" applyNumberFormat="1" applyFont="1" applyFill="1" applyBorder="1"/>
    <xf numFmtId="38" fontId="7" fillId="0" borderId="0" xfId="2" applyFont="1" applyFill="1" applyBorder="1"/>
    <xf numFmtId="38" fontId="7" fillId="0" borderId="11" xfId="2" applyFont="1" applyFill="1" applyBorder="1"/>
    <xf numFmtId="38" fontId="7" fillId="0" borderId="12" xfId="2" applyFont="1" applyFill="1" applyBorder="1"/>
    <xf numFmtId="177" fontId="7" fillId="0" borderId="0" xfId="0" applyNumberFormat="1" applyFont="1" applyFill="1" applyBorder="1"/>
    <xf numFmtId="177" fontId="7" fillId="0" borderId="12" xfId="0" applyNumberFormat="1" applyFont="1" applyFill="1" applyBorder="1"/>
    <xf numFmtId="177" fontId="7" fillId="0" borderId="24" xfId="0" applyNumberFormat="1" applyFont="1" applyFill="1" applyBorder="1"/>
    <xf numFmtId="177" fontId="7" fillId="0" borderId="25" xfId="0" applyNumberFormat="1" applyFont="1" applyFill="1" applyBorder="1"/>
    <xf numFmtId="177" fontId="7" fillId="0" borderId="11" xfId="0" applyNumberFormat="1" applyFont="1" applyFill="1" applyBorder="1"/>
    <xf numFmtId="0" fontId="7" fillId="0" borderId="0" xfId="0" applyFont="1" applyBorder="1"/>
    <xf numFmtId="177" fontId="7" fillId="0" borderId="9" xfId="0" applyNumberFormat="1" applyFont="1" applyFill="1" applyBorder="1"/>
    <xf numFmtId="177" fontId="7" fillId="0" borderId="10" xfId="0" applyNumberFormat="1" applyFont="1" applyFill="1" applyBorder="1"/>
    <xf numFmtId="177" fontId="7" fillId="0" borderId="26" xfId="0" applyNumberFormat="1" applyFont="1" applyFill="1" applyBorder="1"/>
    <xf numFmtId="177" fontId="7" fillId="0" borderId="28" xfId="0" applyNumberFormat="1" applyFont="1" applyFill="1" applyBorder="1"/>
    <xf numFmtId="177" fontId="7" fillId="0" borderId="20" xfId="0" applyNumberFormat="1" applyFont="1" applyFill="1" applyBorder="1"/>
    <xf numFmtId="177" fontId="7" fillId="0" borderId="29" xfId="0" applyNumberFormat="1" applyFont="1" applyFill="1" applyBorder="1"/>
    <xf numFmtId="177" fontId="7" fillId="0" borderId="31" xfId="0" applyNumberFormat="1" applyFont="1" applyFill="1" applyBorder="1"/>
    <xf numFmtId="38" fontId="7" fillId="0" borderId="24" xfId="2" applyFont="1" applyFill="1" applyBorder="1"/>
    <xf numFmtId="38" fontId="7" fillId="0" borderId="31" xfId="2" applyFont="1" applyFill="1" applyBorder="1"/>
    <xf numFmtId="177" fontId="7" fillId="0" borderId="32" xfId="0" applyNumberFormat="1" applyFont="1" applyFill="1" applyBorder="1"/>
    <xf numFmtId="177" fontId="7" fillId="0" borderId="33" xfId="0" applyNumberFormat="1" applyFont="1" applyFill="1" applyBorder="1"/>
    <xf numFmtId="177" fontId="7" fillId="0" borderId="34" xfId="0" applyNumberFormat="1" applyFont="1" applyFill="1" applyBorder="1"/>
    <xf numFmtId="177" fontId="7" fillId="0" borderId="36" xfId="0" applyNumberFormat="1" applyFont="1" applyFill="1" applyBorder="1"/>
    <xf numFmtId="177" fontId="7" fillId="0" borderId="21" xfId="0" applyNumberFormat="1" applyFont="1" applyFill="1" applyBorder="1"/>
    <xf numFmtId="178" fontId="7" fillId="0" borderId="0" xfId="0" applyNumberFormat="1" applyFont="1" applyFill="1" applyBorder="1" applyAlignment="1">
      <alignment horizontal="right"/>
    </xf>
    <xf numFmtId="178" fontId="7" fillId="0" borderId="11" xfId="0" applyNumberFormat="1" applyFont="1" applyFill="1" applyBorder="1" applyAlignment="1">
      <alignment horizontal="right"/>
    </xf>
    <xf numFmtId="178" fontId="7" fillId="0" borderId="12" xfId="0" applyNumberFormat="1" applyFont="1" applyFill="1" applyBorder="1" applyAlignment="1">
      <alignment horizontal="right"/>
    </xf>
    <xf numFmtId="178" fontId="7" fillId="0" borderId="25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38" fontId="7" fillId="0" borderId="17" xfId="2" applyFont="1" applyFill="1" applyBorder="1"/>
    <xf numFmtId="38" fontId="7" fillId="0" borderId="9" xfId="2" applyFont="1" applyFill="1" applyBorder="1"/>
    <xf numFmtId="38" fontId="7" fillId="0" borderId="10" xfId="2" applyFont="1" applyFill="1" applyBorder="1"/>
    <xf numFmtId="177" fontId="7" fillId="0" borderId="17" xfId="0" applyNumberFormat="1" applyFont="1" applyFill="1" applyBorder="1"/>
    <xf numFmtId="177" fontId="7" fillId="0" borderId="37" xfId="0" applyNumberFormat="1" applyFont="1" applyFill="1" applyBorder="1"/>
    <xf numFmtId="178" fontId="7" fillId="0" borderId="38" xfId="0" applyNumberFormat="1" applyFont="1" applyFill="1" applyBorder="1" applyAlignment="1">
      <alignment horizontal="right"/>
    </xf>
    <xf numFmtId="178" fontId="7" fillId="0" borderId="33" xfId="0" applyNumberFormat="1" applyFont="1" applyFill="1" applyBorder="1" applyAlignment="1">
      <alignment horizontal="right"/>
    </xf>
    <xf numFmtId="178" fontId="7" fillId="0" borderId="36" xfId="0" applyNumberFormat="1" applyFont="1" applyFill="1" applyBorder="1" applyAlignment="1">
      <alignment horizontal="right"/>
    </xf>
    <xf numFmtId="178" fontId="7" fillId="0" borderId="34" xfId="0" applyNumberFormat="1" applyFont="1" applyFill="1" applyBorder="1" applyAlignment="1">
      <alignment horizontal="right"/>
    </xf>
    <xf numFmtId="41" fontId="11" fillId="0" borderId="3" xfId="0" applyNumberFormat="1" applyFont="1" applyFill="1" applyBorder="1" applyAlignment="1">
      <alignment vertical="center"/>
    </xf>
    <xf numFmtId="41" fontId="11" fillId="0" borderId="27" xfId="0" applyNumberFormat="1" applyFont="1" applyFill="1" applyBorder="1" applyAlignment="1">
      <alignment vertical="center"/>
    </xf>
    <xf numFmtId="41" fontId="11" fillId="0" borderId="39" xfId="0" applyNumberFormat="1" applyFont="1" applyFill="1" applyBorder="1" applyAlignment="1">
      <alignment vertical="center"/>
    </xf>
    <xf numFmtId="41" fontId="11" fillId="0" borderId="40" xfId="0" applyNumberFormat="1" applyFont="1" applyFill="1" applyBorder="1" applyAlignment="1">
      <alignment vertical="center"/>
    </xf>
    <xf numFmtId="38" fontId="7" fillId="0" borderId="28" xfId="2" applyFont="1" applyFill="1" applyBorder="1"/>
    <xf numFmtId="38" fontId="7" fillId="0" borderId="41" xfId="2" applyFont="1" applyFill="1" applyBorder="1"/>
    <xf numFmtId="177" fontId="7" fillId="0" borderId="41" xfId="0" applyNumberFormat="1" applyFont="1" applyFill="1" applyBorder="1"/>
    <xf numFmtId="177" fontId="7" fillId="0" borderId="0" xfId="0" applyNumberFormat="1" applyFont="1" applyFill="1" applyBorder="1" applyAlignment="1">
      <alignment horizontal="right"/>
    </xf>
    <xf numFmtId="177" fontId="7" fillId="0" borderId="10" xfId="0" applyNumberFormat="1" applyFont="1" applyFill="1" applyBorder="1" applyAlignment="1">
      <alignment horizontal="right"/>
    </xf>
    <xf numFmtId="177" fontId="7" fillId="0" borderId="9" xfId="0" applyNumberFormat="1" applyFont="1" applyFill="1" applyBorder="1" applyAlignment="1">
      <alignment horizontal="right"/>
    </xf>
    <xf numFmtId="177" fontId="7" fillId="0" borderId="12" xfId="0" applyNumberFormat="1" applyFont="1" applyFill="1" applyBorder="1" applyAlignment="1">
      <alignment horizontal="right"/>
    </xf>
    <xf numFmtId="177" fontId="7" fillId="0" borderId="25" xfId="0" applyNumberFormat="1" applyFont="1" applyFill="1" applyBorder="1" applyAlignment="1">
      <alignment horizontal="right"/>
    </xf>
    <xf numFmtId="177" fontId="7" fillId="0" borderId="32" xfId="0" applyNumberFormat="1" applyFont="1" applyFill="1" applyBorder="1" applyAlignment="1">
      <alignment horizontal="right"/>
    </xf>
    <xf numFmtId="177" fontId="7" fillId="0" borderId="26" xfId="0" applyNumberFormat="1" applyFont="1" applyFill="1" applyBorder="1" applyAlignment="1">
      <alignment horizontal="right"/>
    </xf>
    <xf numFmtId="0" fontId="7" fillId="0" borderId="0" xfId="0" applyFont="1" applyFill="1"/>
    <xf numFmtId="0" fontId="7" fillId="0" borderId="0" xfId="0" applyFont="1" applyFill="1" applyBorder="1"/>
    <xf numFmtId="0" fontId="0" fillId="0" borderId="0" xfId="0" applyFont="1"/>
    <xf numFmtId="177" fontId="7" fillId="0" borderId="11" xfId="2" applyNumberFormat="1" applyFont="1" applyFill="1" applyBorder="1"/>
    <xf numFmtId="177" fontId="7" fillId="0" borderId="24" xfId="2" applyNumberFormat="1" applyFont="1" applyFill="1" applyBorder="1"/>
    <xf numFmtId="177" fontId="7" fillId="0" borderId="31" xfId="2" applyNumberFormat="1" applyFont="1" applyFill="1" applyBorder="1"/>
    <xf numFmtId="177" fontId="7" fillId="0" borderId="21" xfId="2" applyNumberFormat="1" applyFont="1" applyFill="1" applyBorder="1"/>
    <xf numFmtId="177" fontId="7" fillId="0" borderId="12" xfId="2" applyNumberFormat="1" applyFont="1" applyFill="1" applyBorder="1"/>
    <xf numFmtId="38" fontId="7" fillId="0" borderId="33" xfId="2" applyFont="1" applyFill="1" applyBorder="1"/>
    <xf numFmtId="38" fontId="7" fillId="0" borderId="36" xfId="2" applyFont="1" applyFill="1" applyBorder="1"/>
    <xf numFmtId="176" fontId="7" fillId="0" borderId="5" xfId="0" applyNumberFormat="1" applyFont="1" applyFill="1" applyBorder="1" applyAlignment="1">
      <alignment horizontal="right"/>
    </xf>
    <xf numFmtId="49" fontId="8" fillId="0" borderId="0" xfId="0" applyNumberFormat="1" applyFont="1" applyAlignment="1">
      <alignment horizontal="center" vertical="top" textRotation="180"/>
    </xf>
    <xf numFmtId="177" fontId="22" fillId="0" borderId="0" xfId="0" applyNumberFormat="1" applyFont="1"/>
    <xf numFmtId="0" fontId="25" fillId="0" borderId="0" xfId="0" applyFont="1"/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26" fillId="0" borderId="0" xfId="3" applyFont="1" applyFill="1" applyAlignment="1">
      <alignment vertical="center"/>
    </xf>
    <xf numFmtId="179" fontId="26" fillId="0" borderId="0" xfId="3" applyNumberFormat="1" applyFont="1" applyFill="1" applyAlignment="1">
      <alignment vertical="center"/>
    </xf>
    <xf numFmtId="176" fontId="7" fillId="0" borderId="35" xfId="0" applyNumberFormat="1" applyFont="1" applyFill="1" applyBorder="1" applyAlignment="1">
      <alignment horizontal="right"/>
    </xf>
    <xf numFmtId="176" fontId="7" fillId="0" borderId="33" xfId="0" applyNumberFormat="1" applyFont="1" applyFill="1" applyBorder="1" applyAlignment="1">
      <alignment horizontal="right"/>
    </xf>
    <xf numFmtId="0" fontId="20" fillId="0" borderId="0" xfId="1" applyFont="1" applyAlignment="1" applyProtection="1"/>
    <xf numFmtId="0" fontId="7" fillId="3" borderId="16" xfId="0" applyFont="1" applyFill="1" applyBorder="1"/>
    <xf numFmtId="0" fontId="7" fillId="0" borderId="25" xfId="0" applyFont="1" applyBorder="1"/>
    <xf numFmtId="0" fontId="7" fillId="0" borderId="22" xfId="0" applyFont="1" applyBorder="1"/>
    <xf numFmtId="0" fontId="7" fillId="0" borderId="23" xfId="0" applyFont="1" applyBorder="1"/>
    <xf numFmtId="0" fontId="7" fillId="0" borderId="9" xfId="0" applyFont="1" applyBorder="1"/>
    <xf numFmtId="0" fontId="7" fillId="0" borderId="26" xfId="0" applyFont="1" applyBorder="1"/>
    <xf numFmtId="177" fontId="7" fillId="0" borderId="0" xfId="2" applyNumberFormat="1" applyFont="1" applyFill="1" applyBorder="1"/>
    <xf numFmtId="177" fontId="7" fillId="0" borderId="9" xfId="2" applyNumberFormat="1" applyFont="1" applyFill="1" applyBorder="1"/>
    <xf numFmtId="177" fontId="7" fillId="0" borderId="10" xfId="2" applyNumberFormat="1" applyFont="1" applyFill="1" applyBorder="1"/>
    <xf numFmtId="177" fontId="7" fillId="0" borderId="17" xfId="2" applyNumberFormat="1" applyFont="1" applyFill="1" applyBorder="1"/>
    <xf numFmtId="177" fontId="7" fillId="0" borderId="25" xfId="0" applyNumberFormat="1" applyFont="1" applyBorder="1"/>
    <xf numFmtId="177" fontId="7" fillId="0" borderId="11" xfId="3" applyNumberFormat="1" applyFont="1" applyBorder="1" applyAlignment="1">
      <alignment vertical="center" shrinkToFit="1"/>
    </xf>
    <xf numFmtId="177" fontId="7" fillId="0" borderId="17" xfId="3" applyNumberFormat="1" applyFont="1" applyBorder="1" applyAlignment="1">
      <alignment vertical="center" shrinkToFit="1"/>
    </xf>
    <xf numFmtId="177" fontId="7" fillId="0" borderId="0" xfId="3" applyNumberFormat="1" applyFont="1" applyBorder="1" applyAlignment="1">
      <alignment vertical="center" shrinkToFit="1"/>
    </xf>
    <xf numFmtId="177" fontId="7" fillId="0" borderId="9" xfId="3" applyNumberFormat="1" applyFont="1" applyBorder="1" applyAlignment="1">
      <alignment vertical="center" shrinkToFit="1"/>
    </xf>
    <xf numFmtId="177" fontId="7" fillId="0" borderId="12" xfId="3" applyNumberFormat="1" applyFont="1" applyBorder="1" applyAlignment="1">
      <alignment vertical="center" shrinkToFit="1"/>
    </xf>
    <xf numFmtId="177" fontId="7" fillId="0" borderId="10" xfId="3" applyNumberFormat="1" applyFont="1" applyBorder="1" applyAlignment="1">
      <alignment vertical="center" shrinkToFit="1"/>
    </xf>
    <xf numFmtId="177" fontId="7" fillId="0" borderId="25" xfId="3" applyNumberFormat="1" applyFont="1" applyBorder="1" applyAlignment="1">
      <alignment vertical="center" shrinkToFit="1"/>
    </xf>
    <xf numFmtId="179" fontId="7" fillId="0" borderId="0" xfId="3" applyNumberFormat="1" applyFont="1" applyAlignment="1">
      <alignment horizontal="right" shrinkToFit="1"/>
    </xf>
    <xf numFmtId="177" fontId="7" fillId="0" borderId="11" xfId="2" applyNumberFormat="1" applyFont="1" applyFill="1" applyBorder="1" applyAlignment="1">
      <alignment vertical="center"/>
    </xf>
    <xf numFmtId="177" fontId="7" fillId="0" borderId="21" xfId="2" applyNumberFormat="1" applyFont="1" applyFill="1" applyBorder="1" applyAlignment="1">
      <alignment vertical="center"/>
    </xf>
    <xf numFmtId="177" fontId="7" fillId="0" borderId="17" xfId="2" applyNumberFormat="1" applyFont="1" applyFill="1" applyBorder="1" applyAlignment="1">
      <alignment vertical="center"/>
    </xf>
    <xf numFmtId="176" fontId="7" fillId="0" borderId="11" xfId="3" applyNumberFormat="1" applyFont="1" applyFill="1" applyBorder="1" applyAlignment="1">
      <alignment vertical="center"/>
    </xf>
    <xf numFmtId="176" fontId="7" fillId="0" borderId="38" xfId="3" applyNumberFormat="1" applyFont="1" applyFill="1" applyBorder="1" applyAlignment="1">
      <alignment vertical="center"/>
    </xf>
    <xf numFmtId="177" fontId="7" fillId="0" borderId="0" xfId="2" applyNumberFormat="1" applyFont="1" applyFill="1" applyBorder="1" applyAlignment="1">
      <alignment vertical="center"/>
    </xf>
    <xf numFmtId="177" fontId="7" fillId="0" borderId="24" xfId="2" applyNumberFormat="1" applyFont="1" applyFill="1" applyBorder="1" applyAlignment="1">
      <alignment vertical="center"/>
    </xf>
    <xf numFmtId="177" fontId="7" fillId="0" borderId="9" xfId="2" applyNumberFormat="1" applyFont="1" applyFill="1" applyBorder="1" applyAlignment="1">
      <alignment vertical="center"/>
    </xf>
    <xf numFmtId="176" fontId="7" fillId="0" borderId="0" xfId="3" applyNumberFormat="1" applyFont="1" applyFill="1" applyBorder="1" applyAlignment="1">
      <alignment vertical="center"/>
    </xf>
    <xf numFmtId="176" fontId="7" fillId="0" borderId="33" xfId="3" applyNumberFormat="1" applyFont="1" applyFill="1" applyBorder="1" applyAlignment="1">
      <alignment vertical="center"/>
    </xf>
    <xf numFmtId="177" fontId="7" fillId="0" borderId="12" xfId="2" applyNumberFormat="1" applyFont="1" applyFill="1" applyBorder="1" applyAlignment="1">
      <alignment vertical="center"/>
    </xf>
    <xf numFmtId="177" fontId="7" fillId="0" borderId="31" xfId="2" applyNumberFormat="1" applyFont="1" applyFill="1" applyBorder="1" applyAlignment="1">
      <alignment vertical="center"/>
    </xf>
    <xf numFmtId="177" fontId="7" fillId="0" borderId="10" xfId="2" applyNumberFormat="1" applyFont="1" applyFill="1" applyBorder="1" applyAlignment="1">
      <alignment vertical="center"/>
    </xf>
    <xf numFmtId="176" fontId="7" fillId="0" borderId="12" xfId="3" applyNumberFormat="1" applyFont="1" applyFill="1" applyBorder="1" applyAlignment="1">
      <alignment vertical="center"/>
    </xf>
    <xf numFmtId="176" fontId="7" fillId="0" borderId="36" xfId="3" applyNumberFormat="1" applyFont="1" applyFill="1" applyBorder="1" applyAlignment="1">
      <alignment vertical="center"/>
    </xf>
    <xf numFmtId="177" fontId="7" fillId="0" borderId="25" xfId="2" applyNumberFormat="1" applyFont="1" applyFill="1" applyBorder="1" applyAlignment="1">
      <alignment vertical="center"/>
    </xf>
    <xf numFmtId="177" fontId="7" fillId="0" borderId="32" xfId="2" applyNumberFormat="1" applyFont="1" applyFill="1" applyBorder="1" applyAlignment="1">
      <alignment vertical="center"/>
    </xf>
    <xf numFmtId="177" fontId="7" fillId="0" borderId="26" xfId="2" applyNumberFormat="1" applyFont="1" applyFill="1" applyBorder="1" applyAlignment="1">
      <alignment vertical="center"/>
    </xf>
    <xf numFmtId="178" fontId="7" fillId="0" borderId="12" xfId="3" applyNumberFormat="1" applyFont="1" applyFill="1" applyBorder="1" applyAlignment="1">
      <alignment vertical="center"/>
    </xf>
    <xf numFmtId="178" fontId="7" fillId="0" borderId="36" xfId="3" applyNumberFormat="1" applyFont="1" applyFill="1" applyBorder="1" applyAlignment="1">
      <alignment vertical="center"/>
    </xf>
    <xf numFmtId="178" fontId="7" fillId="0" borderId="0" xfId="3" applyNumberFormat="1" applyFont="1" applyFill="1" applyBorder="1" applyAlignment="1">
      <alignment vertical="center"/>
    </xf>
    <xf numFmtId="178" fontId="7" fillId="0" borderId="33" xfId="3" applyNumberFormat="1" applyFont="1" applyFill="1" applyBorder="1" applyAlignment="1">
      <alignment vertical="center"/>
    </xf>
    <xf numFmtId="178" fontId="7" fillId="0" borderId="11" xfId="3" applyNumberFormat="1" applyFont="1" applyFill="1" applyBorder="1" applyAlignment="1">
      <alignment vertical="center"/>
    </xf>
    <xf numFmtId="178" fontId="7" fillId="0" borderId="38" xfId="3" applyNumberFormat="1" applyFont="1" applyFill="1" applyBorder="1" applyAlignment="1">
      <alignment vertical="center"/>
    </xf>
    <xf numFmtId="178" fontId="7" fillId="0" borderId="25" xfId="3" applyNumberFormat="1" applyFont="1" applyFill="1" applyBorder="1" applyAlignment="1">
      <alignment vertical="center"/>
    </xf>
    <xf numFmtId="178" fontId="7" fillId="0" borderId="34" xfId="3" applyNumberFormat="1" applyFont="1" applyFill="1" applyBorder="1" applyAlignment="1">
      <alignment vertical="center"/>
    </xf>
    <xf numFmtId="38" fontId="7" fillId="0" borderId="11" xfId="2" applyFont="1" applyFill="1" applyBorder="1" applyAlignment="1">
      <alignment vertical="center"/>
    </xf>
    <xf numFmtId="38" fontId="7" fillId="0" borderId="21" xfId="2" applyFont="1" applyFill="1" applyBorder="1" applyAlignment="1">
      <alignment vertical="center"/>
    </xf>
    <xf numFmtId="38" fontId="7" fillId="0" borderId="17" xfId="2" applyFont="1" applyFill="1" applyBorder="1" applyAlignment="1">
      <alignment vertical="center"/>
    </xf>
    <xf numFmtId="177" fontId="7" fillId="0" borderId="32" xfId="2" applyNumberFormat="1" applyFont="1" applyFill="1" applyBorder="1"/>
    <xf numFmtId="177" fontId="7" fillId="0" borderId="25" xfId="2" applyNumberFormat="1" applyFont="1" applyFill="1" applyBorder="1"/>
    <xf numFmtId="177" fontId="7" fillId="0" borderId="26" xfId="2" applyNumberFormat="1" applyFont="1" applyFill="1" applyBorder="1"/>
    <xf numFmtId="0" fontId="8" fillId="0" borderId="0" xfId="0" applyFont="1" applyAlignment="1">
      <alignment horizontal="center"/>
    </xf>
    <xf numFmtId="38" fontId="7" fillId="0" borderId="0" xfId="0" applyNumberFormat="1" applyFont="1" applyFill="1" applyBorder="1"/>
    <xf numFmtId="0" fontId="20" fillId="0" borderId="0" xfId="1" applyFont="1" applyAlignment="1" applyProtection="1"/>
    <xf numFmtId="178" fontId="7" fillId="0" borderId="28" xfId="2" applyNumberFormat="1" applyFont="1" applyFill="1" applyBorder="1"/>
    <xf numFmtId="178" fontId="7" fillId="0" borderId="20" xfId="2" applyNumberFormat="1" applyFont="1" applyFill="1" applyBorder="1"/>
    <xf numFmtId="178" fontId="7" fillId="0" borderId="41" xfId="2" applyNumberFormat="1" applyFont="1" applyFill="1" applyBorder="1"/>
    <xf numFmtId="178" fontId="7" fillId="0" borderId="29" xfId="2" applyNumberFormat="1" applyFont="1" applyFill="1" applyBorder="1"/>
    <xf numFmtId="0" fontId="7" fillId="2" borderId="3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 textRotation="255"/>
    </xf>
    <xf numFmtId="0" fontId="7" fillId="2" borderId="1" xfId="0" applyFont="1" applyFill="1" applyBorder="1" applyAlignment="1">
      <alignment horizontal="center" vertical="center" textRotation="255"/>
    </xf>
    <xf numFmtId="0" fontId="7" fillId="2" borderId="21" xfId="0" applyFont="1" applyFill="1" applyBorder="1" applyAlignment="1">
      <alignment horizontal="center" vertical="center" textRotation="255"/>
    </xf>
    <xf numFmtId="0" fontId="7" fillId="2" borderId="31" xfId="0" applyFont="1" applyFill="1" applyBorder="1" applyAlignment="1">
      <alignment horizontal="center" vertical="center" textRotation="255"/>
    </xf>
    <xf numFmtId="0" fontId="27" fillId="0" borderId="0" xfId="0" applyFont="1"/>
    <xf numFmtId="177" fontId="7" fillId="4" borderId="30" xfId="0" applyNumberFormat="1" applyFont="1" applyFill="1" applyBorder="1"/>
    <xf numFmtId="177" fontId="7" fillId="4" borderId="11" xfId="0" applyNumberFormat="1" applyFont="1" applyFill="1" applyBorder="1"/>
    <xf numFmtId="38" fontId="7" fillId="4" borderId="21" xfId="2" applyFont="1" applyFill="1" applyBorder="1"/>
    <xf numFmtId="38" fontId="7" fillId="4" borderId="11" xfId="2" applyFont="1" applyFill="1" applyBorder="1"/>
    <xf numFmtId="38" fontId="7" fillId="4" borderId="0" xfId="2" applyFont="1" applyFill="1" applyBorder="1"/>
    <xf numFmtId="38" fontId="7" fillId="4" borderId="17" xfId="2" applyFont="1" applyFill="1" applyBorder="1"/>
    <xf numFmtId="177" fontId="7" fillId="4" borderId="21" xfId="0" applyNumberFormat="1" applyFont="1" applyFill="1" applyBorder="1"/>
    <xf numFmtId="177" fontId="7" fillId="4" borderId="3" xfId="0" applyNumberFormat="1" applyFont="1" applyFill="1" applyBorder="1"/>
    <xf numFmtId="176" fontId="7" fillId="4" borderId="27" xfId="0" applyNumberFormat="1" applyFont="1" applyFill="1" applyBorder="1" applyAlignment="1">
      <alignment horizontal="right"/>
    </xf>
    <xf numFmtId="177" fontId="7" fillId="4" borderId="11" xfId="2" applyNumberFormat="1" applyFont="1" applyFill="1" applyBorder="1"/>
    <xf numFmtId="38" fontId="7" fillId="4" borderId="24" xfId="2" applyFont="1" applyFill="1" applyBorder="1"/>
    <xf numFmtId="38" fontId="7" fillId="4" borderId="31" xfId="2" applyFont="1" applyFill="1" applyBorder="1"/>
    <xf numFmtId="177" fontId="7" fillId="4" borderId="24" xfId="2" applyNumberFormat="1" applyFont="1" applyFill="1" applyBorder="1"/>
    <xf numFmtId="177" fontId="7" fillId="4" borderId="24" xfId="0" applyNumberFormat="1" applyFont="1" applyFill="1" applyBorder="1"/>
    <xf numFmtId="177" fontId="7" fillId="4" borderId="31" xfId="2" applyNumberFormat="1" applyFont="1" applyFill="1" applyBorder="1"/>
    <xf numFmtId="177" fontId="7" fillId="4" borderId="0" xfId="2" applyNumberFormat="1" applyFont="1" applyFill="1" applyBorder="1"/>
    <xf numFmtId="177" fontId="7" fillId="4" borderId="0" xfId="0" applyNumberFormat="1" applyFont="1" applyFill="1" applyBorder="1"/>
    <xf numFmtId="177" fontId="7" fillId="4" borderId="12" xfId="0" applyNumberFormat="1" applyFont="1" applyFill="1" applyBorder="1"/>
    <xf numFmtId="177" fontId="7" fillId="4" borderId="25" xfId="0" applyNumberFormat="1" applyFont="1" applyFill="1" applyBorder="1"/>
    <xf numFmtId="177" fontId="7" fillId="4" borderId="31" xfId="0" applyNumberFormat="1" applyFont="1" applyFill="1" applyBorder="1"/>
    <xf numFmtId="177" fontId="7" fillId="4" borderId="32" xfId="0" applyNumberFormat="1" applyFont="1" applyFill="1" applyBorder="1"/>
    <xf numFmtId="178" fontId="7" fillId="4" borderId="28" xfId="0" applyNumberFormat="1" applyFont="1" applyFill="1" applyBorder="1" applyAlignment="1">
      <alignment horizontal="right"/>
    </xf>
    <xf numFmtId="178" fontId="7" fillId="4" borderId="20" xfId="0" applyNumberFormat="1" applyFont="1" applyFill="1" applyBorder="1" applyAlignment="1">
      <alignment horizontal="right"/>
    </xf>
    <xf numFmtId="178" fontId="7" fillId="4" borderId="41" xfId="0" applyNumberFormat="1" applyFont="1" applyFill="1" applyBorder="1" applyAlignment="1">
      <alignment horizontal="right"/>
    </xf>
    <xf numFmtId="178" fontId="7" fillId="4" borderId="29" xfId="0" applyNumberFormat="1" applyFont="1" applyFill="1" applyBorder="1" applyAlignment="1">
      <alignment horizontal="right"/>
    </xf>
    <xf numFmtId="177" fontId="7" fillId="4" borderId="30" xfId="2" applyNumberFormat="1" applyFont="1" applyFill="1" applyBorder="1"/>
    <xf numFmtId="177" fontId="7" fillId="4" borderId="5" xfId="2" applyNumberFormat="1" applyFont="1" applyFill="1" applyBorder="1"/>
    <xf numFmtId="38" fontId="7" fillId="4" borderId="30" xfId="2" applyFont="1" applyFill="1" applyBorder="1"/>
    <xf numFmtId="38" fontId="7" fillId="4" borderId="5" xfId="2" applyFont="1" applyFill="1" applyBorder="1"/>
    <xf numFmtId="38" fontId="7" fillId="4" borderId="6" xfId="2" applyFont="1" applyFill="1" applyBorder="1"/>
    <xf numFmtId="178" fontId="7" fillId="4" borderId="27" xfId="2" applyNumberFormat="1" applyFont="1" applyFill="1" applyBorder="1"/>
    <xf numFmtId="38" fontId="7" fillId="4" borderId="32" xfId="2" applyFont="1" applyFill="1" applyBorder="1"/>
    <xf numFmtId="38" fontId="7" fillId="4" borderId="12" xfId="2" applyFont="1" applyFill="1" applyBorder="1"/>
    <xf numFmtId="177" fontId="7" fillId="4" borderId="12" xfId="2" applyNumberFormat="1" applyFont="1" applyFill="1" applyBorder="1"/>
    <xf numFmtId="177" fontId="7" fillId="4" borderId="25" xfId="2" applyNumberFormat="1" applyFont="1" applyFill="1" applyBorder="1"/>
    <xf numFmtId="177" fontId="7" fillId="4" borderId="21" xfId="2" applyNumberFormat="1" applyFont="1" applyFill="1" applyBorder="1"/>
    <xf numFmtId="177" fontId="7" fillId="4" borderId="32" xfId="2" applyNumberFormat="1" applyFont="1" applyFill="1" applyBorder="1"/>
    <xf numFmtId="177" fontId="7" fillId="4" borderId="17" xfId="0" applyNumberFormat="1" applyFont="1" applyFill="1" applyBorder="1"/>
    <xf numFmtId="38" fontId="7" fillId="4" borderId="28" xfId="2" applyFont="1" applyFill="1" applyBorder="1"/>
    <xf numFmtId="177" fontId="7" fillId="4" borderId="28" xfId="0" applyNumberFormat="1" applyFont="1" applyFill="1" applyBorder="1"/>
    <xf numFmtId="177" fontId="7" fillId="4" borderId="30" xfId="0" applyNumberFormat="1" applyFont="1" applyFill="1" applyBorder="1" applyAlignment="1">
      <alignment horizontal="right"/>
    </xf>
    <xf numFmtId="177" fontId="7" fillId="4" borderId="5" xfId="0" applyNumberFormat="1" applyFont="1" applyFill="1" applyBorder="1" applyAlignment="1">
      <alignment horizontal="right"/>
    </xf>
    <xf numFmtId="177" fontId="7" fillId="4" borderId="6" xfId="0" applyNumberFormat="1" applyFont="1" applyFill="1" applyBorder="1" applyAlignment="1">
      <alignment horizontal="right"/>
    </xf>
    <xf numFmtId="177" fontId="7" fillId="4" borderId="6" xfId="0" applyNumberFormat="1" applyFont="1" applyFill="1" applyBorder="1"/>
    <xf numFmtId="177" fontId="7" fillId="4" borderId="27" xfId="0" applyNumberFormat="1" applyFont="1" applyFill="1" applyBorder="1"/>
    <xf numFmtId="177" fontId="7" fillId="4" borderId="0" xfId="0" applyNumberFormat="1" applyFont="1" applyFill="1" applyBorder="1" applyAlignment="1">
      <alignment horizontal="right"/>
    </xf>
    <xf numFmtId="177" fontId="7" fillId="4" borderId="12" xfId="0" applyNumberFormat="1" applyFont="1" applyFill="1" applyBorder="1" applyAlignment="1">
      <alignment horizontal="right"/>
    </xf>
    <xf numFmtId="177" fontId="7" fillId="4" borderId="21" xfId="3" applyNumberFormat="1" applyFont="1" applyFill="1" applyBorder="1" applyAlignment="1">
      <alignment vertical="center" shrinkToFit="1"/>
    </xf>
    <xf numFmtId="177" fontId="7" fillId="4" borderId="24" xfId="3" applyNumberFormat="1" applyFont="1" applyFill="1" applyBorder="1" applyAlignment="1">
      <alignment vertical="center" shrinkToFit="1"/>
    </xf>
    <xf numFmtId="177" fontId="7" fillId="4" borderId="31" xfId="3" applyNumberFormat="1" applyFont="1" applyFill="1" applyBorder="1" applyAlignment="1">
      <alignment vertical="center" shrinkToFit="1"/>
    </xf>
    <xf numFmtId="177" fontId="7" fillId="4" borderId="32" xfId="3" applyNumberFormat="1" applyFont="1" applyFill="1" applyBorder="1" applyAlignment="1">
      <alignment vertical="center" shrinkToFit="1"/>
    </xf>
    <xf numFmtId="177" fontId="7" fillId="4" borderId="24" xfId="0" applyNumberFormat="1" applyFont="1" applyFill="1" applyBorder="1" applyAlignment="1">
      <alignment horizontal="right"/>
    </xf>
    <xf numFmtId="177" fontId="7" fillId="4" borderId="31" xfId="0" applyNumberFormat="1" applyFont="1" applyFill="1" applyBorder="1" applyAlignment="1">
      <alignment horizontal="right"/>
    </xf>
    <xf numFmtId="0" fontId="7" fillId="4" borderId="24" xfId="0" applyFont="1" applyFill="1" applyBorder="1"/>
    <xf numFmtId="0" fontId="7" fillId="4" borderId="32" xfId="0" applyFont="1" applyFill="1" applyBorder="1"/>
    <xf numFmtId="38" fontId="7" fillId="4" borderId="3" xfId="2" applyFont="1" applyFill="1" applyBorder="1"/>
    <xf numFmtId="177" fontId="7" fillId="4" borderId="5" xfId="0" applyNumberFormat="1" applyFont="1" applyFill="1" applyBorder="1"/>
    <xf numFmtId="0" fontId="7" fillId="4" borderId="22" xfId="0" applyFont="1" applyFill="1" applyBorder="1"/>
    <xf numFmtId="0" fontId="7" fillId="4" borderId="23" xfId="0" applyFont="1" applyFill="1" applyBorder="1"/>
    <xf numFmtId="38" fontId="7" fillId="4" borderId="22" xfId="2" applyFont="1" applyFill="1" applyBorder="1"/>
    <xf numFmtId="38" fontId="7" fillId="4" borderId="1" xfId="2" applyFont="1" applyFill="1" applyBorder="1"/>
    <xf numFmtId="38" fontId="7" fillId="4" borderId="37" xfId="2" applyFont="1" applyFill="1" applyBorder="1"/>
    <xf numFmtId="177" fontId="7" fillId="4" borderId="22" xfId="0" applyNumberFormat="1" applyFont="1" applyFill="1" applyBorder="1"/>
    <xf numFmtId="177" fontId="7" fillId="4" borderId="1" xfId="0" applyNumberFormat="1" applyFont="1" applyFill="1" applyBorder="1"/>
    <xf numFmtId="38" fontId="7" fillId="4" borderId="35" xfId="2" applyFont="1" applyFill="1" applyBorder="1"/>
    <xf numFmtId="177" fontId="7" fillId="4" borderId="35" xfId="0" applyNumberFormat="1" applyFont="1" applyFill="1" applyBorder="1"/>
    <xf numFmtId="179" fontId="7" fillId="4" borderId="0" xfId="3" applyNumberFormat="1" applyFont="1" applyFill="1" applyAlignment="1">
      <alignment horizontal="right" shrinkToFit="1"/>
    </xf>
    <xf numFmtId="176" fontId="7" fillId="4" borderId="21" xfId="0" applyNumberFormat="1" applyFont="1" applyFill="1" applyBorder="1" applyAlignment="1">
      <alignment horizontal="right"/>
    </xf>
    <xf numFmtId="176" fontId="7" fillId="4" borderId="24" xfId="0" applyNumberFormat="1" applyFont="1" applyFill="1" applyBorder="1" applyAlignment="1">
      <alignment horizontal="right"/>
    </xf>
    <xf numFmtId="176" fontId="7" fillId="4" borderId="31" xfId="0" applyNumberFormat="1" applyFont="1" applyFill="1" applyBorder="1" applyAlignment="1">
      <alignment horizontal="right"/>
    </xf>
    <xf numFmtId="176" fontId="7" fillId="4" borderId="32" xfId="0" applyNumberFormat="1" applyFont="1" applyFill="1" applyBorder="1" applyAlignment="1">
      <alignment horizontal="right"/>
    </xf>
    <xf numFmtId="176" fontId="7" fillId="4" borderId="11" xfId="0" applyNumberFormat="1" applyFont="1" applyFill="1" applyBorder="1" applyAlignment="1">
      <alignment horizontal="right"/>
    </xf>
    <xf numFmtId="176" fontId="7" fillId="4" borderId="0" xfId="0" applyNumberFormat="1" applyFont="1" applyFill="1" applyBorder="1" applyAlignment="1">
      <alignment horizontal="right"/>
    </xf>
    <xf numFmtId="176" fontId="7" fillId="4" borderId="12" xfId="0" applyNumberFormat="1" applyFont="1" applyFill="1" applyBorder="1" applyAlignment="1">
      <alignment horizontal="right"/>
    </xf>
    <xf numFmtId="176" fontId="7" fillId="4" borderId="25" xfId="0" applyNumberFormat="1" applyFont="1" applyFill="1" applyBorder="1" applyAlignment="1">
      <alignment horizontal="right"/>
    </xf>
    <xf numFmtId="176" fontId="7" fillId="4" borderId="17" xfId="0" applyNumberFormat="1" applyFont="1" applyFill="1" applyBorder="1" applyAlignment="1">
      <alignment horizontal="right"/>
    </xf>
    <xf numFmtId="176" fontId="7" fillId="4" borderId="9" xfId="0" applyNumberFormat="1" applyFont="1" applyFill="1" applyBorder="1" applyAlignment="1">
      <alignment horizontal="right"/>
    </xf>
    <xf numFmtId="176" fontId="7" fillId="4" borderId="10" xfId="0" applyNumberFormat="1" applyFont="1" applyFill="1" applyBorder="1" applyAlignment="1">
      <alignment horizontal="right"/>
    </xf>
    <xf numFmtId="176" fontId="7" fillId="4" borderId="26" xfId="0" applyNumberFormat="1" applyFont="1" applyFill="1" applyBorder="1" applyAlignment="1">
      <alignment horizontal="right"/>
    </xf>
    <xf numFmtId="177" fontId="7" fillId="4" borderId="6" xfId="2" applyNumberFormat="1" applyFont="1" applyFill="1" applyBorder="1"/>
    <xf numFmtId="38" fontId="7" fillId="4" borderId="21" xfId="2" applyFont="1" applyFill="1" applyBorder="1" applyAlignment="1">
      <alignment vertical="center"/>
    </xf>
    <xf numFmtId="177" fontId="7" fillId="4" borderId="24" xfId="3" applyNumberFormat="1" applyFont="1" applyFill="1" applyBorder="1" applyAlignment="1">
      <alignment vertical="center"/>
    </xf>
    <xf numFmtId="177" fontId="7" fillId="4" borderId="31" xfId="3" applyNumberFormat="1" applyFont="1" applyFill="1" applyBorder="1" applyAlignment="1">
      <alignment vertical="center"/>
    </xf>
    <xf numFmtId="38" fontId="7" fillId="4" borderId="24" xfId="2" applyFont="1" applyFill="1" applyBorder="1" applyAlignment="1">
      <alignment vertical="center"/>
    </xf>
    <xf numFmtId="177" fontId="7" fillId="4" borderId="21" xfId="3" applyNumberFormat="1" applyFont="1" applyFill="1" applyBorder="1" applyAlignment="1">
      <alignment vertical="center"/>
    </xf>
    <xf numFmtId="177" fontId="7" fillId="4" borderId="32" xfId="3" applyNumberFormat="1" applyFont="1" applyFill="1" applyBorder="1" applyAlignment="1">
      <alignment vertical="center"/>
    </xf>
    <xf numFmtId="38" fontId="7" fillId="4" borderId="11" xfId="2" applyFont="1" applyFill="1" applyBorder="1" applyAlignment="1">
      <alignment vertical="center"/>
    </xf>
    <xf numFmtId="177" fontId="7" fillId="4" borderId="0" xfId="2" applyNumberFormat="1" applyFont="1" applyFill="1" applyBorder="1" applyAlignment="1">
      <alignment vertical="center"/>
    </xf>
    <xf numFmtId="177" fontId="7" fillId="4" borderId="12" xfId="2" applyNumberFormat="1" applyFont="1" applyFill="1" applyBorder="1" applyAlignment="1">
      <alignment vertical="center"/>
    </xf>
    <xf numFmtId="177" fontId="7" fillId="4" borderId="11" xfId="2" applyNumberFormat="1" applyFont="1" applyFill="1" applyBorder="1" applyAlignment="1">
      <alignment vertical="center"/>
    </xf>
    <xf numFmtId="177" fontId="7" fillId="4" borderId="25" xfId="2" applyNumberFormat="1" applyFont="1" applyFill="1" applyBorder="1" applyAlignment="1">
      <alignment vertical="center"/>
    </xf>
    <xf numFmtId="176" fontId="7" fillId="4" borderId="30" xfId="0" applyNumberFormat="1" applyFont="1" applyFill="1" applyBorder="1" applyAlignment="1">
      <alignment horizontal="right"/>
    </xf>
    <xf numFmtId="176" fontId="7" fillId="4" borderId="21" xfId="3" applyNumberFormat="1" applyFont="1" applyFill="1" applyBorder="1" applyAlignment="1">
      <alignment vertical="center"/>
    </xf>
    <xf numFmtId="176" fontId="7" fillId="4" borderId="24" xfId="3" applyNumberFormat="1" applyFont="1" applyFill="1" applyBorder="1" applyAlignment="1">
      <alignment vertical="center"/>
    </xf>
    <xf numFmtId="176" fontId="7" fillId="4" borderId="31" xfId="3" applyNumberFormat="1" applyFont="1" applyFill="1" applyBorder="1" applyAlignment="1">
      <alignment vertical="center"/>
    </xf>
    <xf numFmtId="178" fontId="7" fillId="4" borderId="31" xfId="3" applyNumberFormat="1" applyFont="1" applyFill="1" applyBorder="1" applyAlignment="1">
      <alignment vertical="center"/>
    </xf>
    <xf numFmtId="178" fontId="7" fillId="4" borderId="24" xfId="3" applyNumberFormat="1" applyFont="1" applyFill="1" applyBorder="1" applyAlignment="1">
      <alignment vertical="center"/>
    </xf>
    <xf numFmtId="178" fontId="7" fillId="4" borderId="21" xfId="3" applyNumberFormat="1" applyFont="1" applyFill="1" applyBorder="1" applyAlignment="1">
      <alignment vertical="center"/>
    </xf>
    <xf numFmtId="178" fontId="7" fillId="4" borderId="32" xfId="3" applyNumberFormat="1" applyFont="1" applyFill="1" applyBorder="1" applyAlignment="1">
      <alignment vertical="center"/>
    </xf>
    <xf numFmtId="176" fontId="7" fillId="4" borderId="5" xfId="0" applyNumberFormat="1" applyFont="1" applyFill="1" applyBorder="1" applyAlignment="1">
      <alignment horizontal="right"/>
    </xf>
    <xf numFmtId="176" fontId="7" fillId="4" borderId="6" xfId="0" applyNumberFormat="1" applyFont="1" applyFill="1" applyBorder="1" applyAlignment="1">
      <alignment horizontal="right"/>
    </xf>
    <xf numFmtId="176" fontId="7" fillId="4" borderId="11" xfId="3" applyNumberFormat="1" applyFont="1" applyFill="1" applyBorder="1" applyAlignment="1">
      <alignment vertical="center"/>
    </xf>
    <xf numFmtId="176" fontId="7" fillId="4" borderId="17" xfId="3" applyNumberFormat="1" applyFont="1" applyFill="1" applyBorder="1" applyAlignment="1">
      <alignment vertical="center"/>
    </xf>
    <xf numFmtId="176" fontId="7" fillId="4" borderId="0" xfId="3" applyNumberFormat="1" applyFont="1" applyFill="1" applyBorder="1" applyAlignment="1">
      <alignment vertical="center"/>
    </xf>
    <xf numFmtId="176" fontId="7" fillId="4" borderId="9" xfId="3" applyNumberFormat="1" applyFont="1" applyFill="1" applyBorder="1" applyAlignment="1">
      <alignment vertical="center"/>
    </xf>
    <xf numFmtId="176" fontId="7" fillId="4" borderId="12" xfId="3" applyNumberFormat="1" applyFont="1" applyFill="1" applyBorder="1" applyAlignment="1">
      <alignment vertical="center"/>
    </xf>
    <xf numFmtId="176" fontId="7" fillId="4" borderId="10" xfId="3" applyNumberFormat="1" applyFont="1" applyFill="1" applyBorder="1" applyAlignment="1">
      <alignment vertical="center"/>
    </xf>
    <xf numFmtId="178" fontId="7" fillId="4" borderId="12" xfId="3" applyNumberFormat="1" applyFont="1" applyFill="1" applyBorder="1" applyAlignment="1">
      <alignment vertical="center"/>
    </xf>
    <xf numFmtId="178" fontId="7" fillId="4" borderId="10" xfId="3" applyNumberFormat="1" applyFont="1" applyFill="1" applyBorder="1" applyAlignment="1">
      <alignment vertical="center"/>
    </xf>
    <xf numFmtId="178" fontId="7" fillId="4" borderId="0" xfId="3" applyNumberFormat="1" applyFont="1" applyFill="1" applyBorder="1" applyAlignment="1">
      <alignment vertical="center"/>
    </xf>
    <xf numFmtId="178" fontId="7" fillId="4" borderId="9" xfId="3" applyNumberFormat="1" applyFont="1" applyFill="1" applyBorder="1" applyAlignment="1">
      <alignment vertical="center"/>
    </xf>
    <xf numFmtId="178" fontId="7" fillId="4" borderId="11" xfId="3" applyNumberFormat="1" applyFont="1" applyFill="1" applyBorder="1" applyAlignment="1">
      <alignment vertical="center"/>
    </xf>
    <xf numFmtId="178" fontId="7" fillId="4" borderId="17" xfId="3" applyNumberFormat="1" applyFont="1" applyFill="1" applyBorder="1" applyAlignment="1">
      <alignment vertical="center"/>
    </xf>
    <xf numFmtId="178" fontId="7" fillId="4" borderId="25" xfId="3" applyNumberFormat="1" applyFont="1" applyFill="1" applyBorder="1" applyAlignment="1">
      <alignment vertical="center"/>
    </xf>
    <xf numFmtId="178" fontId="7" fillId="4" borderId="26" xfId="3" applyNumberFormat="1" applyFont="1" applyFill="1" applyBorder="1" applyAlignment="1">
      <alignment vertical="center"/>
    </xf>
    <xf numFmtId="41" fontId="11" fillId="4" borderId="3" xfId="0" applyNumberFormat="1" applyFont="1" applyFill="1" applyBorder="1" applyAlignment="1">
      <alignment vertical="center"/>
    </xf>
    <xf numFmtId="41" fontId="11" fillId="4" borderId="39" xfId="0" applyNumberFormat="1" applyFont="1" applyFill="1" applyBorder="1" applyAlignment="1">
      <alignment vertical="center"/>
    </xf>
    <xf numFmtId="0" fontId="27" fillId="2" borderId="3" xfId="0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center" vertical="center" wrapText="1"/>
    </xf>
    <xf numFmtId="0" fontId="28" fillId="2" borderId="5" xfId="0" applyFont="1" applyFill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/>
    </xf>
    <xf numFmtId="0" fontId="27" fillId="0" borderId="0" xfId="0" applyFont="1" applyAlignment="1">
      <alignment wrapText="1"/>
    </xf>
    <xf numFmtId="0" fontId="27" fillId="0" borderId="0" xfId="0" applyFont="1" applyBorder="1" applyAlignment="1">
      <alignment horizontal="left" vertical="center" wrapText="1"/>
    </xf>
    <xf numFmtId="0" fontId="26" fillId="0" borderId="0" xfId="3" applyFont="1" applyAlignment="1">
      <alignment vertical="center" shrinkToFit="1"/>
    </xf>
    <xf numFmtId="38" fontId="7" fillId="0" borderId="0" xfId="0" applyNumberFormat="1" applyFont="1"/>
    <xf numFmtId="0" fontId="7" fillId="0" borderId="12" xfId="0" applyFont="1" applyBorder="1"/>
    <xf numFmtId="0" fontId="7" fillId="0" borderId="11" xfId="0" applyFont="1" applyBorder="1"/>
    <xf numFmtId="38" fontId="7" fillId="4" borderId="37" xfId="2" applyFont="1" applyFill="1" applyBorder="1" applyAlignment="1"/>
    <xf numFmtId="38" fontId="7" fillId="4" borderId="22" xfId="2" applyFont="1" applyFill="1" applyBorder="1" applyAlignment="1"/>
    <xf numFmtId="38" fontId="7" fillId="4" borderId="1" xfId="2" applyFont="1" applyFill="1" applyBorder="1" applyAlignment="1"/>
    <xf numFmtId="38" fontId="7" fillId="4" borderId="23" xfId="2" applyFont="1" applyFill="1" applyBorder="1" applyAlignment="1"/>
    <xf numFmtId="177" fontId="7" fillId="0" borderId="10" xfId="0" applyNumberFormat="1" applyFont="1" applyBorder="1"/>
    <xf numFmtId="0" fontId="7" fillId="0" borderId="20" xfId="0" applyFont="1" applyBorder="1"/>
    <xf numFmtId="0" fontId="7" fillId="0" borderId="41" xfId="0" applyFont="1" applyBorder="1"/>
    <xf numFmtId="0" fontId="7" fillId="0" borderId="28" xfId="0" applyFont="1" applyBorder="1"/>
    <xf numFmtId="0" fontId="7" fillId="0" borderId="29" xfId="0" applyFont="1" applyBorder="1"/>
    <xf numFmtId="0" fontId="27" fillId="0" borderId="0" xfId="0" applyFont="1" applyAlignment="1">
      <alignment vertical="center"/>
    </xf>
    <xf numFmtId="41" fontId="29" fillId="4" borderId="3" xfId="0" applyNumberFormat="1" applyFont="1" applyFill="1" applyBorder="1" applyAlignment="1">
      <alignment vertical="center"/>
    </xf>
    <xf numFmtId="41" fontId="29" fillId="4" borderId="39" xfId="0" applyNumberFormat="1" applyFont="1" applyFill="1" applyBorder="1" applyAlignment="1">
      <alignment vertical="center"/>
    </xf>
    <xf numFmtId="0" fontId="7" fillId="2" borderId="37" xfId="0" applyFont="1" applyFill="1" applyBorder="1" applyAlignment="1">
      <alignment horizontal="center" vertical="center" textRotation="255"/>
    </xf>
    <xf numFmtId="0" fontId="7" fillId="2" borderId="1" xfId="0" applyFont="1" applyFill="1" applyBorder="1" applyAlignment="1">
      <alignment horizontal="center" vertical="center" textRotation="255"/>
    </xf>
    <xf numFmtId="38" fontId="7" fillId="4" borderId="30" xfId="2" applyFont="1" applyFill="1" applyBorder="1" applyAlignment="1">
      <alignment vertical="center" shrinkToFit="1"/>
    </xf>
    <xf numFmtId="0" fontId="7" fillId="0" borderId="11" xfId="3" applyFont="1" applyBorder="1" applyAlignment="1">
      <alignment shrinkToFit="1"/>
    </xf>
    <xf numFmtId="0" fontId="7" fillId="0" borderId="0" xfId="3" applyFont="1" applyBorder="1" applyAlignment="1">
      <alignment shrinkToFit="1"/>
    </xf>
    <xf numFmtId="0" fontId="7" fillId="0" borderId="12" xfId="3" applyFont="1" applyBorder="1" applyAlignment="1">
      <alignment shrinkToFit="1"/>
    </xf>
    <xf numFmtId="177" fontId="7" fillId="0" borderId="22" xfId="0" applyNumberFormat="1" applyFont="1" applyFill="1" applyBorder="1" applyAlignment="1"/>
    <xf numFmtId="0" fontId="7" fillId="0" borderId="1" xfId="3" applyFont="1" applyBorder="1" applyAlignment="1">
      <alignment shrinkToFit="1"/>
    </xf>
    <xf numFmtId="0" fontId="7" fillId="0" borderId="37" xfId="3" applyFont="1" applyBorder="1" applyAlignment="1">
      <alignment shrinkToFit="1"/>
    </xf>
    <xf numFmtId="0" fontId="7" fillId="0" borderId="22" xfId="3" applyFont="1" applyBorder="1" applyAlignment="1">
      <alignment shrinkToFit="1"/>
    </xf>
    <xf numFmtId="0" fontId="7" fillId="0" borderId="23" xfId="3" applyFont="1" applyBorder="1" applyAlignment="1">
      <alignment shrinkToFit="1"/>
    </xf>
    <xf numFmtId="177" fontId="7" fillId="4" borderId="11" xfId="2" applyNumberFormat="1" applyFont="1" applyFill="1" applyBorder="1" applyAlignment="1"/>
    <xf numFmtId="177" fontId="7" fillId="0" borderId="11" xfId="2" applyNumberFormat="1" applyFont="1" applyFill="1" applyBorder="1" applyAlignment="1"/>
    <xf numFmtId="0" fontId="7" fillId="0" borderId="37" xfId="0" applyFont="1" applyBorder="1" applyAlignment="1"/>
    <xf numFmtId="177" fontId="7" fillId="0" borderId="37" xfId="0" applyNumberFormat="1" applyFont="1" applyFill="1" applyBorder="1" applyAlignment="1"/>
    <xf numFmtId="177" fontId="7" fillId="0" borderId="17" xfId="0" applyNumberFormat="1" applyFont="1" applyFill="1" applyBorder="1" applyAlignment="1"/>
    <xf numFmtId="38" fontId="7" fillId="4" borderId="24" xfId="2" applyFont="1" applyFill="1" applyBorder="1" applyAlignment="1"/>
    <xf numFmtId="177" fontId="7" fillId="0" borderId="0" xfId="2" applyNumberFormat="1" applyFont="1" applyFill="1" applyBorder="1" applyAlignment="1"/>
    <xf numFmtId="38" fontId="7" fillId="0" borderId="9" xfId="2" applyFont="1" applyFill="1" applyBorder="1" applyAlignment="1"/>
    <xf numFmtId="0" fontId="7" fillId="0" borderId="9" xfId="0" applyFont="1" applyBorder="1" applyAlignment="1"/>
    <xf numFmtId="177" fontId="7" fillId="0" borderId="24" xfId="0" applyNumberFormat="1" applyFont="1" applyFill="1" applyBorder="1" applyAlignment="1"/>
    <xf numFmtId="38" fontId="7" fillId="4" borderId="31" xfId="2" applyFont="1" applyFill="1" applyBorder="1" applyAlignment="1"/>
    <xf numFmtId="38" fontId="7" fillId="0" borderId="12" xfId="2" applyFont="1" applyFill="1" applyBorder="1" applyAlignment="1"/>
    <xf numFmtId="38" fontId="7" fillId="0" borderId="10" xfId="2" applyFont="1" applyFill="1" applyBorder="1" applyAlignment="1"/>
    <xf numFmtId="0" fontId="7" fillId="0" borderId="10" xfId="0" applyFont="1" applyBorder="1" applyAlignment="1"/>
    <xf numFmtId="177" fontId="7" fillId="0" borderId="31" xfId="0" applyNumberFormat="1" applyFont="1" applyFill="1" applyBorder="1" applyAlignment="1"/>
    <xf numFmtId="177" fontId="7" fillId="0" borderId="1" xfId="0" applyNumberFormat="1" applyFont="1" applyFill="1" applyBorder="1" applyAlignment="1"/>
    <xf numFmtId="0" fontId="11" fillId="0" borderId="11" xfId="3" applyFont="1" applyBorder="1" applyAlignment="1">
      <alignment shrinkToFit="1"/>
    </xf>
    <xf numFmtId="177" fontId="7" fillId="0" borderId="17" xfId="2" applyNumberFormat="1" applyFont="1" applyFill="1" applyBorder="1" applyAlignment="1"/>
    <xf numFmtId="177" fontId="7" fillId="0" borderId="21" xfId="0" applyNumberFormat="1" applyFont="1" applyFill="1" applyBorder="1" applyAlignment="1"/>
    <xf numFmtId="177" fontId="7" fillId="4" borderId="24" xfId="2" applyNumberFormat="1" applyFont="1" applyFill="1" applyBorder="1" applyAlignment="1"/>
    <xf numFmtId="0" fontId="11" fillId="0" borderId="0" xfId="3" applyFont="1" applyBorder="1" applyAlignment="1">
      <alignment shrinkToFit="1"/>
    </xf>
    <xf numFmtId="177" fontId="7" fillId="0" borderId="9" xfId="2" applyNumberFormat="1" applyFont="1" applyFill="1" applyBorder="1" applyAlignment="1"/>
    <xf numFmtId="0" fontId="11" fillId="0" borderId="12" xfId="3" applyFont="1" applyBorder="1" applyAlignment="1">
      <alignment shrinkToFit="1"/>
    </xf>
    <xf numFmtId="177" fontId="7" fillId="0" borderId="12" xfId="2" applyNumberFormat="1" applyFont="1" applyFill="1" applyBorder="1" applyAlignment="1"/>
    <xf numFmtId="177" fontId="7" fillId="0" borderId="10" xfId="2" applyNumberFormat="1" applyFont="1" applyFill="1" applyBorder="1" applyAlignment="1"/>
    <xf numFmtId="177" fontId="7" fillId="4" borderId="21" xfId="2" applyNumberFormat="1" applyFont="1" applyFill="1" applyBorder="1" applyAlignment="1"/>
    <xf numFmtId="177" fontId="7" fillId="4" borderId="24" xfId="0" applyNumberFormat="1" applyFont="1" applyFill="1" applyBorder="1" applyAlignment="1"/>
    <xf numFmtId="177" fontId="7" fillId="4" borderId="22" xfId="0" applyNumberFormat="1" applyFont="1" applyFill="1" applyBorder="1" applyAlignment="1"/>
    <xf numFmtId="177" fontId="7" fillId="4" borderId="12" xfId="2" applyNumberFormat="1" applyFont="1" applyFill="1" applyBorder="1" applyAlignment="1"/>
    <xf numFmtId="177" fontId="7" fillId="4" borderId="0" xfId="2" applyNumberFormat="1" applyFont="1" applyFill="1" applyBorder="1" applyAlignment="1"/>
    <xf numFmtId="177" fontId="7" fillId="0" borderId="0" xfId="0" applyNumberFormat="1" applyFont="1" applyFill="1" applyBorder="1" applyAlignment="1"/>
    <xf numFmtId="177" fontId="7" fillId="0" borderId="9" xfId="0" applyNumberFormat="1" applyFont="1" applyFill="1" applyBorder="1" applyAlignment="1"/>
    <xf numFmtId="177" fontId="7" fillId="4" borderId="0" xfId="0" applyNumberFormat="1" applyFont="1" applyFill="1" applyBorder="1" applyAlignment="1"/>
    <xf numFmtId="177" fontId="7" fillId="4" borderId="12" xfId="0" applyNumberFormat="1" applyFont="1" applyFill="1" applyBorder="1" applyAlignment="1"/>
    <xf numFmtId="177" fontId="7" fillId="0" borderId="12" xfId="0" applyNumberFormat="1" applyFont="1" applyFill="1" applyBorder="1" applyAlignment="1"/>
    <xf numFmtId="177" fontId="7" fillId="0" borderId="10" xfId="0" applyNumberFormat="1" applyFont="1" applyFill="1" applyBorder="1" applyAlignment="1"/>
    <xf numFmtId="177" fontId="7" fillId="4" borderId="11" xfId="0" applyNumberFormat="1" applyFont="1" applyFill="1" applyBorder="1" applyAlignment="1"/>
    <xf numFmtId="177" fontId="7" fillId="0" borderId="11" xfId="0" applyNumberFormat="1" applyFont="1" applyFill="1" applyBorder="1" applyAlignment="1"/>
    <xf numFmtId="177" fontId="7" fillId="4" borderId="31" xfId="0" applyNumberFormat="1" applyFont="1" applyFill="1" applyBorder="1" applyAlignment="1"/>
    <xf numFmtId="0" fontId="7" fillId="0" borderId="12" xfId="0" applyFont="1" applyBorder="1" applyAlignment="1"/>
    <xf numFmtId="0" fontId="23" fillId="0" borderId="1" xfId="0" applyFont="1" applyBorder="1" applyAlignment="1"/>
    <xf numFmtId="0" fontId="23" fillId="0" borderId="12" xfId="0" applyFont="1" applyBorder="1" applyAlignment="1"/>
    <xf numFmtId="0" fontId="7" fillId="0" borderId="11" xfId="0" applyFont="1" applyBorder="1" applyAlignment="1"/>
    <xf numFmtId="0" fontId="23" fillId="0" borderId="37" xfId="0" applyFont="1" applyBorder="1" applyAlignment="1"/>
    <xf numFmtId="0" fontId="7" fillId="0" borderId="0" xfId="0" applyFont="1" applyBorder="1" applyAlignment="1"/>
    <xf numFmtId="0" fontId="7" fillId="0" borderId="22" xfId="0" applyFont="1" applyBorder="1" applyAlignment="1"/>
    <xf numFmtId="177" fontId="7" fillId="4" borderId="32" xfId="0" applyNumberFormat="1" applyFont="1" applyFill="1" applyBorder="1" applyAlignment="1"/>
    <xf numFmtId="0" fontId="11" fillId="0" borderId="25" xfId="3" applyFont="1" applyBorder="1" applyAlignment="1">
      <alignment shrinkToFit="1"/>
    </xf>
    <xf numFmtId="0" fontId="7" fillId="0" borderId="25" xfId="0" applyFont="1" applyBorder="1" applyAlignment="1"/>
    <xf numFmtId="0" fontId="7" fillId="0" borderId="23" xfId="0" applyFont="1" applyBorder="1" applyAlignment="1"/>
    <xf numFmtId="177" fontId="7" fillId="0" borderId="26" xfId="0" applyNumberFormat="1" applyFont="1" applyFill="1" applyBorder="1" applyAlignment="1"/>
    <xf numFmtId="177" fontId="7" fillId="4" borderId="17" xfId="0" applyNumberFormat="1" applyFont="1" applyFill="1" applyBorder="1" applyAlignment="1">
      <alignment horizontal="right"/>
    </xf>
    <xf numFmtId="177" fontId="7" fillId="0" borderId="24" xfId="0" applyNumberFormat="1" applyFont="1" applyFill="1" applyBorder="1" applyAlignment="1">
      <alignment horizontal="right"/>
    </xf>
    <xf numFmtId="177" fontId="7" fillId="0" borderId="17" xfId="0" applyNumberFormat="1" applyFont="1" applyFill="1" applyBorder="1" applyAlignment="1">
      <alignment horizontal="right"/>
    </xf>
    <xf numFmtId="177" fontId="7" fillId="0" borderId="31" xfId="0" applyNumberFormat="1" applyFont="1" applyFill="1" applyBorder="1" applyAlignment="1">
      <alignment horizontal="right"/>
    </xf>
    <xf numFmtId="177" fontId="7" fillId="0" borderId="21" xfId="0" applyNumberFormat="1" applyFont="1" applyFill="1" applyBorder="1" applyAlignment="1">
      <alignment horizontal="right"/>
    </xf>
    <xf numFmtId="177" fontId="7" fillId="4" borderId="42" xfId="0" applyNumberFormat="1" applyFont="1" applyFill="1" applyBorder="1" applyAlignment="1"/>
    <xf numFmtId="177" fontId="7" fillId="0" borderId="14" xfId="0" applyNumberFormat="1" applyFont="1" applyFill="1" applyBorder="1" applyAlignment="1"/>
    <xf numFmtId="38" fontId="7" fillId="4" borderId="42" xfId="2" applyFont="1" applyFill="1" applyBorder="1" applyAlignment="1"/>
    <xf numFmtId="38" fontId="7" fillId="0" borderId="14" xfId="2" applyFont="1" applyFill="1" applyBorder="1" applyAlignment="1"/>
    <xf numFmtId="177" fontId="7" fillId="0" borderId="15" xfId="0" applyNumberFormat="1" applyFont="1" applyFill="1" applyBorder="1" applyAlignment="1"/>
    <xf numFmtId="177" fontId="7" fillId="4" borderId="42" xfId="2" applyNumberFormat="1" applyFont="1" applyFill="1" applyBorder="1" applyAlignment="1"/>
    <xf numFmtId="177" fontId="7" fillId="0" borderId="14" xfId="2" applyNumberFormat="1" applyFont="1" applyFill="1" applyBorder="1" applyAlignment="1"/>
    <xf numFmtId="177" fontId="7" fillId="0" borderId="15" xfId="2" applyNumberFormat="1" applyFont="1" applyFill="1" applyBorder="1" applyAlignment="1"/>
    <xf numFmtId="177" fontId="7" fillId="4" borderId="14" xfId="2" applyNumberFormat="1" applyFont="1" applyFill="1" applyBorder="1" applyAlignment="1"/>
    <xf numFmtId="177" fontId="7" fillId="0" borderId="42" xfId="2" applyNumberFormat="1" applyFont="1" applyFill="1" applyBorder="1" applyAlignment="1"/>
    <xf numFmtId="38" fontId="7" fillId="0" borderId="15" xfId="2" applyFont="1" applyFill="1" applyBorder="1" applyAlignment="1"/>
    <xf numFmtId="177" fontId="7" fillId="0" borderId="40" xfId="0" applyNumberFormat="1" applyFont="1" applyFill="1" applyBorder="1" applyAlignment="1"/>
    <xf numFmtId="0" fontId="7" fillId="4" borderId="5" xfId="0" applyNumberFormat="1" applyFont="1" applyFill="1" applyBorder="1" applyAlignment="1">
      <alignment horizontal="right"/>
    </xf>
    <xf numFmtId="0" fontId="7" fillId="4" borderId="6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right"/>
    </xf>
    <xf numFmtId="177" fontId="7" fillId="0" borderId="0" xfId="0" applyNumberFormat="1" applyFont="1" applyBorder="1" applyAlignment="1"/>
    <xf numFmtId="177" fontId="7" fillId="0" borderId="25" xfId="0" applyNumberFormat="1" applyFont="1" applyBorder="1" applyAlignment="1"/>
    <xf numFmtId="38" fontId="7" fillId="4" borderId="5" xfId="2" applyFont="1" applyFill="1" applyBorder="1" applyAlignment="1">
      <alignment horizontal="right"/>
    </xf>
    <xf numFmtId="38" fontId="7" fillId="0" borderId="0" xfId="2" applyFont="1" applyFill="1" applyBorder="1" applyAlignment="1">
      <alignment horizontal="right"/>
    </xf>
    <xf numFmtId="38" fontId="7" fillId="0" borderId="0" xfId="2" applyFont="1" applyFill="1" applyBorder="1" applyAlignment="1"/>
    <xf numFmtId="38" fontId="7" fillId="0" borderId="12" xfId="2" applyFont="1" applyFill="1" applyBorder="1" applyAlignment="1">
      <alignment horizontal="right"/>
    </xf>
    <xf numFmtId="0" fontId="7" fillId="0" borderId="12" xfId="0" applyNumberFormat="1" applyFont="1" applyFill="1" applyBorder="1" applyAlignment="1">
      <alignment horizontal="right"/>
    </xf>
    <xf numFmtId="177" fontId="11" fillId="4" borderId="30" xfId="0" applyNumberFormat="1" applyFont="1" applyFill="1" applyBorder="1" applyAlignment="1"/>
    <xf numFmtId="38" fontId="11" fillId="4" borderId="30" xfId="2" applyFont="1" applyFill="1" applyBorder="1" applyAlignment="1"/>
    <xf numFmtId="38" fontId="11" fillId="4" borderId="27" xfId="2" applyFont="1" applyFill="1" applyBorder="1" applyAlignment="1"/>
    <xf numFmtId="177" fontId="11" fillId="0" borderId="24" xfId="0" applyNumberFormat="1" applyFont="1" applyFill="1" applyBorder="1" applyAlignment="1"/>
    <xf numFmtId="177" fontId="11" fillId="0" borderId="37" xfId="0" applyNumberFormat="1" applyFont="1" applyFill="1" applyBorder="1" applyAlignment="1"/>
    <xf numFmtId="177" fontId="11" fillId="0" borderId="0" xfId="0" applyNumberFormat="1" applyFont="1" applyFill="1" applyBorder="1" applyAlignment="1"/>
    <xf numFmtId="177" fontId="11" fillId="0" borderId="41" xfId="0" applyNumberFormat="1" applyFont="1" applyFill="1" applyBorder="1" applyAlignment="1"/>
    <xf numFmtId="38" fontId="11" fillId="0" borderId="24" xfId="2" applyFont="1" applyFill="1" applyBorder="1" applyAlignment="1"/>
    <xf numFmtId="38" fontId="11" fillId="0" borderId="28" xfId="2" applyFont="1" applyFill="1" applyBorder="1" applyAlignment="1"/>
    <xf numFmtId="177" fontId="11" fillId="0" borderId="31" xfId="0" applyNumberFormat="1" applyFont="1" applyFill="1" applyBorder="1" applyAlignment="1"/>
    <xf numFmtId="38" fontId="11" fillId="0" borderId="31" xfId="2" applyFont="1" applyFill="1" applyBorder="1" applyAlignment="1"/>
    <xf numFmtId="38" fontId="11" fillId="0" borderId="20" xfId="2" applyFont="1" applyFill="1" applyBorder="1" applyAlignment="1"/>
    <xf numFmtId="177" fontId="11" fillId="0" borderId="28" xfId="0" applyNumberFormat="1" applyFont="1" applyFill="1" applyBorder="1" applyAlignment="1"/>
    <xf numFmtId="177" fontId="11" fillId="0" borderId="32" xfId="0" applyNumberFormat="1" applyFont="1" applyFill="1" applyBorder="1" applyAlignment="1"/>
    <xf numFmtId="177" fontId="11" fillId="0" borderId="29" xfId="0" applyNumberFormat="1" applyFont="1" applyFill="1" applyBorder="1" applyAlignment="1"/>
    <xf numFmtId="177" fontId="11" fillId="0" borderId="20" xfId="0" applyNumberFormat="1" applyFont="1" applyFill="1" applyBorder="1" applyAlignment="1"/>
    <xf numFmtId="177" fontId="7" fillId="0" borderId="38" xfId="0" applyNumberFormat="1" applyFont="1" applyFill="1" applyBorder="1"/>
    <xf numFmtId="0" fontId="20" fillId="0" borderId="0" xfId="1" applyFont="1" applyAlignment="1" applyProtection="1"/>
    <xf numFmtId="0" fontId="20" fillId="0" borderId="0" xfId="1" applyFont="1" applyAlignment="1" applyProtection="1">
      <alignment horizontal="left"/>
    </xf>
    <xf numFmtId="0" fontId="7" fillId="2" borderId="37" xfId="0" applyFont="1" applyFill="1" applyBorder="1" applyAlignment="1">
      <alignment horizontal="distributed" vertical="center"/>
    </xf>
    <xf numFmtId="0" fontId="7" fillId="2" borderId="1" xfId="0" applyFont="1" applyFill="1" applyBorder="1" applyAlignment="1">
      <alignment horizontal="distributed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5" fillId="2" borderId="4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/>
    </xf>
    <xf numFmtId="0" fontId="7" fillId="3" borderId="8" xfId="0" applyFont="1" applyFill="1" applyBorder="1"/>
    <xf numFmtId="0" fontId="7" fillId="3" borderId="0" xfId="0" applyFont="1" applyFill="1" applyBorder="1"/>
    <xf numFmtId="0" fontId="7" fillId="2" borderId="18" xfId="0" applyFont="1" applyFill="1" applyBorder="1" applyAlignment="1">
      <alignment vertical="top"/>
    </xf>
    <xf numFmtId="0" fontId="7" fillId="2" borderId="12" xfId="0" applyFont="1" applyFill="1" applyBorder="1" applyAlignment="1">
      <alignment vertical="top"/>
    </xf>
    <xf numFmtId="0" fontId="8" fillId="0" borderId="0" xfId="0" applyFont="1" applyAlignment="1">
      <alignment horizontal="center"/>
    </xf>
    <xf numFmtId="0" fontId="7" fillId="2" borderId="44" xfId="0" applyFont="1" applyFill="1" applyBorder="1" applyAlignment="1">
      <alignment horizontal="left"/>
    </xf>
    <xf numFmtId="0" fontId="7" fillId="2" borderId="45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 wrapText="1"/>
    </xf>
    <xf numFmtId="38" fontId="7" fillId="2" borderId="43" xfId="2" applyFont="1" applyFill="1" applyBorder="1" applyAlignment="1">
      <alignment horizontal="center" vertical="center" wrapText="1"/>
    </xf>
    <xf numFmtId="38" fontId="7" fillId="2" borderId="3" xfId="2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vertical="center"/>
    </xf>
    <xf numFmtId="0" fontId="0" fillId="0" borderId="12" xfId="0" applyBorder="1"/>
    <xf numFmtId="0" fontId="7" fillId="2" borderId="2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0" fillId="0" borderId="22" xfId="0" applyBorder="1"/>
    <xf numFmtId="0" fontId="0" fillId="0" borderId="1" xfId="0" applyBorder="1"/>
    <xf numFmtId="0" fontId="7" fillId="2" borderId="4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textRotation="255"/>
    </xf>
    <xf numFmtId="0" fontId="7" fillId="2" borderId="19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textRotation="255"/>
    </xf>
    <xf numFmtId="0" fontId="7" fillId="2" borderId="47" xfId="0" applyFont="1" applyFill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distributed" vertical="center"/>
    </xf>
    <xf numFmtId="0" fontId="10" fillId="2" borderId="6" xfId="0" applyFont="1" applyFill="1" applyBorder="1" applyAlignment="1">
      <alignment horizontal="distributed" vertical="center"/>
    </xf>
    <xf numFmtId="0" fontId="9" fillId="0" borderId="2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0" fillId="0" borderId="1" xfId="0" applyBorder="1" applyAlignment="1"/>
    <xf numFmtId="0" fontId="7" fillId="2" borderId="2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0" borderId="10" xfId="0" applyBorder="1" applyAlignment="1"/>
    <xf numFmtId="0" fontId="7" fillId="2" borderId="30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7" fillId="2" borderId="37" xfId="0" applyFont="1" applyFill="1" applyBorder="1" applyAlignment="1">
      <alignment horizontal="center" vertical="center" textRotation="255"/>
    </xf>
    <xf numFmtId="0" fontId="27" fillId="2" borderId="1" xfId="0" applyFont="1" applyFill="1" applyBorder="1" applyAlignment="1">
      <alignment horizontal="center" vertical="center" textRotation="255"/>
    </xf>
    <xf numFmtId="0" fontId="0" fillId="0" borderId="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2" borderId="37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2" borderId="49" xfId="0" applyFont="1" applyFill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11" fillId="2" borderId="5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1" fillId="3" borderId="53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2" borderId="12" xfId="0" applyFont="1" applyFill="1" applyBorder="1" applyAlignment="1">
      <alignment vertical="center"/>
    </xf>
    <xf numFmtId="0" fontId="7" fillId="2" borderId="44" xfId="0" applyFont="1" applyFill="1" applyBorder="1" applyAlignment="1">
      <alignment horizontal="left" vertical="center"/>
    </xf>
    <xf numFmtId="0" fontId="7" fillId="2" borderId="45" xfId="0" applyFont="1" applyFill="1" applyBorder="1" applyAlignment="1">
      <alignment horizontal="left" vertical="center"/>
    </xf>
    <xf numFmtId="0" fontId="15" fillId="2" borderId="24" xfId="0" applyFont="1" applyFill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17" fillId="0" borderId="2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7" fillId="2" borderId="37" xfId="0" applyFont="1" applyFill="1" applyBorder="1" applyAlignment="1">
      <alignment horizontal="center" vertical="center" textRotation="255"/>
    </xf>
    <xf numFmtId="0" fontId="7" fillId="2" borderId="1" xfId="0" applyFont="1" applyFill="1" applyBorder="1" applyAlignment="1">
      <alignment horizontal="center" vertical="center" textRotation="255"/>
    </xf>
    <xf numFmtId="0" fontId="10" fillId="2" borderId="37" xfId="0" applyFont="1" applyFill="1" applyBorder="1" applyAlignment="1">
      <alignment vertical="center" wrapText="1"/>
    </xf>
    <xf numFmtId="0" fontId="10" fillId="2" borderId="22" xfId="0" applyFont="1" applyFill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7" fillId="2" borderId="54" xfId="0" applyFont="1" applyFill="1" applyBorder="1" applyAlignment="1">
      <alignment horizontal="center" vertical="center" textRotation="255"/>
    </xf>
    <xf numFmtId="0" fontId="7" fillId="2" borderId="55" xfId="0" applyFont="1" applyFill="1" applyBorder="1" applyAlignment="1">
      <alignment horizontal="center" vertical="center" textRotation="255"/>
    </xf>
    <xf numFmtId="0" fontId="7" fillId="2" borderId="56" xfId="0" applyFont="1" applyFill="1" applyBorder="1" applyAlignment="1">
      <alignment horizontal="center" vertical="center" textRotation="255"/>
    </xf>
    <xf numFmtId="0" fontId="7" fillId="2" borderId="57" xfId="0" applyFont="1" applyFill="1" applyBorder="1" applyAlignment="1">
      <alignment horizontal="center" vertical="center" textRotation="255"/>
    </xf>
    <xf numFmtId="0" fontId="7" fillId="2" borderId="44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8" xfId="0" applyFont="1" applyFill="1" applyBorder="1" applyAlignment="1"/>
    <xf numFmtId="0" fontId="7" fillId="2" borderId="0" xfId="0" applyFont="1" applyFill="1" applyBorder="1" applyAlignment="1"/>
    <xf numFmtId="0" fontId="7" fillId="2" borderId="49" xfId="0" applyFont="1" applyFill="1" applyBorder="1" applyAlignment="1">
      <alignment horizontal="left" vertical="center" wrapText="1"/>
    </xf>
    <xf numFmtId="0" fontId="7" fillId="2" borderId="45" xfId="0" applyFont="1" applyFill="1" applyBorder="1" applyAlignment="1">
      <alignment horizontal="left" vertical="center" wrapText="1"/>
    </xf>
    <xf numFmtId="0" fontId="7" fillId="2" borderId="49" xfId="0" applyFont="1" applyFill="1" applyBorder="1" applyAlignment="1">
      <alignment vertical="center"/>
    </xf>
    <xf numFmtId="0" fontId="9" fillId="2" borderId="45" xfId="0" applyFont="1" applyFill="1" applyBorder="1" applyAlignment="1">
      <alignment vertical="center"/>
    </xf>
    <xf numFmtId="0" fontId="15" fillId="2" borderId="49" xfId="0" applyFont="1" applyFill="1" applyBorder="1" applyAlignment="1">
      <alignment vertical="center" wrapText="1"/>
    </xf>
    <xf numFmtId="0" fontId="15" fillId="2" borderId="45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vertical="center" wrapText="1"/>
    </xf>
    <xf numFmtId="0" fontId="15" fillId="2" borderId="31" xfId="0" applyFont="1" applyFill="1" applyBorder="1" applyAlignment="1">
      <alignment vertical="center" wrapText="1"/>
    </xf>
    <xf numFmtId="0" fontId="15" fillId="2" borderId="10" xfId="0" applyFont="1" applyFill="1" applyBorder="1" applyAlignment="1">
      <alignment vertical="center" wrapText="1"/>
    </xf>
    <xf numFmtId="0" fontId="15" fillId="2" borderId="49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vertical="center" wrapText="1"/>
    </xf>
    <xf numFmtId="0" fontId="15" fillId="2" borderId="22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7" fillId="2" borderId="22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7" fillId="2" borderId="17" xfId="0" applyFont="1" applyFill="1" applyBorder="1" applyAlignment="1">
      <alignment horizontal="center" vertical="center" textRotation="255"/>
    </xf>
    <xf numFmtId="0" fontId="7" fillId="2" borderId="10" xfId="0" applyFont="1" applyFill="1" applyBorder="1" applyAlignment="1">
      <alignment horizontal="center" vertical="center" textRotation="255"/>
    </xf>
    <xf numFmtId="0" fontId="7" fillId="2" borderId="21" xfId="0" applyFont="1" applyFill="1" applyBorder="1" applyAlignment="1">
      <alignment horizontal="center" vertical="center" textRotation="255"/>
    </xf>
    <xf numFmtId="0" fontId="7" fillId="2" borderId="31" xfId="0" applyFont="1" applyFill="1" applyBorder="1" applyAlignment="1">
      <alignment horizontal="center" vertical="center" textRotation="255"/>
    </xf>
    <xf numFmtId="0" fontId="15" fillId="2" borderId="49" xfId="0" applyFont="1" applyFill="1" applyBorder="1" applyAlignment="1">
      <alignment horizontal="left" vertical="center" wrapText="1"/>
    </xf>
    <xf numFmtId="0" fontId="15" fillId="2" borderId="44" xfId="0" applyFont="1" applyFill="1" applyBorder="1" applyAlignment="1">
      <alignment horizontal="left" vertical="center" wrapText="1"/>
    </xf>
    <xf numFmtId="0" fontId="15" fillId="2" borderId="24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5" fillId="2" borderId="31" xfId="0" applyFont="1" applyFill="1" applyBorder="1" applyAlignment="1">
      <alignment horizontal="left" vertical="center" wrapText="1"/>
    </xf>
    <xf numFmtId="0" fontId="15" fillId="2" borderId="12" xfId="0" applyFont="1" applyFill="1" applyBorder="1" applyAlignment="1">
      <alignment horizontal="left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44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0" fillId="0" borderId="45" xfId="0" applyBorder="1"/>
    <xf numFmtId="0" fontId="27" fillId="2" borderId="45" xfId="0" applyFont="1" applyFill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45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</cellXfs>
  <cellStyles count="4">
    <cellStyle name="ハイパーリンク" xfId="1" builtinId="8"/>
    <cellStyle name="桁区切り" xfId="2" builtinId="6"/>
    <cellStyle name="標準" xfId="0" builtinId="0"/>
    <cellStyle name="標準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362" name="Line 1"/>
        <xdr:cNvSpPr>
          <a:spLocks noChangeShapeType="1"/>
        </xdr:cNvSpPr>
      </xdr:nvSpPr>
      <xdr:spPr bwMode="auto">
        <a:xfrm>
          <a:off x="276225" y="666750"/>
          <a:ext cx="952500" cy="6000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12554" name="Line 1"/>
        <xdr:cNvSpPr>
          <a:spLocks noChangeShapeType="1"/>
        </xdr:cNvSpPr>
      </xdr:nvSpPr>
      <xdr:spPr bwMode="auto">
        <a:xfrm>
          <a:off x="276225" y="666750"/>
          <a:ext cx="876300" cy="10668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5416" name="Line 1"/>
        <xdr:cNvSpPr>
          <a:spLocks noChangeShapeType="1"/>
        </xdr:cNvSpPr>
      </xdr:nvSpPr>
      <xdr:spPr bwMode="auto">
        <a:xfrm>
          <a:off x="276225" y="666750"/>
          <a:ext cx="952500" cy="9048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295" name="Line 2"/>
        <xdr:cNvSpPr>
          <a:spLocks noChangeShapeType="1"/>
        </xdr:cNvSpPr>
      </xdr:nvSpPr>
      <xdr:spPr bwMode="auto">
        <a:xfrm>
          <a:off x="276225" y="666750"/>
          <a:ext cx="952500" cy="6000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2315" name="Line 1"/>
        <xdr:cNvSpPr>
          <a:spLocks noChangeShapeType="1"/>
        </xdr:cNvSpPr>
      </xdr:nvSpPr>
      <xdr:spPr bwMode="auto">
        <a:xfrm>
          <a:off x="276225" y="666750"/>
          <a:ext cx="952500" cy="6000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76225" y="666750"/>
          <a:ext cx="952500" cy="6000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9482" name="Line 1"/>
        <xdr:cNvSpPr>
          <a:spLocks noChangeShapeType="1"/>
        </xdr:cNvSpPr>
      </xdr:nvSpPr>
      <xdr:spPr bwMode="auto">
        <a:xfrm>
          <a:off x="276225" y="666750"/>
          <a:ext cx="952500" cy="8001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506" name="Line 1"/>
        <xdr:cNvSpPr>
          <a:spLocks noChangeShapeType="1"/>
        </xdr:cNvSpPr>
      </xdr:nvSpPr>
      <xdr:spPr bwMode="auto">
        <a:xfrm>
          <a:off x="276225" y="666750"/>
          <a:ext cx="952500" cy="6000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5652" name="Line 1"/>
        <xdr:cNvSpPr>
          <a:spLocks noChangeShapeType="1"/>
        </xdr:cNvSpPr>
      </xdr:nvSpPr>
      <xdr:spPr bwMode="auto">
        <a:xfrm>
          <a:off x="276225" y="838200"/>
          <a:ext cx="952500" cy="7429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9525</xdr:colOff>
      <xdr:row>4</xdr:row>
      <xdr:rowOff>9525</xdr:rowOff>
    </xdr:from>
    <xdr:to>
      <xdr:col>16</xdr:col>
      <xdr:colOff>9525</xdr:colOff>
      <xdr:row>6</xdr:row>
      <xdr:rowOff>9525</xdr:rowOff>
    </xdr:to>
    <xdr:sp macro="" textlink="">
      <xdr:nvSpPr>
        <xdr:cNvPr id="5653" name="Line 2"/>
        <xdr:cNvSpPr>
          <a:spLocks noChangeShapeType="1"/>
        </xdr:cNvSpPr>
      </xdr:nvSpPr>
      <xdr:spPr bwMode="auto">
        <a:xfrm>
          <a:off x="5819775" y="847725"/>
          <a:ext cx="952500" cy="7429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6410" name="Line 1"/>
        <xdr:cNvSpPr>
          <a:spLocks noChangeShapeType="1"/>
        </xdr:cNvSpPr>
      </xdr:nvSpPr>
      <xdr:spPr bwMode="auto">
        <a:xfrm>
          <a:off x="276225" y="666750"/>
          <a:ext cx="952500" cy="8001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L30"/>
  <sheetViews>
    <sheetView tabSelected="1" zoomScaleNormal="100" workbookViewId="0">
      <selection activeCell="C28" sqref="C28:AJ28"/>
    </sheetView>
  </sheetViews>
  <sheetFormatPr defaultRowHeight="13.5"/>
  <cols>
    <col min="1" max="39" width="2.125" style="50" customWidth="1"/>
    <col min="40" max="16384" width="9" style="50"/>
  </cols>
  <sheetData>
    <row r="1" spans="1:38" s="48" customFormat="1" ht="20.25" customHeight="1">
      <c r="A1" s="47" t="s">
        <v>120</v>
      </c>
    </row>
    <row r="2" spans="1:38" s="48" customFormat="1" ht="20.25" customHeight="1">
      <c r="A2" s="49" t="s">
        <v>121</v>
      </c>
    </row>
    <row r="3" spans="1:38" s="48" customFormat="1" ht="20.25" customHeight="1">
      <c r="A3" s="50"/>
      <c r="B3" s="49" t="s">
        <v>124</v>
      </c>
    </row>
    <row r="4" spans="1:38" ht="20.25" customHeight="1">
      <c r="A4" s="48"/>
      <c r="B4" s="48"/>
      <c r="C4" s="450" t="s">
        <v>223</v>
      </c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  <c r="P4" s="450"/>
      <c r="Q4" s="450"/>
      <c r="R4" s="450"/>
      <c r="S4" s="450"/>
      <c r="T4" s="450"/>
      <c r="U4" s="450"/>
      <c r="V4" s="450"/>
      <c r="W4" s="450"/>
      <c r="X4" s="450"/>
      <c r="Y4" s="450"/>
      <c r="Z4" s="450"/>
      <c r="AA4" s="450"/>
      <c r="AB4" s="450"/>
      <c r="AC4" s="450"/>
      <c r="AD4" s="450"/>
      <c r="AE4" s="450"/>
      <c r="AF4" s="450"/>
      <c r="AG4" s="450"/>
      <c r="AH4" s="450"/>
      <c r="AI4" s="450"/>
      <c r="AJ4" s="450"/>
    </row>
    <row r="5" spans="1:38" ht="20.25" customHeight="1">
      <c r="A5" s="48"/>
      <c r="B5" s="49" t="s">
        <v>202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</row>
    <row r="6" spans="1:38" ht="20.25" customHeight="1">
      <c r="A6" s="120"/>
      <c r="B6" s="120"/>
      <c r="C6" s="451" t="s">
        <v>256</v>
      </c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451"/>
      <c r="Q6" s="451"/>
      <c r="R6" s="451"/>
      <c r="S6" s="451"/>
      <c r="T6" s="451"/>
      <c r="U6" s="451"/>
      <c r="V6" s="451"/>
      <c r="W6" s="451"/>
      <c r="X6" s="451"/>
      <c r="Y6" s="451"/>
      <c r="Z6" s="451"/>
      <c r="AA6" s="451"/>
      <c r="AB6" s="451"/>
      <c r="AC6" s="451"/>
      <c r="AD6" s="451"/>
      <c r="AE6" s="451"/>
      <c r="AF6" s="451"/>
      <c r="AG6" s="451"/>
      <c r="AH6" s="451"/>
      <c r="AI6" s="451"/>
      <c r="AJ6" s="451"/>
      <c r="AK6" s="451"/>
      <c r="AL6" s="451"/>
    </row>
    <row r="7" spans="1:38" s="48" customFormat="1" ht="20.25" customHeight="1">
      <c r="B7" s="49" t="s">
        <v>122</v>
      </c>
    </row>
    <row r="8" spans="1:38" ht="20.25" customHeight="1">
      <c r="A8" s="48"/>
      <c r="B8" s="48"/>
      <c r="C8" s="450" t="s">
        <v>205</v>
      </c>
      <c r="D8" s="450"/>
      <c r="E8" s="450"/>
      <c r="F8" s="450"/>
      <c r="G8" s="450"/>
      <c r="H8" s="450"/>
      <c r="I8" s="450"/>
      <c r="J8" s="450"/>
      <c r="K8" s="450"/>
      <c r="L8" s="450"/>
      <c r="M8" s="450"/>
      <c r="N8" s="450"/>
      <c r="O8" s="450"/>
      <c r="P8" s="450"/>
      <c r="Q8" s="450"/>
      <c r="R8" s="450"/>
      <c r="S8" s="450"/>
      <c r="T8" s="450"/>
      <c r="U8" s="450"/>
      <c r="V8" s="450"/>
      <c r="W8" s="450"/>
      <c r="X8" s="450"/>
      <c r="Y8" s="450"/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0"/>
    </row>
    <row r="9" spans="1:38" s="48" customFormat="1" ht="20.25" customHeight="1">
      <c r="A9" s="50"/>
      <c r="B9" s="49" t="s">
        <v>123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</row>
    <row r="10" spans="1:38" ht="20.25" customHeight="1">
      <c r="A10" s="48"/>
      <c r="B10" s="48"/>
      <c r="C10" s="450" t="s">
        <v>206</v>
      </c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</row>
    <row r="11" spans="1:38" ht="20.25" customHeight="1">
      <c r="A11" s="120"/>
      <c r="B11" s="49" t="s">
        <v>224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</row>
    <row r="12" spans="1:38" ht="20.25" customHeight="1">
      <c r="A12" s="120"/>
      <c r="B12" s="120"/>
      <c r="C12" s="451" t="s">
        <v>257</v>
      </c>
      <c r="D12" s="451"/>
      <c r="E12" s="451"/>
      <c r="F12" s="451"/>
      <c r="G12" s="451"/>
      <c r="H12" s="451"/>
      <c r="I12" s="451"/>
      <c r="J12" s="451"/>
      <c r="K12" s="451"/>
      <c r="L12" s="451"/>
      <c r="M12" s="451"/>
      <c r="N12" s="451"/>
      <c r="O12" s="451"/>
      <c r="P12" s="451"/>
      <c r="Q12" s="451"/>
      <c r="R12" s="451"/>
      <c r="S12" s="451"/>
      <c r="T12" s="451"/>
      <c r="U12" s="451"/>
      <c r="V12" s="451"/>
      <c r="W12" s="451"/>
      <c r="X12" s="451"/>
      <c r="Y12" s="451"/>
      <c r="Z12" s="451"/>
      <c r="AA12" s="451"/>
      <c r="AB12" s="451"/>
      <c r="AC12" s="451"/>
      <c r="AD12" s="194"/>
      <c r="AE12" s="194"/>
      <c r="AF12" s="194"/>
      <c r="AG12" s="194"/>
      <c r="AH12" s="140"/>
      <c r="AI12" s="140"/>
      <c r="AJ12" s="140"/>
    </row>
    <row r="13" spans="1:38" s="48" customFormat="1" ht="20.25" customHeight="1">
      <c r="A13" s="120"/>
      <c r="B13" s="49" t="s">
        <v>197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</row>
    <row r="14" spans="1:38" ht="20.25" customHeight="1">
      <c r="A14" s="120"/>
      <c r="B14" s="120"/>
      <c r="C14" s="450" t="s">
        <v>226</v>
      </c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50"/>
      <c r="T14" s="450"/>
      <c r="U14" s="450"/>
      <c r="V14" s="450"/>
      <c r="W14" s="450"/>
      <c r="X14" s="450"/>
      <c r="Y14" s="450"/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0"/>
    </row>
    <row r="15" spans="1:38" ht="20.25" customHeight="1">
      <c r="A15" s="120"/>
      <c r="B15" s="120"/>
      <c r="C15" s="450" t="s">
        <v>227</v>
      </c>
      <c r="D15" s="450"/>
      <c r="E15" s="450"/>
      <c r="F15" s="450"/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50"/>
      <c r="R15" s="450"/>
      <c r="S15" s="450"/>
      <c r="T15" s="450"/>
      <c r="U15" s="450"/>
      <c r="V15" s="450"/>
      <c r="W15" s="450"/>
      <c r="X15" s="450"/>
      <c r="Y15" s="450"/>
      <c r="Z15" s="450"/>
      <c r="AA15" s="450"/>
      <c r="AB15" s="450"/>
      <c r="AC15" s="450"/>
      <c r="AD15" s="450"/>
      <c r="AE15" s="450"/>
      <c r="AF15" s="450"/>
      <c r="AG15" s="450"/>
      <c r="AH15" s="450"/>
      <c r="AI15" s="450"/>
      <c r="AJ15" s="450"/>
    </row>
    <row r="16" spans="1:38" s="48" customFormat="1" ht="20.25" customHeight="1">
      <c r="A16" s="120"/>
      <c r="B16" s="49" t="s">
        <v>191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</row>
    <row r="17" spans="1:37" ht="20.25" customHeight="1">
      <c r="A17" s="120"/>
      <c r="B17" s="120"/>
      <c r="C17" s="450" t="s">
        <v>228</v>
      </c>
      <c r="D17" s="450"/>
      <c r="E17" s="450"/>
      <c r="F17" s="450"/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450"/>
      <c r="R17" s="450"/>
      <c r="S17" s="450"/>
      <c r="T17" s="450"/>
      <c r="U17" s="450"/>
      <c r="V17" s="450"/>
      <c r="W17" s="450"/>
      <c r="X17" s="450"/>
      <c r="Y17" s="450"/>
      <c r="Z17" s="450"/>
      <c r="AA17" s="450"/>
      <c r="AB17" s="450"/>
      <c r="AC17" s="450"/>
      <c r="AD17" s="450"/>
      <c r="AE17" s="450"/>
      <c r="AF17" s="450"/>
      <c r="AG17" s="450"/>
      <c r="AH17" s="450"/>
      <c r="AI17" s="450"/>
      <c r="AJ17" s="450"/>
    </row>
    <row r="18" spans="1:37" s="48" customFormat="1" ht="20.25" customHeight="1">
      <c r="A18" s="120"/>
      <c r="B18" s="49" t="s">
        <v>125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</row>
    <row r="19" spans="1:37" ht="20.25" customHeight="1">
      <c r="A19" s="120"/>
      <c r="B19" s="120"/>
      <c r="C19" s="450" t="s">
        <v>229</v>
      </c>
      <c r="D19" s="450"/>
      <c r="E19" s="450"/>
      <c r="F19" s="450"/>
      <c r="G19" s="450"/>
      <c r="H19" s="450"/>
      <c r="I19" s="450"/>
      <c r="J19" s="450"/>
      <c r="K19" s="450"/>
      <c r="L19" s="450"/>
      <c r="M19" s="450"/>
      <c r="N19" s="450"/>
      <c r="O19" s="450"/>
      <c r="P19" s="450"/>
      <c r="Q19" s="450"/>
      <c r="R19" s="450"/>
      <c r="S19" s="450"/>
      <c r="T19" s="450"/>
      <c r="U19" s="450"/>
      <c r="V19" s="450"/>
      <c r="W19" s="450"/>
      <c r="X19" s="450"/>
      <c r="Y19" s="450"/>
      <c r="Z19" s="450"/>
      <c r="AA19" s="450"/>
      <c r="AB19" s="450"/>
      <c r="AC19" s="450"/>
      <c r="AD19" s="450"/>
      <c r="AE19" s="450"/>
      <c r="AF19" s="450"/>
      <c r="AG19" s="450"/>
      <c r="AH19" s="450"/>
      <c r="AI19" s="450"/>
      <c r="AJ19" s="450"/>
    </row>
    <row r="20" spans="1:37" s="48" customFormat="1" ht="20.25" customHeight="1">
      <c r="A20" s="120"/>
      <c r="B20" s="49" t="s">
        <v>126</v>
      </c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</row>
    <row r="21" spans="1:37" ht="20.25" customHeight="1">
      <c r="A21" s="120"/>
      <c r="B21" s="120"/>
      <c r="C21" s="450" t="s">
        <v>240</v>
      </c>
      <c r="D21" s="450"/>
      <c r="E21" s="450"/>
      <c r="F21" s="450"/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50"/>
      <c r="R21" s="450"/>
      <c r="S21" s="450"/>
      <c r="T21" s="450"/>
      <c r="U21" s="450"/>
      <c r="V21" s="450"/>
      <c r="W21" s="450"/>
      <c r="X21" s="450"/>
      <c r="Y21" s="450"/>
      <c r="Z21" s="450"/>
      <c r="AA21" s="450"/>
      <c r="AB21" s="450"/>
      <c r="AC21" s="450"/>
      <c r="AD21" s="450"/>
      <c r="AE21" s="450"/>
      <c r="AF21" s="450"/>
      <c r="AG21" s="450"/>
      <c r="AH21" s="450"/>
      <c r="AI21" s="450"/>
      <c r="AJ21" s="450"/>
    </row>
    <row r="22" spans="1:37" s="48" customFormat="1" ht="20.25" customHeight="1">
      <c r="A22" s="49" t="s">
        <v>127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</row>
    <row r="23" spans="1:37" s="48" customFormat="1" ht="20.25" customHeight="1">
      <c r="A23" s="120"/>
      <c r="B23" s="49" t="s">
        <v>278</v>
      </c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</row>
    <row r="24" spans="1:37" ht="20.25" customHeight="1">
      <c r="A24" s="120"/>
      <c r="B24" s="120"/>
      <c r="C24" s="451" t="s">
        <v>230</v>
      </c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1"/>
      <c r="P24" s="451"/>
      <c r="Q24" s="451"/>
      <c r="R24" s="451"/>
      <c r="S24" s="451"/>
      <c r="T24" s="451"/>
      <c r="U24" s="451"/>
      <c r="V24" s="451"/>
      <c r="W24" s="451"/>
      <c r="X24" s="451"/>
      <c r="Y24" s="451"/>
      <c r="Z24" s="451"/>
      <c r="AA24" s="451"/>
      <c r="AB24" s="451"/>
      <c r="AC24" s="451"/>
      <c r="AD24" s="451"/>
      <c r="AE24" s="451"/>
      <c r="AF24" s="451"/>
      <c r="AG24" s="451"/>
      <c r="AH24" s="451"/>
      <c r="AI24" s="451"/>
      <c r="AJ24" s="451"/>
      <c r="AK24" s="451"/>
    </row>
    <row r="25" spans="1:37" s="48" customFormat="1" ht="20.25" customHeight="1">
      <c r="A25" s="120"/>
      <c r="B25" s="49" t="s">
        <v>197</v>
      </c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</row>
    <row r="26" spans="1:37" ht="20.25" customHeight="1">
      <c r="A26" s="120"/>
      <c r="B26" s="120"/>
      <c r="C26" s="450" t="s">
        <v>231</v>
      </c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50"/>
      <c r="AD26" s="450"/>
      <c r="AE26" s="450"/>
      <c r="AF26" s="450"/>
      <c r="AG26" s="450"/>
      <c r="AH26" s="450"/>
      <c r="AI26" s="450"/>
      <c r="AJ26" s="450"/>
    </row>
    <row r="27" spans="1:37" s="48" customFormat="1" ht="20.25" customHeight="1">
      <c r="A27" s="49" t="s">
        <v>128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</row>
    <row r="28" spans="1:37" ht="20.25" customHeight="1">
      <c r="A28" s="120"/>
      <c r="B28" s="120"/>
      <c r="C28" s="450" t="s">
        <v>232</v>
      </c>
      <c r="D28" s="450"/>
      <c r="E28" s="450"/>
      <c r="F28" s="450"/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50"/>
      <c r="R28" s="450"/>
      <c r="S28" s="450"/>
      <c r="T28" s="450"/>
      <c r="U28" s="450"/>
      <c r="V28" s="450"/>
      <c r="W28" s="450"/>
      <c r="X28" s="450"/>
      <c r="Y28" s="450"/>
      <c r="Z28" s="450"/>
      <c r="AA28" s="450"/>
      <c r="AB28" s="450"/>
      <c r="AC28" s="450"/>
      <c r="AD28" s="450"/>
      <c r="AE28" s="450"/>
      <c r="AF28" s="450"/>
      <c r="AG28" s="450"/>
      <c r="AH28" s="450"/>
      <c r="AI28" s="450"/>
      <c r="AJ28" s="450"/>
    </row>
    <row r="29" spans="1:37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</row>
    <row r="30" spans="1:37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</row>
  </sheetData>
  <mergeCells count="13">
    <mergeCell ref="C26:AJ26"/>
    <mergeCell ref="C28:AJ28"/>
    <mergeCell ref="C17:AJ17"/>
    <mergeCell ref="C4:AJ4"/>
    <mergeCell ref="C19:AJ19"/>
    <mergeCell ref="C21:AJ21"/>
    <mergeCell ref="C8:AJ8"/>
    <mergeCell ref="C10:AJ10"/>
    <mergeCell ref="C14:AJ14"/>
    <mergeCell ref="C15:AJ15"/>
    <mergeCell ref="C6:AL6"/>
    <mergeCell ref="C24:AK24"/>
    <mergeCell ref="C12:AC12"/>
  </mergeCells>
  <phoneticPr fontId="2"/>
  <hyperlinks>
    <hyperlink ref="C8" location="'1表'!A1" display="第1表　国・公・私立別、市町村別学校数、学級数、児童数及び教職員数"/>
    <hyperlink ref="C10" location="'2表'!A1" display="第2表　国・公・私立別、市町村別学校数、学級数、生徒数及び教職員数"/>
    <hyperlink ref="C14" location="'3表'!A1" display="第3表　公・私立別、課程別、学科別生徒数"/>
    <hyperlink ref="C15" location="'4表'!A1" display="第4表　公・私立別、市町村別学校数、生徒数及び教職員数"/>
    <hyperlink ref="C4" location="'6表 '!A1" display="第6表　国・公・私立別、市町村別園数、在園者数、教職員数、修了者及び就園率"/>
    <hyperlink ref="C19" location="'7.8表'!A1" display="第7表　国・公・私立別、市町村別学校数、生徒数、教職員数、入学者数及び卒業者数"/>
    <hyperlink ref="C24" location="'9表'!A1" display="第9表　国・公・私立別、市町村別進路状況、進学率及び就職率"/>
    <hyperlink ref="C17" location="'5表'!A1" display="第5表　国・公・私立別学校種別、学校数、学級数及び教職員数"/>
    <hyperlink ref="C21" location="'7.8表'!N1" display="第8表　国・公・私立別、市町村別学校数、生徒数、教職員数、入学者数及び卒業者数"/>
    <hyperlink ref="C26" location="'10表'!A1" display="第10表　公・私立別市町村別　進路状況、進学率及び就職率"/>
    <hyperlink ref="C28" location="'11表'!A1" display="第11表　不就学学齢児童生徒数及び学齢児童生徒死亡者数等"/>
    <hyperlink ref="C4:AJ4" location="'1表 '!A1" display="第1表　国・公・私立別市町村別　園数、在園者数、教職員数、修了者数及び就園率"/>
    <hyperlink ref="C8:AJ8" location="'3表'!A1" display="第3表　国・公・私立別、市町村別学校数、学級数、児童数及び教職員数"/>
    <hyperlink ref="C10:AJ10" location="'4表'!A1" display="第4表　国・公・私立別、市町村別学校数、学級数、生徒数及び教職員数"/>
    <hyperlink ref="C14:AJ14" location="'6表'!A1" display="第6表　公・私立別、市町村別学校数及び教職員数"/>
    <hyperlink ref="C6" location="'6表 '!A1" display="第6表　国・公・私立別、市町村別園数、在園者数、教職員数、修了者及び就園率"/>
    <hyperlink ref="C6:AJ6" location="'2表'!A1" display="第2表　国・公・私立別、市町村別園数、在園者数、教職員数、修了者数及び就園率"/>
    <hyperlink ref="C15:AJ15" location="'7表'!A1" display="第7表　公・私立別、市町村別生徒数"/>
    <hyperlink ref="C17:AJ17" location="'8表'!A1" display="第8表　国・公・私立別、市町村別学校数、在学者数及び教職員数"/>
    <hyperlink ref="C19:AJ19" location="'9,10表'!A1" display="第9表　公・私立別、市町村別学校数、生徒数、教職員数、入学者数及び卒業者数"/>
    <hyperlink ref="C21:AJ21" location="'9,10表'!A1" display="第10表　市町村別学校数、生徒数、教職員数、入学者数及び卒業者数"/>
    <hyperlink ref="C24:AJ24" location="'11表'!A1" display="第11表　国・公・私立別、市町村別進路状況、進学率及び卒業者に占める就職者の割合"/>
    <hyperlink ref="C26:AJ26" location="'12表'!A1" display="第12表　公・私立別、市町村別進路状況、進学率及び卒業者に占める就職者の割合"/>
    <hyperlink ref="C28:AJ28" location="'13表'!A1" display="第13表　不就学学齢児童生徒数及び学齢児童生徒死亡者数等"/>
    <hyperlink ref="C12" location="'5表'!A1" display="第5表　国・公・私立別、市町村別学校数、学級数、児童・生徒数及び教職員数"/>
  </hyperlink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A1:X21"/>
  <sheetViews>
    <sheetView workbookViewId="0"/>
  </sheetViews>
  <sheetFormatPr defaultRowHeight="10.5"/>
  <cols>
    <col min="1" max="1" width="3.625" style="3" customWidth="1"/>
    <col min="2" max="2" width="2.375" style="3" customWidth="1"/>
    <col min="3" max="3" width="8.75" style="3" customWidth="1"/>
    <col min="4" max="4" width="1.375" style="3" customWidth="1"/>
    <col min="5" max="8" width="5.625" style="3" customWidth="1"/>
    <col min="9" max="11" width="6.875" style="3" customWidth="1"/>
    <col min="12" max="12" width="8" style="3" customWidth="1"/>
    <col min="13" max="13" width="4.375" style="3" customWidth="1"/>
    <col min="14" max="14" width="2.375" style="3" customWidth="1"/>
    <col min="15" max="15" width="8.75" style="3" customWidth="1"/>
    <col min="16" max="16" width="1.375" style="3" customWidth="1"/>
    <col min="17" max="20" width="5.625" style="3" customWidth="1"/>
    <col min="21" max="23" width="6.875" style="3" customWidth="1"/>
    <col min="24" max="24" width="8" style="3" customWidth="1"/>
    <col min="25" max="16384" width="9" style="3"/>
  </cols>
  <sheetData>
    <row r="1" spans="1:24" ht="12" customHeight="1">
      <c r="A1" s="1"/>
      <c r="B1" s="2"/>
      <c r="N1" s="2"/>
    </row>
    <row r="2" spans="1:24" ht="13.5" customHeight="1">
      <c r="B2" s="14"/>
      <c r="C2" s="42" t="s">
        <v>208</v>
      </c>
      <c r="D2" s="5"/>
      <c r="E2" s="5"/>
      <c r="F2" s="43" t="s">
        <v>194</v>
      </c>
      <c r="G2" s="5"/>
      <c r="H2" s="5"/>
      <c r="I2" s="5"/>
      <c r="J2" s="5"/>
      <c r="K2" s="5"/>
      <c r="L2" s="5"/>
      <c r="N2" s="14"/>
      <c r="O2" s="42" t="s">
        <v>236</v>
      </c>
      <c r="P2" s="5"/>
      <c r="Q2" s="5"/>
      <c r="R2" s="43" t="s">
        <v>195</v>
      </c>
      <c r="S2" s="5"/>
      <c r="T2" s="5"/>
      <c r="U2" s="5"/>
      <c r="V2" s="5"/>
      <c r="W2" s="5"/>
      <c r="X2" s="5"/>
    </row>
    <row r="3" spans="1:24" ht="13.5" customHeight="1">
      <c r="A3" s="1"/>
      <c r="B3" s="5"/>
      <c r="C3" s="5"/>
      <c r="D3" s="5"/>
      <c r="E3" s="5"/>
      <c r="F3" s="43" t="s">
        <v>160</v>
      </c>
      <c r="G3" s="5"/>
      <c r="H3" s="5"/>
      <c r="I3" s="5"/>
      <c r="J3" s="5"/>
      <c r="K3" s="5"/>
      <c r="L3" s="5"/>
      <c r="N3" s="5"/>
      <c r="O3" s="5"/>
      <c r="P3" s="5"/>
      <c r="Q3" s="5"/>
      <c r="R3" s="43" t="s">
        <v>161</v>
      </c>
      <c r="S3" s="5"/>
      <c r="T3" s="5"/>
      <c r="U3" s="5"/>
      <c r="V3" s="5"/>
      <c r="W3" s="5"/>
      <c r="X3" s="5"/>
    </row>
    <row r="4" spans="1:24" ht="27" customHeight="1">
      <c r="A4" s="1"/>
      <c r="B4" s="17" t="s">
        <v>244</v>
      </c>
      <c r="C4" s="14"/>
      <c r="D4" s="14"/>
      <c r="E4" s="14"/>
      <c r="F4" s="14"/>
      <c r="G4" s="14"/>
      <c r="H4" s="14"/>
      <c r="I4" s="14"/>
      <c r="J4" s="14"/>
      <c r="L4" s="40" t="s">
        <v>144</v>
      </c>
      <c r="N4" s="17" t="s">
        <v>245</v>
      </c>
      <c r="O4" s="14"/>
      <c r="P4" s="14"/>
      <c r="Q4" s="14"/>
      <c r="R4" s="14"/>
      <c r="S4" s="14"/>
      <c r="T4" s="14"/>
      <c r="U4" s="14"/>
      <c r="V4" s="14"/>
      <c r="X4" s="40" t="s">
        <v>144</v>
      </c>
    </row>
    <row r="5" spans="1:24" ht="30" customHeight="1">
      <c r="A5" s="1"/>
      <c r="B5" s="18"/>
      <c r="C5" s="553" t="s">
        <v>54</v>
      </c>
      <c r="D5" s="554"/>
      <c r="E5" s="483" t="s">
        <v>34</v>
      </c>
      <c r="F5" s="468" t="s">
        <v>77</v>
      </c>
      <c r="G5" s="469"/>
      <c r="H5" s="469"/>
      <c r="I5" s="7" t="s">
        <v>50</v>
      </c>
      <c r="J5" s="7" t="s">
        <v>51</v>
      </c>
      <c r="K5" s="7" t="s">
        <v>75</v>
      </c>
      <c r="L5" s="38" t="s">
        <v>76</v>
      </c>
      <c r="N5" s="18"/>
      <c r="O5" s="553" t="s">
        <v>54</v>
      </c>
      <c r="P5" s="554"/>
      <c r="Q5" s="483" t="s">
        <v>34</v>
      </c>
      <c r="R5" s="468" t="s">
        <v>77</v>
      </c>
      <c r="S5" s="469"/>
      <c r="T5" s="469"/>
      <c r="U5" s="7" t="s">
        <v>50</v>
      </c>
      <c r="V5" s="7" t="s">
        <v>51</v>
      </c>
      <c r="W5" s="7" t="s">
        <v>75</v>
      </c>
      <c r="X5" s="38" t="s">
        <v>76</v>
      </c>
    </row>
    <row r="6" spans="1:24" ht="28.5" customHeight="1">
      <c r="A6" s="1"/>
      <c r="B6" s="476" t="s">
        <v>53</v>
      </c>
      <c r="C6" s="552"/>
      <c r="D6" s="23"/>
      <c r="E6" s="455"/>
      <c r="F6" s="22" t="s">
        <v>35</v>
      </c>
      <c r="G6" s="22" t="s">
        <v>40</v>
      </c>
      <c r="H6" s="22" t="s">
        <v>41</v>
      </c>
      <c r="I6" s="6" t="s">
        <v>52</v>
      </c>
      <c r="J6" s="6" t="s">
        <v>52</v>
      </c>
      <c r="K6" s="6" t="s">
        <v>78</v>
      </c>
      <c r="L6" s="44" t="s">
        <v>276</v>
      </c>
      <c r="N6" s="476" t="s">
        <v>53</v>
      </c>
      <c r="O6" s="552"/>
      <c r="P6" s="23"/>
      <c r="Q6" s="455"/>
      <c r="R6" s="22" t="s">
        <v>35</v>
      </c>
      <c r="S6" s="22" t="s">
        <v>40</v>
      </c>
      <c r="T6" s="22" t="s">
        <v>41</v>
      </c>
      <c r="U6" s="6" t="s">
        <v>52</v>
      </c>
      <c r="V6" s="6" t="s">
        <v>52</v>
      </c>
      <c r="W6" s="6" t="s">
        <v>78</v>
      </c>
      <c r="X6" s="44" t="s">
        <v>276</v>
      </c>
    </row>
    <row r="7" spans="1:24" ht="18.75" customHeight="1">
      <c r="A7" s="1"/>
      <c r="B7" s="458" t="s">
        <v>58</v>
      </c>
      <c r="C7" s="459"/>
      <c r="D7" s="15"/>
      <c r="E7" s="212">
        <f>SUM(E10:E18)</f>
        <v>36</v>
      </c>
      <c r="F7" s="232">
        <f t="shared" ref="F7:L7" si="0">SUM(F10:F18)</f>
        <v>5193</v>
      </c>
      <c r="G7" s="233">
        <f t="shared" si="0"/>
        <v>2133</v>
      </c>
      <c r="H7" s="233">
        <f t="shared" si="0"/>
        <v>3060</v>
      </c>
      <c r="I7" s="232">
        <f t="shared" si="0"/>
        <v>363</v>
      </c>
      <c r="J7" s="260">
        <f t="shared" si="0"/>
        <v>133</v>
      </c>
      <c r="K7" s="260">
        <f t="shared" si="0"/>
        <v>2492</v>
      </c>
      <c r="L7" s="269">
        <f t="shared" si="0"/>
        <v>2315</v>
      </c>
      <c r="N7" s="458" t="s">
        <v>58</v>
      </c>
      <c r="O7" s="459"/>
      <c r="P7" s="15"/>
      <c r="Q7" s="212">
        <f>SUM(Q9:Q11)</f>
        <v>7</v>
      </c>
      <c r="R7" s="205">
        <f t="shared" ref="R7:X7" si="1">SUM(R9:R11)</f>
        <v>412</v>
      </c>
      <c r="S7" s="261">
        <f t="shared" si="1"/>
        <v>119</v>
      </c>
      <c r="T7" s="261">
        <f t="shared" si="1"/>
        <v>293</v>
      </c>
      <c r="U7" s="205">
        <f t="shared" si="1"/>
        <v>27</v>
      </c>
      <c r="V7" s="212">
        <f t="shared" si="1"/>
        <v>2</v>
      </c>
      <c r="W7" s="212">
        <f t="shared" si="1"/>
        <v>282</v>
      </c>
      <c r="X7" s="270">
        <f t="shared" si="1"/>
        <v>224</v>
      </c>
    </row>
    <row r="8" spans="1:24" ht="18.75" customHeight="1">
      <c r="A8" s="1"/>
      <c r="B8" s="11"/>
      <c r="C8" s="12" t="s">
        <v>1</v>
      </c>
      <c r="D8" s="13"/>
      <c r="E8" s="70">
        <v>4</v>
      </c>
      <c r="F8" s="215">
        <f>SUM(G8:H8)</f>
        <v>377</v>
      </c>
      <c r="G8" s="67">
        <v>92</v>
      </c>
      <c r="H8" s="67">
        <v>285</v>
      </c>
      <c r="I8" s="83">
        <v>40</v>
      </c>
      <c r="J8" s="62">
        <v>14</v>
      </c>
      <c r="K8" s="62">
        <v>144</v>
      </c>
      <c r="L8" s="126">
        <v>146</v>
      </c>
      <c r="N8" s="11"/>
      <c r="O8" s="12" t="s">
        <v>2</v>
      </c>
      <c r="P8" s="13"/>
      <c r="Q8" s="71">
        <v>7</v>
      </c>
      <c r="R8" s="224">
        <f>SUM(S8:T8)</f>
        <v>412</v>
      </c>
      <c r="S8" s="71">
        <v>119</v>
      </c>
      <c r="T8" s="71">
        <v>293</v>
      </c>
      <c r="U8" s="82">
        <v>27</v>
      </c>
      <c r="V8" s="65">
        <v>2</v>
      </c>
      <c r="W8" s="65">
        <v>282</v>
      </c>
      <c r="X8" s="88">
        <v>224</v>
      </c>
    </row>
    <row r="9" spans="1:24" ht="18.75" customHeight="1">
      <c r="A9" s="1"/>
      <c r="B9" s="11"/>
      <c r="C9" s="12" t="s">
        <v>2</v>
      </c>
      <c r="D9" s="13"/>
      <c r="E9" s="71">
        <v>32</v>
      </c>
      <c r="F9" s="216">
        <f t="shared" ref="F9:F18" si="2">SUM(G9:H9)</f>
        <v>4816</v>
      </c>
      <c r="G9" s="69">
        <v>2041</v>
      </c>
      <c r="H9" s="69">
        <v>2775</v>
      </c>
      <c r="I9" s="84">
        <v>323</v>
      </c>
      <c r="J9" s="63">
        <v>119</v>
      </c>
      <c r="K9" s="63">
        <v>2348</v>
      </c>
      <c r="L9" s="127">
        <v>2169</v>
      </c>
      <c r="N9" s="11"/>
      <c r="O9" s="12" t="s">
        <v>3</v>
      </c>
      <c r="P9" s="13"/>
      <c r="Q9" s="70">
        <v>5</v>
      </c>
      <c r="R9" s="218">
        <f t="shared" ref="R9:R11" si="3">SUM(S9:T9)</f>
        <v>298</v>
      </c>
      <c r="S9" s="70">
        <v>85</v>
      </c>
      <c r="T9" s="70">
        <v>213</v>
      </c>
      <c r="U9" s="72">
        <v>24</v>
      </c>
      <c r="V9" s="64">
        <v>2</v>
      </c>
      <c r="W9" s="64">
        <v>168</v>
      </c>
      <c r="X9" s="86">
        <v>179</v>
      </c>
    </row>
    <row r="10" spans="1:24" ht="18.75" customHeight="1">
      <c r="A10" s="1"/>
      <c r="B10" s="11"/>
      <c r="C10" s="12" t="s">
        <v>3</v>
      </c>
      <c r="D10" s="13"/>
      <c r="E10" s="70">
        <v>22</v>
      </c>
      <c r="F10" s="215">
        <f t="shared" si="2"/>
        <v>4046</v>
      </c>
      <c r="G10" s="67">
        <v>1815</v>
      </c>
      <c r="H10" s="67">
        <v>2231</v>
      </c>
      <c r="I10" s="83">
        <v>254</v>
      </c>
      <c r="J10" s="62">
        <v>86</v>
      </c>
      <c r="K10" s="62">
        <v>2016</v>
      </c>
      <c r="L10" s="126">
        <v>1911</v>
      </c>
      <c r="N10" s="11"/>
      <c r="O10" s="12" t="s">
        <v>7</v>
      </c>
      <c r="P10" s="13"/>
      <c r="Q10" s="70">
        <v>1</v>
      </c>
      <c r="R10" s="218">
        <f t="shared" si="3"/>
        <v>20</v>
      </c>
      <c r="S10" s="70">
        <v>0</v>
      </c>
      <c r="T10" s="70">
        <v>20</v>
      </c>
      <c r="U10" s="72">
        <v>0</v>
      </c>
      <c r="V10" s="64">
        <v>0</v>
      </c>
      <c r="W10" s="64">
        <v>20</v>
      </c>
      <c r="X10" s="86">
        <v>20</v>
      </c>
    </row>
    <row r="11" spans="1:24" ht="18.75" customHeight="1">
      <c r="A11" s="1"/>
      <c r="B11" s="11"/>
      <c r="C11" s="12" t="s">
        <v>4</v>
      </c>
      <c r="D11" s="13"/>
      <c r="E11" s="70">
        <v>1</v>
      </c>
      <c r="F11" s="218">
        <f t="shared" si="2"/>
        <v>86</v>
      </c>
      <c r="G11" s="70">
        <v>6</v>
      </c>
      <c r="H11" s="70">
        <v>80</v>
      </c>
      <c r="I11" s="72">
        <v>8</v>
      </c>
      <c r="J11" s="64">
        <v>1</v>
      </c>
      <c r="K11" s="64">
        <v>32</v>
      </c>
      <c r="L11" s="86">
        <v>23</v>
      </c>
      <c r="N11" s="29"/>
      <c r="O11" s="30" t="s">
        <v>8</v>
      </c>
      <c r="P11" s="31"/>
      <c r="Q11" s="73">
        <v>1</v>
      </c>
      <c r="R11" s="225">
        <f t="shared" si="3"/>
        <v>94</v>
      </c>
      <c r="S11" s="73">
        <v>34</v>
      </c>
      <c r="T11" s="73">
        <v>60</v>
      </c>
      <c r="U11" s="85">
        <v>3</v>
      </c>
      <c r="V11" s="66">
        <v>0</v>
      </c>
      <c r="W11" s="66">
        <v>94</v>
      </c>
      <c r="X11" s="87">
        <v>25</v>
      </c>
    </row>
    <row r="12" spans="1:24" ht="18.75" customHeight="1">
      <c r="A12" s="1"/>
      <c r="B12" s="11"/>
      <c r="C12" s="12" t="s">
        <v>7</v>
      </c>
      <c r="D12" s="13"/>
      <c r="E12" s="70">
        <v>2</v>
      </c>
      <c r="F12" s="218">
        <f t="shared" si="2"/>
        <v>186</v>
      </c>
      <c r="G12" s="70">
        <v>29</v>
      </c>
      <c r="H12" s="70">
        <v>157</v>
      </c>
      <c r="I12" s="72">
        <v>17</v>
      </c>
      <c r="J12" s="64">
        <v>4</v>
      </c>
      <c r="K12" s="64">
        <v>71</v>
      </c>
      <c r="L12" s="86">
        <v>47</v>
      </c>
    </row>
    <row r="13" spans="1:24" ht="18.75" customHeight="1">
      <c r="A13" s="1"/>
      <c r="B13" s="11"/>
      <c r="C13" s="12" t="s">
        <v>8</v>
      </c>
      <c r="D13" s="13"/>
      <c r="E13" s="70">
        <v>1</v>
      </c>
      <c r="F13" s="218">
        <f t="shared" si="2"/>
        <v>148</v>
      </c>
      <c r="G13" s="70">
        <v>25</v>
      </c>
      <c r="H13" s="70">
        <v>123</v>
      </c>
      <c r="I13" s="72">
        <v>11</v>
      </c>
      <c r="J13" s="64">
        <v>2</v>
      </c>
      <c r="K13" s="64">
        <v>77</v>
      </c>
      <c r="L13" s="86">
        <v>72</v>
      </c>
    </row>
    <row r="14" spans="1:24" ht="18.75" customHeight="1">
      <c r="B14" s="141"/>
      <c r="C14" s="25" t="s">
        <v>11</v>
      </c>
      <c r="D14" s="33"/>
      <c r="E14" s="72">
        <v>6</v>
      </c>
      <c r="F14" s="218">
        <f t="shared" si="2"/>
        <v>393</v>
      </c>
      <c r="G14" s="70">
        <v>147</v>
      </c>
      <c r="H14" s="70">
        <v>246</v>
      </c>
      <c r="I14" s="72">
        <v>35</v>
      </c>
      <c r="J14" s="64">
        <v>25</v>
      </c>
      <c r="K14" s="64">
        <v>164</v>
      </c>
      <c r="L14" s="86">
        <v>132</v>
      </c>
    </row>
    <row r="15" spans="1:24" ht="18.75" customHeight="1">
      <c r="A15" s="59"/>
      <c r="B15" s="11"/>
      <c r="C15" s="12" t="s">
        <v>14</v>
      </c>
      <c r="D15" s="13"/>
      <c r="E15" s="89">
        <v>1</v>
      </c>
      <c r="F15" s="211">
        <f t="shared" si="2"/>
        <v>102</v>
      </c>
      <c r="G15" s="74">
        <v>8</v>
      </c>
      <c r="H15" s="74">
        <v>94</v>
      </c>
      <c r="I15" s="89">
        <v>8</v>
      </c>
      <c r="J15" s="99">
        <v>1</v>
      </c>
      <c r="K15" s="99">
        <v>35</v>
      </c>
      <c r="L15" s="449">
        <v>34</v>
      </c>
    </row>
    <row r="16" spans="1:24" ht="18.75" customHeight="1">
      <c r="A16" s="60"/>
      <c r="B16" s="11"/>
      <c r="C16" s="12" t="s">
        <v>6</v>
      </c>
      <c r="D16" s="13"/>
      <c r="E16" s="72">
        <v>1</v>
      </c>
      <c r="F16" s="218">
        <f t="shared" si="2"/>
        <v>114</v>
      </c>
      <c r="G16" s="70">
        <v>21</v>
      </c>
      <c r="H16" s="70">
        <v>93</v>
      </c>
      <c r="I16" s="72">
        <v>10</v>
      </c>
      <c r="J16" s="64">
        <v>2</v>
      </c>
      <c r="K16" s="64">
        <v>41</v>
      </c>
      <c r="L16" s="86">
        <v>36</v>
      </c>
    </row>
    <row r="17" spans="1:12" ht="18.75" customHeight="1">
      <c r="A17" s="1"/>
      <c r="B17" s="11"/>
      <c r="C17" s="12" t="s">
        <v>20</v>
      </c>
      <c r="D17" s="13"/>
      <c r="E17" s="72">
        <v>1</v>
      </c>
      <c r="F17" s="218">
        <f t="shared" si="2"/>
        <v>25</v>
      </c>
      <c r="G17" s="70">
        <v>11</v>
      </c>
      <c r="H17" s="70">
        <v>14</v>
      </c>
      <c r="I17" s="72">
        <v>4</v>
      </c>
      <c r="J17" s="64">
        <v>1</v>
      </c>
      <c r="K17" s="64">
        <v>12</v>
      </c>
      <c r="L17" s="86">
        <v>3</v>
      </c>
    </row>
    <row r="18" spans="1:12" ht="18.75" customHeight="1">
      <c r="A18" s="1"/>
      <c r="B18" s="29"/>
      <c r="C18" s="30" t="s">
        <v>159</v>
      </c>
      <c r="D18" s="31"/>
      <c r="E18" s="85">
        <v>1</v>
      </c>
      <c r="F18" s="225">
        <f t="shared" si="2"/>
        <v>93</v>
      </c>
      <c r="G18" s="73">
        <v>71</v>
      </c>
      <c r="H18" s="73">
        <v>22</v>
      </c>
      <c r="I18" s="85">
        <v>16</v>
      </c>
      <c r="J18" s="66">
        <v>11</v>
      </c>
      <c r="K18" s="66">
        <v>44</v>
      </c>
      <c r="L18" s="87">
        <v>57</v>
      </c>
    </row>
    <row r="19" spans="1:12" ht="10.5" customHeight="1"/>
    <row r="20" spans="1:12" ht="10.5" customHeight="1"/>
    <row r="21" spans="1:12" ht="10.5" customHeight="1"/>
  </sheetData>
  <mergeCells count="10">
    <mergeCell ref="B7:C7"/>
    <mergeCell ref="B6:C6"/>
    <mergeCell ref="C5:D5"/>
    <mergeCell ref="N7:O7"/>
    <mergeCell ref="O5:P5"/>
    <mergeCell ref="Q5:Q6"/>
    <mergeCell ref="R5:T5"/>
    <mergeCell ref="N6:O6"/>
    <mergeCell ref="F5:H5"/>
    <mergeCell ref="E5:E6"/>
  </mergeCells>
  <phoneticPr fontId="2"/>
  <pageMargins left="0.39370078740157483" right="0.19685039370078741" top="0.62992125984251968" bottom="0.43307086614173229" header="0.51181102362204722" footer="0.39370078740157483"/>
  <pageSetup paperSize="9" orientation="landscape" r:id="rId1"/>
  <headerFooter alignWithMargins="0"/>
  <ignoredErrors>
    <ignoredError sqref="E7:L7 F8:F18 Q7:X7 R8:R11" formulaRange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/>
  <dimension ref="A1:AE49"/>
  <sheetViews>
    <sheetView workbookViewId="0">
      <pane xSplit="4" topLeftCell="E1" activePane="topRight" state="frozen"/>
      <selection activeCell="AR17" sqref="AR17"/>
      <selection pane="topRight"/>
    </sheetView>
  </sheetViews>
  <sheetFormatPr defaultRowHeight="10.5"/>
  <cols>
    <col min="1" max="1" width="3.625" style="14" customWidth="1"/>
    <col min="2" max="2" width="2.375" style="14" customWidth="1"/>
    <col min="3" max="3" width="8.75" style="14" customWidth="1"/>
    <col min="4" max="4" width="1.375" style="14" customWidth="1"/>
    <col min="5" max="7" width="5.125" style="14" customWidth="1"/>
    <col min="8" max="9" width="5.125" style="14" hidden="1" customWidth="1"/>
    <col min="10" max="31" width="5.125" style="14" customWidth="1"/>
    <col min="32" max="16384" width="9" style="14"/>
  </cols>
  <sheetData>
    <row r="1" spans="1:31" ht="12" customHeight="1">
      <c r="A1" s="9"/>
      <c r="B1" s="16" t="s">
        <v>79</v>
      </c>
    </row>
    <row r="2" spans="1:31" ht="13.5" customHeight="1">
      <c r="A2" s="9"/>
      <c r="B2" s="462" t="s">
        <v>237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2"/>
      <c r="AC2" s="462"/>
      <c r="AD2" s="462"/>
      <c r="AE2" s="462"/>
    </row>
    <row r="3" spans="1:31" ht="27" customHeight="1">
      <c r="A3" s="9"/>
      <c r="B3" s="17" t="s">
        <v>275</v>
      </c>
      <c r="H3" s="326" t="s">
        <v>262</v>
      </c>
      <c r="I3" s="326"/>
      <c r="AB3" s="17"/>
      <c r="AD3" s="40"/>
      <c r="AE3" s="40" t="s">
        <v>172</v>
      </c>
    </row>
    <row r="4" spans="1:31" ht="10.5" customHeight="1">
      <c r="A4" s="9"/>
      <c r="B4" s="18"/>
      <c r="C4" s="463"/>
      <c r="D4" s="464"/>
      <c r="E4" s="578" t="s">
        <v>57</v>
      </c>
      <c r="F4" s="509"/>
      <c r="G4" s="510"/>
      <c r="H4" s="605"/>
      <c r="I4" s="605" t="s">
        <v>267</v>
      </c>
      <c r="J4" s="587" t="s">
        <v>129</v>
      </c>
      <c r="K4" s="588"/>
      <c r="L4" s="587" t="s">
        <v>130</v>
      </c>
      <c r="M4" s="588"/>
      <c r="N4" s="587" t="s">
        <v>131</v>
      </c>
      <c r="O4" s="588"/>
      <c r="P4" s="589" t="s">
        <v>173</v>
      </c>
      <c r="Q4" s="590"/>
      <c r="R4" s="591" t="s">
        <v>179</v>
      </c>
      <c r="S4" s="592"/>
      <c r="T4" s="596" t="s">
        <v>80</v>
      </c>
      <c r="U4" s="597"/>
      <c r="V4" s="596" t="s">
        <v>82</v>
      </c>
      <c r="W4" s="597"/>
      <c r="X4" s="578" t="s">
        <v>176</v>
      </c>
      <c r="Y4" s="509"/>
      <c r="Z4" s="578" t="s">
        <v>81</v>
      </c>
      <c r="AA4" s="509"/>
      <c r="AB4" s="510"/>
      <c r="AC4" s="508" t="s">
        <v>201</v>
      </c>
      <c r="AD4" s="570"/>
      <c r="AE4" s="571"/>
    </row>
    <row r="5" spans="1:31" ht="10.5" customHeight="1">
      <c r="A5" s="9"/>
      <c r="B5" s="19"/>
      <c r="C5" s="45" t="s">
        <v>63</v>
      </c>
      <c r="D5" s="37"/>
      <c r="E5" s="579"/>
      <c r="F5" s="580"/>
      <c r="G5" s="581"/>
      <c r="H5" s="606"/>
      <c r="I5" s="606"/>
      <c r="J5" s="555" t="s">
        <v>177</v>
      </c>
      <c r="K5" s="593"/>
      <c r="L5" s="555" t="s">
        <v>174</v>
      </c>
      <c r="M5" s="593"/>
      <c r="N5" s="555" t="s">
        <v>175</v>
      </c>
      <c r="O5" s="556"/>
      <c r="P5" s="555" t="s">
        <v>170</v>
      </c>
      <c r="Q5" s="556"/>
      <c r="R5" s="555"/>
      <c r="S5" s="593"/>
      <c r="T5" s="598"/>
      <c r="U5" s="599"/>
      <c r="V5" s="598"/>
      <c r="W5" s="599"/>
      <c r="X5" s="582"/>
      <c r="Y5" s="583"/>
      <c r="Z5" s="579"/>
      <c r="AA5" s="580"/>
      <c r="AB5" s="581"/>
      <c r="AC5" s="572"/>
      <c r="AD5" s="573"/>
      <c r="AE5" s="574"/>
    </row>
    <row r="6" spans="1:31" ht="10.5" customHeight="1">
      <c r="A6" s="9"/>
      <c r="B6" s="19"/>
      <c r="C6" s="45"/>
      <c r="D6" s="37"/>
      <c r="E6" s="579" t="s">
        <v>84</v>
      </c>
      <c r="F6" s="580"/>
      <c r="G6" s="581"/>
      <c r="H6" s="606"/>
      <c r="I6" s="606"/>
      <c r="J6" s="555"/>
      <c r="K6" s="593"/>
      <c r="L6" s="557"/>
      <c r="M6" s="556"/>
      <c r="N6" s="557"/>
      <c r="O6" s="556"/>
      <c r="P6" s="557"/>
      <c r="Q6" s="556"/>
      <c r="R6" s="555"/>
      <c r="S6" s="593"/>
      <c r="T6" s="598"/>
      <c r="U6" s="599"/>
      <c r="V6" s="598"/>
      <c r="W6" s="599"/>
      <c r="X6" s="602" t="s">
        <v>178</v>
      </c>
      <c r="Y6" s="562" t="s">
        <v>171</v>
      </c>
      <c r="Z6" s="579"/>
      <c r="AA6" s="580"/>
      <c r="AB6" s="581"/>
      <c r="AC6" s="572"/>
      <c r="AD6" s="573"/>
      <c r="AE6" s="574"/>
    </row>
    <row r="7" spans="1:31" ht="10.5" customHeight="1">
      <c r="A7" s="9"/>
      <c r="B7" s="19"/>
      <c r="C7" s="45"/>
      <c r="D7" s="37"/>
      <c r="E7" s="582"/>
      <c r="F7" s="583"/>
      <c r="G7" s="584"/>
      <c r="H7" s="607"/>
      <c r="I7" s="607"/>
      <c r="J7" s="594"/>
      <c r="K7" s="595"/>
      <c r="L7" s="558"/>
      <c r="M7" s="559"/>
      <c r="N7" s="558"/>
      <c r="O7" s="559"/>
      <c r="P7" s="558"/>
      <c r="Q7" s="559"/>
      <c r="R7" s="594"/>
      <c r="S7" s="595"/>
      <c r="T7" s="600"/>
      <c r="U7" s="601"/>
      <c r="V7" s="600"/>
      <c r="W7" s="601"/>
      <c r="X7" s="603"/>
      <c r="Y7" s="563"/>
      <c r="Z7" s="582"/>
      <c r="AA7" s="583"/>
      <c r="AB7" s="584"/>
      <c r="AC7" s="575"/>
      <c r="AD7" s="576"/>
      <c r="AE7" s="577"/>
    </row>
    <row r="8" spans="1:31" ht="10.5" customHeight="1" thickBot="1">
      <c r="A8" s="9"/>
      <c r="B8" s="585" t="s">
        <v>53</v>
      </c>
      <c r="C8" s="586"/>
      <c r="D8" s="21"/>
      <c r="E8" s="560" t="s">
        <v>35</v>
      </c>
      <c r="F8" s="560" t="s">
        <v>40</v>
      </c>
      <c r="G8" s="560" t="s">
        <v>41</v>
      </c>
      <c r="H8" s="200"/>
      <c r="I8" s="344"/>
      <c r="J8" s="560" t="s">
        <v>40</v>
      </c>
      <c r="K8" s="560" t="s">
        <v>41</v>
      </c>
      <c r="L8" s="560" t="s">
        <v>40</v>
      </c>
      <c r="M8" s="560" t="s">
        <v>41</v>
      </c>
      <c r="N8" s="560" t="s">
        <v>40</v>
      </c>
      <c r="O8" s="560" t="s">
        <v>41</v>
      </c>
      <c r="P8" s="560" t="s">
        <v>40</v>
      </c>
      <c r="Q8" s="560" t="s">
        <v>41</v>
      </c>
      <c r="R8" s="560" t="s">
        <v>40</v>
      </c>
      <c r="S8" s="560" t="s">
        <v>41</v>
      </c>
      <c r="T8" s="560" t="s">
        <v>40</v>
      </c>
      <c r="U8" s="560" t="s">
        <v>41</v>
      </c>
      <c r="V8" s="568" t="s">
        <v>40</v>
      </c>
      <c r="W8" s="566" t="s">
        <v>41</v>
      </c>
      <c r="X8" s="603"/>
      <c r="Y8" s="564"/>
      <c r="Z8" s="501" t="s">
        <v>35</v>
      </c>
      <c r="AA8" s="501" t="s">
        <v>40</v>
      </c>
      <c r="AB8" s="501" t="s">
        <v>41</v>
      </c>
      <c r="AC8" s="501" t="s">
        <v>35</v>
      </c>
      <c r="AD8" s="501" t="s">
        <v>40</v>
      </c>
      <c r="AE8" s="467" t="s">
        <v>41</v>
      </c>
    </row>
    <row r="9" spans="1:31" ht="10.5" customHeight="1" thickTop="1">
      <c r="A9" s="9"/>
      <c r="B9" s="460"/>
      <c r="C9" s="461"/>
      <c r="D9" s="23"/>
      <c r="E9" s="561"/>
      <c r="F9" s="561"/>
      <c r="G9" s="561"/>
      <c r="H9" s="201"/>
      <c r="I9" s="345"/>
      <c r="J9" s="561"/>
      <c r="K9" s="561"/>
      <c r="L9" s="561"/>
      <c r="M9" s="561"/>
      <c r="N9" s="561"/>
      <c r="O9" s="561"/>
      <c r="P9" s="561"/>
      <c r="Q9" s="561"/>
      <c r="R9" s="561"/>
      <c r="S9" s="561"/>
      <c r="T9" s="561"/>
      <c r="U9" s="561"/>
      <c r="V9" s="569"/>
      <c r="W9" s="567"/>
      <c r="X9" s="604"/>
      <c r="Y9" s="565"/>
      <c r="Z9" s="455"/>
      <c r="AA9" s="455"/>
      <c r="AB9" s="455"/>
      <c r="AC9" s="455"/>
      <c r="AD9" s="455"/>
      <c r="AE9" s="478"/>
    </row>
    <row r="10" spans="1:31" ht="12" customHeight="1">
      <c r="A10" s="9"/>
      <c r="B10" s="458" t="s">
        <v>58</v>
      </c>
      <c r="C10" s="459"/>
      <c r="D10" s="15"/>
      <c r="E10" s="346">
        <f>SUM(E14:E46)</f>
        <v>11929</v>
      </c>
      <c r="F10" s="209">
        <f t="shared" ref="F10:Y10" si="0">SUM(F14:F46)</f>
        <v>6040</v>
      </c>
      <c r="G10" s="209">
        <f t="shared" si="0"/>
        <v>5889</v>
      </c>
      <c r="H10" s="209">
        <f>SUM(J10:W10)</f>
        <v>11929</v>
      </c>
      <c r="I10" s="209">
        <f>SUM(J10:K10)</f>
        <v>11860</v>
      </c>
      <c r="J10" s="207">
        <f t="shared" si="0"/>
        <v>6005</v>
      </c>
      <c r="K10" s="210">
        <f t="shared" si="0"/>
        <v>5855</v>
      </c>
      <c r="L10" s="221">
        <f t="shared" si="0"/>
        <v>0</v>
      </c>
      <c r="M10" s="242">
        <f t="shared" si="0"/>
        <v>0</v>
      </c>
      <c r="N10" s="211">
        <f t="shared" si="0"/>
        <v>0</v>
      </c>
      <c r="O10" s="221">
        <f t="shared" si="0"/>
        <v>1</v>
      </c>
      <c r="P10" s="211">
        <f t="shared" si="0"/>
        <v>0</v>
      </c>
      <c r="Q10" s="242">
        <f t="shared" si="0"/>
        <v>0</v>
      </c>
      <c r="R10" s="211">
        <f t="shared" si="0"/>
        <v>10</v>
      </c>
      <c r="S10" s="242">
        <f t="shared" si="0"/>
        <v>6</v>
      </c>
      <c r="T10" s="206">
        <f t="shared" si="0"/>
        <v>24</v>
      </c>
      <c r="U10" s="206">
        <f t="shared" si="0"/>
        <v>27</v>
      </c>
      <c r="V10" s="211">
        <f t="shared" si="0"/>
        <v>1</v>
      </c>
      <c r="W10" s="206">
        <f t="shared" si="0"/>
        <v>0</v>
      </c>
      <c r="X10" s="211">
        <f t="shared" si="0"/>
        <v>211</v>
      </c>
      <c r="Y10" s="212">
        <f t="shared" si="0"/>
        <v>0</v>
      </c>
      <c r="Z10" s="271">
        <f>I10/E10*100</f>
        <v>99.42157766786822</v>
      </c>
      <c r="AA10" s="276">
        <f>J10/F10*100</f>
        <v>99.420529801324506</v>
      </c>
      <c r="AB10" s="280">
        <f>K10/G10*100</f>
        <v>99.422652402784848</v>
      </c>
      <c r="AC10" s="159">
        <v>0.126699890193429</v>
      </c>
      <c r="AD10" s="90">
        <v>0.15027550509266999</v>
      </c>
      <c r="AE10" s="101">
        <v>0.102564102564103</v>
      </c>
    </row>
    <row r="11" spans="1:31" ht="12" customHeight="1">
      <c r="A11" s="9"/>
      <c r="B11" s="11"/>
      <c r="C11" s="12" t="s">
        <v>0</v>
      </c>
      <c r="D11" s="13"/>
      <c r="E11" s="207">
        <f>SUM(F11:G11)</f>
        <v>158</v>
      </c>
      <c r="F11" s="68">
        <v>78</v>
      </c>
      <c r="G11" s="68">
        <v>80</v>
      </c>
      <c r="H11" s="208">
        <f t="shared" ref="H11:H46" si="1">SUM(J11:W11)</f>
        <v>158</v>
      </c>
      <c r="I11" s="208">
        <f t="shared" ref="I11:I46" si="2">SUM(J11:K11)</f>
        <v>158</v>
      </c>
      <c r="J11" s="61">
        <v>78</v>
      </c>
      <c r="K11" s="95">
        <v>80</v>
      </c>
      <c r="L11" s="74">
        <v>0</v>
      </c>
      <c r="M11" s="74">
        <v>0</v>
      </c>
      <c r="N11" s="89">
        <v>0</v>
      </c>
      <c r="O11" s="98">
        <v>0</v>
      </c>
      <c r="P11" s="74">
        <v>0</v>
      </c>
      <c r="Q11" s="74">
        <v>0</v>
      </c>
      <c r="R11" s="89">
        <v>0</v>
      </c>
      <c r="S11" s="98">
        <v>0</v>
      </c>
      <c r="T11" s="74">
        <v>0</v>
      </c>
      <c r="U11" s="74">
        <v>0</v>
      </c>
      <c r="V11" s="89">
        <v>0</v>
      </c>
      <c r="W11" s="98">
        <v>0</v>
      </c>
      <c r="X11" s="74">
        <v>12</v>
      </c>
      <c r="Y11" s="99">
        <v>0</v>
      </c>
      <c r="Z11" s="272">
        <f t="shared" ref="Z11:Z46" si="3">I11/E11*100</f>
        <v>100</v>
      </c>
      <c r="AA11" s="276">
        <f t="shared" ref="AA11:AA46" si="4">J11/F11*100</f>
        <v>100</v>
      </c>
      <c r="AB11" s="280">
        <f t="shared" ref="AB11:AB46" si="5">K11/G11*100</f>
        <v>100</v>
      </c>
      <c r="AC11" s="91">
        <v>0</v>
      </c>
      <c r="AD11" s="91">
        <v>0</v>
      </c>
      <c r="AE11" s="100">
        <v>0</v>
      </c>
    </row>
    <row r="12" spans="1:31" ht="12" customHeight="1">
      <c r="A12" s="9"/>
      <c r="B12" s="11"/>
      <c r="C12" s="12" t="s">
        <v>1</v>
      </c>
      <c r="D12" s="13"/>
      <c r="E12" s="209">
        <f t="shared" ref="E12:E46" si="6">SUM(F12:G12)</f>
        <v>11726</v>
      </c>
      <c r="F12" s="67">
        <v>5949</v>
      </c>
      <c r="G12" s="67">
        <v>5777</v>
      </c>
      <c r="H12" s="209">
        <f t="shared" si="1"/>
        <v>11726</v>
      </c>
      <c r="I12" s="209">
        <f t="shared" si="2"/>
        <v>11658</v>
      </c>
      <c r="J12" s="83">
        <v>5914</v>
      </c>
      <c r="K12" s="96">
        <v>5744</v>
      </c>
      <c r="L12" s="70">
        <v>0</v>
      </c>
      <c r="M12" s="76">
        <v>0</v>
      </c>
      <c r="N12" s="72">
        <v>0</v>
      </c>
      <c r="O12" s="70">
        <v>1</v>
      </c>
      <c r="P12" s="72">
        <v>0</v>
      </c>
      <c r="Q12" s="76">
        <v>0</v>
      </c>
      <c r="R12" s="72">
        <v>10</v>
      </c>
      <c r="S12" s="76">
        <v>6</v>
      </c>
      <c r="T12" s="70">
        <v>24</v>
      </c>
      <c r="U12" s="70">
        <v>26</v>
      </c>
      <c r="V12" s="72">
        <v>1</v>
      </c>
      <c r="W12" s="70">
        <v>0</v>
      </c>
      <c r="X12" s="72">
        <v>198</v>
      </c>
      <c r="Y12" s="72">
        <v>0</v>
      </c>
      <c r="Z12" s="273">
        <f t="shared" si="3"/>
        <v>99.420092103018931</v>
      </c>
      <c r="AA12" s="277">
        <f t="shared" si="4"/>
        <v>99.411665826189278</v>
      </c>
      <c r="AB12" s="281">
        <f t="shared" si="5"/>
        <v>99.428769257400035</v>
      </c>
      <c r="AC12" s="90">
        <v>0.13600000000000001</v>
      </c>
      <c r="AD12" s="90">
        <v>0.16800000000000001</v>
      </c>
      <c r="AE12" s="101">
        <v>0.10299999999999999</v>
      </c>
    </row>
    <row r="13" spans="1:31" ht="12" customHeight="1">
      <c r="A13" s="9"/>
      <c r="B13" s="11"/>
      <c r="C13" s="12" t="s">
        <v>2</v>
      </c>
      <c r="D13" s="13"/>
      <c r="E13" s="237">
        <f t="shared" si="6"/>
        <v>45</v>
      </c>
      <c r="F13" s="69">
        <v>13</v>
      </c>
      <c r="G13" s="69">
        <v>32</v>
      </c>
      <c r="H13" s="237">
        <f t="shared" si="1"/>
        <v>45</v>
      </c>
      <c r="I13" s="237">
        <f t="shared" si="2"/>
        <v>44</v>
      </c>
      <c r="J13" s="84">
        <v>13</v>
      </c>
      <c r="K13" s="97">
        <v>31</v>
      </c>
      <c r="L13" s="71">
        <v>0</v>
      </c>
      <c r="M13" s="77">
        <v>0</v>
      </c>
      <c r="N13" s="82">
        <v>0</v>
      </c>
      <c r="O13" s="71">
        <v>0</v>
      </c>
      <c r="P13" s="82">
        <v>0</v>
      </c>
      <c r="Q13" s="77">
        <v>0</v>
      </c>
      <c r="R13" s="82">
        <v>0</v>
      </c>
      <c r="S13" s="77">
        <v>0</v>
      </c>
      <c r="T13" s="71">
        <v>0</v>
      </c>
      <c r="U13" s="71">
        <v>1</v>
      </c>
      <c r="V13" s="82">
        <v>0</v>
      </c>
      <c r="W13" s="71">
        <v>0</v>
      </c>
      <c r="X13" s="82">
        <v>1</v>
      </c>
      <c r="Y13" s="82">
        <v>0</v>
      </c>
      <c r="Z13" s="274">
        <f t="shared" si="3"/>
        <v>97.777777777777771</v>
      </c>
      <c r="AA13" s="278">
        <f t="shared" si="4"/>
        <v>100</v>
      </c>
      <c r="AB13" s="282">
        <f t="shared" si="5"/>
        <v>96.875</v>
      </c>
      <c r="AC13" s="92">
        <v>0</v>
      </c>
      <c r="AD13" s="92">
        <v>0</v>
      </c>
      <c r="AE13" s="102">
        <v>0</v>
      </c>
    </row>
    <row r="14" spans="1:31" ht="12" customHeight="1">
      <c r="A14" s="9"/>
      <c r="B14" s="11"/>
      <c r="C14" s="12" t="s">
        <v>91</v>
      </c>
      <c r="D14" s="13"/>
      <c r="E14" s="209">
        <f t="shared" si="6"/>
        <v>2785</v>
      </c>
      <c r="F14" s="67">
        <v>1394</v>
      </c>
      <c r="G14" s="67">
        <v>1391</v>
      </c>
      <c r="H14" s="209">
        <f t="shared" si="1"/>
        <v>2785</v>
      </c>
      <c r="I14" s="209">
        <f t="shared" si="2"/>
        <v>2769</v>
      </c>
      <c r="J14" s="83">
        <v>1388</v>
      </c>
      <c r="K14" s="96">
        <v>1381</v>
      </c>
      <c r="L14" s="70">
        <v>0</v>
      </c>
      <c r="M14" s="76">
        <v>0</v>
      </c>
      <c r="N14" s="72">
        <v>0</v>
      </c>
      <c r="O14" s="70">
        <v>0</v>
      </c>
      <c r="P14" s="72">
        <v>0</v>
      </c>
      <c r="Q14" s="76">
        <v>0</v>
      </c>
      <c r="R14" s="72">
        <v>1</v>
      </c>
      <c r="S14" s="76">
        <v>2</v>
      </c>
      <c r="T14" s="70">
        <v>5</v>
      </c>
      <c r="U14" s="70">
        <v>8</v>
      </c>
      <c r="V14" s="72">
        <v>0</v>
      </c>
      <c r="W14" s="70">
        <v>0</v>
      </c>
      <c r="X14" s="72">
        <v>47</v>
      </c>
      <c r="Y14" s="72">
        <v>0</v>
      </c>
      <c r="Z14" s="273">
        <f t="shared" si="3"/>
        <v>99.425493716337527</v>
      </c>
      <c r="AA14" s="277">
        <f t="shared" si="4"/>
        <v>99.569583931133437</v>
      </c>
      <c r="AB14" s="281">
        <f t="shared" si="5"/>
        <v>99.281092739036666</v>
      </c>
      <c r="AC14" s="90">
        <v>0.107719928186715</v>
      </c>
      <c r="AD14" s="90">
        <v>7.1736011477761902E-2</v>
      </c>
      <c r="AE14" s="101">
        <v>0.143781452192667</v>
      </c>
    </row>
    <row r="15" spans="1:31" ht="12" customHeight="1">
      <c r="A15" s="9"/>
      <c r="B15" s="11"/>
      <c r="C15" s="12" t="s">
        <v>92</v>
      </c>
      <c r="D15" s="13"/>
      <c r="E15" s="209">
        <f t="shared" si="6"/>
        <v>476</v>
      </c>
      <c r="F15" s="67">
        <v>244</v>
      </c>
      <c r="G15" s="67">
        <v>232</v>
      </c>
      <c r="H15" s="209">
        <f t="shared" si="1"/>
        <v>476</v>
      </c>
      <c r="I15" s="209">
        <f t="shared" si="2"/>
        <v>473</v>
      </c>
      <c r="J15" s="83">
        <v>244</v>
      </c>
      <c r="K15" s="96">
        <v>229</v>
      </c>
      <c r="L15" s="70">
        <v>0</v>
      </c>
      <c r="M15" s="76">
        <v>0</v>
      </c>
      <c r="N15" s="72">
        <v>0</v>
      </c>
      <c r="O15" s="70">
        <v>0</v>
      </c>
      <c r="P15" s="72">
        <v>0</v>
      </c>
      <c r="Q15" s="76">
        <v>0</v>
      </c>
      <c r="R15" s="72">
        <v>0</v>
      </c>
      <c r="S15" s="76">
        <v>0</v>
      </c>
      <c r="T15" s="70">
        <v>0</v>
      </c>
      <c r="U15" s="70">
        <v>3</v>
      </c>
      <c r="V15" s="72">
        <v>0</v>
      </c>
      <c r="W15" s="70">
        <v>0</v>
      </c>
      <c r="X15" s="72">
        <v>4</v>
      </c>
      <c r="Y15" s="72">
        <v>0</v>
      </c>
      <c r="Z15" s="273">
        <f t="shared" si="3"/>
        <v>99.369747899159663</v>
      </c>
      <c r="AA15" s="277">
        <f t="shared" si="4"/>
        <v>100</v>
      </c>
      <c r="AB15" s="281">
        <f t="shared" si="5"/>
        <v>98.706896551724128</v>
      </c>
      <c r="AC15" s="90">
        <v>0</v>
      </c>
      <c r="AD15" s="90">
        <v>0</v>
      </c>
      <c r="AE15" s="101">
        <v>0</v>
      </c>
    </row>
    <row r="16" spans="1:31" ht="12" customHeight="1">
      <c r="A16" s="9"/>
      <c r="B16" s="11"/>
      <c r="C16" s="12" t="s">
        <v>93</v>
      </c>
      <c r="D16" s="13"/>
      <c r="E16" s="209">
        <f t="shared" si="6"/>
        <v>335</v>
      </c>
      <c r="F16" s="67">
        <v>178</v>
      </c>
      <c r="G16" s="67">
        <v>157</v>
      </c>
      <c r="H16" s="209">
        <f t="shared" si="1"/>
        <v>335</v>
      </c>
      <c r="I16" s="209">
        <f t="shared" si="2"/>
        <v>334</v>
      </c>
      <c r="J16" s="83">
        <v>177</v>
      </c>
      <c r="K16" s="96">
        <v>157</v>
      </c>
      <c r="L16" s="70">
        <v>0</v>
      </c>
      <c r="M16" s="76">
        <v>0</v>
      </c>
      <c r="N16" s="72">
        <v>0</v>
      </c>
      <c r="O16" s="70">
        <v>0</v>
      </c>
      <c r="P16" s="72">
        <v>0</v>
      </c>
      <c r="Q16" s="76">
        <v>0</v>
      </c>
      <c r="R16" s="72">
        <v>0</v>
      </c>
      <c r="S16" s="76">
        <v>0</v>
      </c>
      <c r="T16" s="70">
        <v>1</v>
      </c>
      <c r="U16" s="70">
        <v>0</v>
      </c>
      <c r="V16" s="72">
        <v>0</v>
      </c>
      <c r="W16" s="70">
        <v>0</v>
      </c>
      <c r="X16" s="72">
        <v>2</v>
      </c>
      <c r="Y16" s="72">
        <v>0</v>
      </c>
      <c r="Z16" s="273">
        <f t="shared" si="3"/>
        <v>99.701492537313428</v>
      </c>
      <c r="AA16" s="277">
        <f t="shared" si="4"/>
        <v>99.438202247191015</v>
      </c>
      <c r="AB16" s="281">
        <f t="shared" si="5"/>
        <v>100</v>
      </c>
      <c r="AC16" s="90">
        <v>0</v>
      </c>
      <c r="AD16" s="90">
        <v>0</v>
      </c>
      <c r="AE16" s="101">
        <v>0</v>
      </c>
    </row>
    <row r="17" spans="1:31" ht="12" customHeight="1">
      <c r="A17" s="9"/>
      <c r="B17" s="11"/>
      <c r="C17" s="12" t="s">
        <v>94</v>
      </c>
      <c r="D17" s="13"/>
      <c r="E17" s="209">
        <f t="shared" si="6"/>
        <v>915</v>
      </c>
      <c r="F17" s="67">
        <v>473</v>
      </c>
      <c r="G17" s="67">
        <v>442</v>
      </c>
      <c r="H17" s="209">
        <f t="shared" si="1"/>
        <v>915</v>
      </c>
      <c r="I17" s="209">
        <f t="shared" si="2"/>
        <v>907</v>
      </c>
      <c r="J17" s="83">
        <v>467</v>
      </c>
      <c r="K17" s="96">
        <v>440</v>
      </c>
      <c r="L17" s="70">
        <v>0</v>
      </c>
      <c r="M17" s="76">
        <v>0</v>
      </c>
      <c r="N17" s="72">
        <v>0</v>
      </c>
      <c r="O17" s="70">
        <v>0</v>
      </c>
      <c r="P17" s="72">
        <v>0</v>
      </c>
      <c r="Q17" s="76">
        <v>0</v>
      </c>
      <c r="R17" s="72">
        <v>3</v>
      </c>
      <c r="S17" s="76">
        <v>0</v>
      </c>
      <c r="T17" s="70">
        <v>3</v>
      </c>
      <c r="U17" s="70">
        <v>2</v>
      </c>
      <c r="V17" s="72">
        <v>0</v>
      </c>
      <c r="W17" s="70">
        <v>0</v>
      </c>
      <c r="X17" s="72">
        <v>7</v>
      </c>
      <c r="Y17" s="72">
        <v>0</v>
      </c>
      <c r="Z17" s="273">
        <f t="shared" si="3"/>
        <v>99.125683060109296</v>
      </c>
      <c r="AA17" s="277">
        <f t="shared" si="4"/>
        <v>98.731501057082454</v>
      </c>
      <c r="AB17" s="281">
        <f t="shared" si="5"/>
        <v>99.547511312217196</v>
      </c>
      <c r="AC17" s="90">
        <v>0.32786885245901598</v>
      </c>
      <c r="AD17" s="90">
        <v>0.63424947145877397</v>
      </c>
      <c r="AE17" s="101">
        <v>0</v>
      </c>
    </row>
    <row r="18" spans="1:31" ht="12" customHeight="1">
      <c r="A18" s="9"/>
      <c r="B18" s="11"/>
      <c r="C18" s="12" t="s">
        <v>95</v>
      </c>
      <c r="D18" s="13"/>
      <c r="E18" s="215">
        <f t="shared" si="6"/>
        <v>987</v>
      </c>
      <c r="F18" s="67">
        <v>510</v>
      </c>
      <c r="G18" s="67">
        <v>477</v>
      </c>
      <c r="H18" s="209">
        <f t="shared" si="1"/>
        <v>987</v>
      </c>
      <c r="I18" s="209">
        <f t="shared" si="2"/>
        <v>984</v>
      </c>
      <c r="J18" s="83">
        <v>509</v>
      </c>
      <c r="K18" s="96">
        <v>475</v>
      </c>
      <c r="L18" s="70">
        <v>0</v>
      </c>
      <c r="M18" s="76">
        <v>0</v>
      </c>
      <c r="N18" s="72">
        <v>0</v>
      </c>
      <c r="O18" s="70">
        <v>0</v>
      </c>
      <c r="P18" s="72">
        <v>0</v>
      </c>
      <c r="Q18" s="76">
        <v>0</v>
      </c>
      <c r="R18" s="72">
        <v>0</v>
      </c>
      <c r="S18" s="76">
        <v>0</v>
      </c>
      <c r="T18" s="70">
        <v>1</v>
      </c>
      <c r="U18" s="70">
        <v>2</v>
      </c>
      <c r="V18" s="72">
        <v>0</v>
      </c>
      <c r="W18" s="70">
        <v>0</v>
      </c>
      <c r="X18" s="72">
        <v>7</v>
      </c>
      <c r="Y18" s="72">
        <v>0</v>
      </c>
      <c r="Z18" s="273">
        <f t="shared" si="3"/>
        <v>99.696048632218847</v>
      </c>
      <c r="AA18" s="277">
        <f t="shared" si="4"/>
        <v>99.803921568627459</v>
      </c>
      <c r="AB18" s="281">
        <f t="shared" si="5"/>
        <v>99.580712788259959</v>
      </c>
      <c r="AC18" s="90">
        <v>0</v>
      </c>
      <c r="AD18" s="90">
        <v>0</v>
      </c>
      <c r="AE18" s="101">
        <v>0</v>
      </c>
    </row>
    <row r="19" spans="1:31" ht="12" customHeight="1">
      <c r="A19" s="9"/>
      <c r="B19" s="11"/>
      <c r="C19" s="12" t="s">
        <v>96</v>
      </c>
      <c r="D19" s="13"/>
      <c r="E19" s="207">
        <f t="shared" si="6"/>
        <v>365</v>
      </c>
      <c r="F19" s="68">
        <v>191</v>
      </c>
      <c r="G19" s="68">
        <v>174</v>
      </c>
      <c r="H19" s="208">
        <f t="shared" si="1"/>
        <v>365</v>
      </c>
      <c r="I19" s="208">
        <f t="shared" si="2"/>
        <v>362</v>
      </c>
      <c r="J19" s="61">
        <v>188</v>
      </c>
      <c r="K19" s="95">
        <v>174</v>
      </c>
      <c r="L19" s="74">
        <v>0</v>
      </c>
      <c r="M19" s="98">
        <v>0</v>
      </c>
      <c r="N19" s="89">
        <v>0</v>
      </c>
      <c r="O19" s="74">
        <v>0</v>
      </c>
      <c r="P19" s="89">
        <v>0</v>
      </c>
      <c r="Q19" s="98">
        <v>0</v>
      </c>
      <c r="R19" s="89">
        <v>1</v>
      </c>
      <c r="S19" s="98">
        <v>0</v>
      </c>
      <c r="T19" s="74">
        <v>1</v>
      </c>
      <c r="U19" s="74">
        <v>0</v>
      </c>
      <c r="V19" s="89">
        <v>1</v>
      </c>
      <c r="W19" s="74">
        <v>0</v>
      </c>
      <c r="X19" s="89">
        <v>1</v>
      </c>
      <c r="Y19" s="89">
        <v>0</v>
      </c>
      <c r="Z19" s="272">
        <f t="shared" si="3"/>
        <v>99.178082191780831</v>
      </c>
      <c r="AA19" s="276">
        <f t="shared" si="4"/>
        <v>98.429319371727757</v>
      </c>
      <c r="AB19" s="280">
        <f t="shared" si="5"/>
        <v>100</v>
      </c>
      <c r="AC19" s="91">
        <v>0.27397260273972601</v>
      </c>
      <c r="AD19" s="91">
        <v>0.52356020942408399</v>
      </c>
      <c r="AE19" s="100">
        <v>0</v>
      </c>
    </row>
    <row r="20" spans="1:31" ht="12" customHeight="1">
      <c r="A20" s="9"/>
      <c r="B20" s="11"/>
      <c r="C20" s="12" t="s">
        <v>97</v>
      </c>
      <c r="D20" s="13"/>
      <c r="E20" s="215">
        <f t="shared" si="6"/>
        <v>232</v>
      </c>
      <c r="F20" s="67">
        <v>120</v>
      </c>
      <c r="G20" s="67">
        <v>112</v>
      </c>
      <c r="H20" s="209">
        <f t="shared" si="1"/>
        <v>232</v>
      </c>
      <c r="I20" s="209">
        <f t="shared" si="2"/>
        <v>231</v>
      </c>
      <c r="J20" s="83">
        <v>120</v>
      </c>
      <c r="K20" s="96">
        <v>111</v>
      </c>
      <c r="L20" s="70">
        <v>0</v>
      </c>
      <c r="M20" s="76">
        <v>0</v>
      </c>
      <c r="N20" s="72">
        <v>0</v>
      </c>
      <c r="O20" s="70">
        <v>0</v>
      </c>
      <c r="P20" s="72">
        <v>0</v>
      </c>
      <c r="Q20" s="76">
        <v>0</v>
      </c>
      <c r="R20" s="72">
        <v>0</v>
      </c>
      <c r="S20" s="76">
        <v>0</v>
      </c>
      <c r="T20" s="70">
        <v>0</v>
      </c>
      <c r="U20" s="70">
        <v>1</v>
      </c>
      <c r="V20" s="72">
        <v>0</v>
      </c>
      <c r="W20" s="70">
        <v>0</v>
      </c>
      <c r="X20" s="72">
        <v>5</v>
      </c>
      <c r="Y20" s="72">
        <v>0</v>
      </c>
      <c r="Z20" s="273">
        <f t="shared" si="3"/>
        <v>99.568965517241381</v>
      </c>
      <c r="AA20" s="277">
        <f t="shared" si="4"/>
        <v>100</v>
      </c>
      <c r="AB20" s="281">
        <f t="shared" si="5"/>
        <v>99.107142857142861</v>
      </c>
      <c r="AC20" s="90">
        <v>0</v>
      </c>
      <c r="AD20" s="90">
        <v>0</v>
      </c>
      <c r="AE20" s="101">
        <v>0</v>
      </c>
    </row>
    <row r="21" spans="1:31" ht="12" customHeight="1">
      <c r="A21" s="9"/>
      <c r="B21" s="11"/>
      <c r="C21" s="12" t="s">
        <v>98</v>
      </c>
      <c r="D21" s="13"/>
      <c r="E21" s="215">
        <f t="shared" si="6"/>
        <v>1081</v>
      </c>
      <c r="F21" s="67">
        <v>529</v>
      </c>
      <c r="G21" s="67">
        <v>552</v>
      </c>
      <c r="H21" s="209">
        <f t="shared" si="1"/>
        <v>1081</v>
      </c>
      <c r="I21" s="209">
        <f t="shared" si="2"/>
        <v>1077</v>
      </c>
      <c r="J21" s="83">
        <v>527</v>
      </c>
      <c r="K21" s="96">
        <v>550</v>
      </c>
      <c r="L21" s="70">
        <v>0</v>
      </c>
      <c r="M21" s="76">
        <v>0</v>
      </c>
      <c r="N21" s="72">
        <v>0</v>
      </c>
      <c r="O21" s="70">
        <v>0</v>
      </c>
      <c r="P21" s="72">
        <v>0</v>
      </c>
      <c r="Q21" s="76">
        <v>0</v>
      </c>
      <c r="R21" s="72">
        <v>1</v>
      </c>
      <c r="S21" s="76">
        <v>1</v>
      </c>
      <c r="T21" s="70">
        <v>1</v>
      </c>
      <c r="U21" s="70">
        <v>1</v>
      </c>
      <c r="V21" s="72">
        <v>0</v>
      </c>
      <c r="W21" s="70">
        <v>0</v>
      </c>
      <c r="X21" s="72">
        <v>41</v>
      </c>
      <c r="Y21" s="72">
        <v>0</v>
      </c>
      <c r="Z21" s="273">
        <f t="shared" si="3"/>
        <v>99.629972247918602</v>
      </c>
      <c r="AA21" s="277">
        <f t="shared" si="4"/>
        <v>99.621928166351609</v>
      </c>
      <c r="AB21" s="281">
        <f t="shared" si="5"/>
        <v>99.637681159420282</v>
      </c>
      <c r="AC21" s="90">
        <v>0.18501387604070299</v>
      </c>
      <c r="AD21" s="90">
        <v>0.18903591682419699</v>
      </c>
      <c r="AE21" s="101">
        <v>0.18115942028985499</v>
      </c>
    </row>
    <row r="22" spans="1:31" ht="12" customHeight="1">
      <c r="A22" s="9"/>
      <c r="B22" s="11"/>
      <c r="C22" s="12" t="s">
        <v>99</v>
      </c>
      <c r="D22" s="13"/>
      <c r="E22" s="215">
        <f t="shared" si="6"/>
        <v>184</v>
      </c>
      <c r="F22" s="67">
        <v>86</v>
      </c>
      <c r="G22" s="67">
        <v>98</v>
      </c>
      <c r="H22" s="209">
        <f t="shared" si="1"/>
        <v>184</v>
      </c>
      <c r="I22" s="209">
        <f t="shared" si="2"/>
        <v>184</v>
      </c>
      <c r="J22" s="83">
        <v>86</v>
      </c>
      <c r="K22" s="96">
        <v>98</v>
      </c>
      <c r="L22" s="70">
        <v>0</v>
      </c>
      <c r="M22" s="76">
        <v>0</v>
      </c>
      <c r="N22" s="72">
        <v>0</v>
      </c>
      <c r="O22" s="70">
        <v>0</v>
      </c>
      <c r="P22" s="72">
        <v>0</v>
      </c>
      <c r="Q22" s="76">
        <v>0</v>
      </c>
      <c r="R22" s="72">
        <v>0</v>
      </c>
      <c r="S22" s="76">
        <v>0</v>
      </c>
      <c r="T22" s="70">
        <v>0</v>
      </c>
      <c r="U22" s="70">
        <v>0</v>
      </c>
      <c r="V22" s="72">
        <v>0</v>
      </c>
      <c r="W22" s="70">
        <v>0</v>
      </c>
      <c r="X22" s="72">
        <v>6</v>
      </c>
      <c r="Y22" s="72">
        <v>0</v>
      </c>
      <c r="Z22" s="273">
        <f t="shared" si="3"/>
        <v>100</v>
      </c>
      <c r="AA22" s="277">
        <f t="shared" si="4"/>
        <v>100</v>
      </c>
      <c r="AB22" s="281">
        <f t="shared" si="5"/>
        <v>100</v>
      </c>
      <c r="AC22" s="90">
        <v>0</v>
      </c>
      <c r="AD22" s="90">
        <v>0</v>
      </c>
      <c r="AE22" s="101">
        <v>0</v>
      </c>
    </row>
    <row r="23" spans="1:31" ht="12" customHeight="1">
      <c r="A23" s="56"/>
      <c r="B23" s="11"/>
      <c r="C23" s="12" t="s">
        <v>100</v>
      </c>
      <c r="D23" s="13"/>
      <c r="E23" s="216">
        <f t="shared" si="6"/>
        <v>280</v>
      </c>
      <c r="F23" s="69">
        <v>130</v>
      </c>
      <c r="G23" s="69">
        <v>150</v>
      </c>
      <c r="H23" s="237">
        <f t="shared" si="1"/>
        <v>280</v>
      </c>
      <c r="I23" s="237">
        <f t="shared" si="2"/>
        <v>278</v>
      </c>
      <c r="J23" s="84">
        <v>129</v>
      </c>
      <c r="K23" s="97">
        <v>149</v>
      </c>
      <c r="L23" s="71">
        <v>0</v>
      </c>
      <c r="M23" s="77">
        <v>0</v>
      </c>
      <c r="N23" s="82">
        <v>0</v>
      </c>
      <c r="O23" s="71">
        <v>0</v>
      </c>
      <c r="P23" s="82">
        <v>0</v>
      </c>
      <c r="Q23" s="77">
        <v>0</v>
      </c>
      <c r="R23" s="82">
        <v>1</v>
      </c>
      <c r="S23" s="77">
        <v>1</v>
      </c>
      <c r="T23" s="71">
        <v>0</v>
      </c>
      <c r="U23" s="71">
        <v>0</v>
      </c>
      <c r="V23" s="82">
        <v>0</v>
      </c>
      <c r="W23" s="71">
        <v>0</v>
      </c>
      <c r="X23" s="82">
        <v>5</v>
      </c>
      <c r="Y23" s="82">
        <v>0</v>
      </c>
      <c r="Z23" s="274">
        <f t="shared" si="3"/>
        <v>99.285714285714292</v>
      </c>
      <c r="AA23" s="278">
        <f t="shared" si="4"/>
        <v>99.230769230769226</v>
      </c>
      <c r="AB23" s="282">
        <f t="shared" si="5"/>
        <v>99.333333333333329</v>
      </c>
      <c r="AC23" s="92">
        <v>0.71428571428571397</v>
      </c>
      <c r="AD23" s="92">
        <v>0.76923076923076905</v>
      </c>
      <c r="AE23" s="102">
        <v>0.66666666666666696</v>
      </c>
    </row>
    <row r="24" spans="1:31" ht="12" customHeight="1">
      <c r="A24" s="58"/>
      <c r="B24" s="11"/>
      <c r="C24" s="12" t="s">
        <v>101</v>
      </c>
      <c r="D24" s="13"/>
      <c r="E24" s="215">
        <f t="shared" si="6"/>
        <v>252</v>
      </c>
      <c r="F24" s="67">
        <v>122</v>
      </c>
      <c r="G24" s="67">
        <v>130</v>
      </c>
      <c r="H24" s="209">
        <f t="shared" si="1"/>
        <v>252</v>
      </c>
      <c r="I24" s="209">
        <f t="shared" si="2"/>
        <v>252</v>
      </c>
      <c r="J24" s="83">
        <v>122</v>
      </c>
      <c r="K24" s="96">
        <v>130</v>
      </c>
      <c r="L24" s="70">
        <v>0</v>
      </c>
      <c r="M24" s="76">
        <v>0</v>
      </c>
      <c r="N24" s="72">
        <v>0</v>
      </c>
      <c r="O24" s="70">
        <v>0</v>
      </c>
      <c r="P24" s="72">
        <v>0</v>
      </c>
      <c r="Q24" s="76">
        <v>0</v>
      </c>
      <c r="R24" s="72">
        <v>0</v>
      </c>
      <c r="S24" s="76">
        <v>0</v>
      </c>
      <c r="T24" s="70">
        <v>0</v>
      </c>
      <c r="U24" s="70">
        <v>0</v>
      </c>
      <c r="V24" s="72">
        <v>0</v>
      </c>
      <c r="W24" s="70">
        <v>0</v>
      </c>
      <c r="X24" s="72">
        <v>6</v>
      </c>
      <c r="Y24" s="72">
        <v>0</v>
      </c>
      <c r="Z24" s="273">
        <f t="shared" si="3"/>
        <v>100</v>
      </c>
      <c r="AA24" s="277">
        <f t="shared" si="4"/>
        <v>100</v>
      </c>
      <c r="AB24" s="281">
        <f t="shared" si="5"/>
        <v>100</v>
      </c>
      <c r="AC24" s="90">
        <v>0</v>
      </c>
      <c r="AD24" s="90">
        <v>0</v>
      </c>
      <c r="AE24" s="101">
        <v>0</v>
      </c>
    </row>
    <row r="25" spans="1:31" ht="12" customHeight="1">
      <c r="A25" s="28"/>
      <c r="B25" s="11"/>
      <c r="C25" s="12" t="s">
        <v>102</v>
      </c>
      <c r="D25" s="13"/>
      <c r="E25" s="215">
        <f t="shared" si="6"/>
        <v>219</v>
      </c>
      <c r="F25" s="67">
        <v>116</v>
      </c>
      <c r="G25" s="67">
        <v>103</v>
      </c>
      <c r="H25" s="209">
        <f t="shared" si="1"/>
        <v>219</v>
      </c>
      <c r="I25" s="209">
        <f t="shared" si="2"/>
        <v>219</v>
      </c>
      <c r="J25" s="83">
        <v>116</v>
      </c>
      <c r="K25" s="96">
        <v>103</v>
      </c>
      <c r="L25" s="70">
        <v>0</v>
      </c>
      <c r="M25" s="76">
        <v>0</v>
      </c>
      <c r="N25" s="72">
        <v>0</v>
      </c>
      <c r="O25" s="70">
        <v>0</v>
      </c>
      <c r="P25" s="72">
        <v>0</v>
      </c>
      <c r="Q25" s="76">
        <v>0</v>
      </c>
      <c r="R25" s="72">
        <v>0</v>
      </c>
      <c r="S25" s="76">
        <v>0</v>
      </c>
      <c r="T25" s="70">
        <v>0</v>
      </c>
      <c r="U25" s="70">
        <v>0</v>
      </c>
      <c r="V25" s="72">
        <v>0</v>
      </c>
      <c r="W25" s="70">
        <v>0</v>
      </c>
      <c r="X25" s="72">
        <v>1</v>
      </c>
      <c r="Y25" s="72">
        <v>0</v>
      </c>
      <c r="Z25" s="273">
        <f t="shared" si="3"/>
        <v>100</v>
      </c>
      <c r="AA25" s="277">
        <f t="shared" si="4"/>
        <v>100</v>
      </c>
      <c r="AB25" s="281">
        <f t="shared" si="5"/>
        <v>100</v>
      </c>
      <c r="AC25" s="90">
        <v>0</v>
      </c>
      <c r="AD25" s="90">
        <v>0</v>
      </c>
      <c r="AE25" s="101">
        <v>0</v>
      </c>
    </row>
    <row r="26" spans="1:31" ht="12" customHeight="1">
      <c r="A26" s="9"/>
      <c r="B26" s="11"/>
      <c r="C26" s="12" t="s">
        <v>87</v>
      </c>
      <c r="D26" s="13"/>
      <c r="E26" s="215">
        <f t="shared" si="6"/>
        <v>1097</v>
      </c>
      <c r="F26" s="67">
        <v>544</v>
      </c>
      <c r="G26" s="67">
        <v>553</v>
      </c>
      <c r="H26" s="209">
        <f t="shared" si="1"/>
        <v>1097</v>
      </c>
      <c r="I26" s="209">
        <f t="shared" si="2"/>
        <v>1092</v>
      </c>
      <c r="J26" s="83">
        <v>542</v>
      </c>
      <c r="K26" s="96">
        <v>550</v>
      </c>
      <c r="L26" s="70">
        <v>0</v>
      </c>
      <c r="M26" s="76">
        <v>0</v>
      </c>
      <c r="N26" s="72">
        <v>0</v>
      </c>
      <c r="O26" s="70">
        <v>1</v>
      </c>
      <c r="P26" s="72">
        <v>0</v>
      </c>
      <c r="Q26" s="76">
        <v>0</v>
      </c>
      <c r="R26" s="72">
        <v>0</v>
      </c>
      <c r="S26" s="76">
        <v>1</v>
      </c>
      <c r="T26" s="70">
        <v>2</v>
      </c>
      <c r="U26" s="70">
        <v>1</v>
      </c>
      <c r="V26" s="72">
        <v>0</v>
      </c>
      <c r="W26" s="70">
        <v>0</v>
      </c>
      <c r="X26" s="72">
        <v>10</v>
      </c>
      <c r="Y26" s="72">
        <v>0</v>
      </c>
      <c r="Z26" s="273">
        <f t="shared" si="3"/>
        <v>99.544211485870562</v>
      </c>
      <c r="AA26" s="277">
        <f t="shared" si="4"/>
        <v>99.632352941176478</v>
      </c>
      <c r="AB26" s="281">
        <f t="shared" si="5"/>
        <v>99.457504520795652</v>
      </c>
      <c r="AC26" s="90">
        <v>9.1157702825888795E-2</v>
      </c>
      <c r="AD26" s="90">
        <v>0</v>
      </c>
      <c r="AE26" s="101">
        <v>0.18083182640144699</v>
      </c>
    </row>
    <row r="27" spans="1:31" ht="12" customHeight="1">
      <c r="A27" s="9"/>
      <c r="B27" s="11"/>
      <c r="C27" s="12" t="s">
        <v>200</v>
      </c>
      <c r="D27" s="13"/>
      <c r="E27" s="218">
        <f t="shared" si="6"/>
        <v>578</v>
      </c>
      <c r="F27" s="70">
        <v>315</v>
      </c>
      <c r="G27" s="70">
        <v>263</v>
      </c>
      <c r="H27" s="221">
        <f t="shared" si="1"/>
        <v>578</v>
      </c>
      <c r="I27" s="221">
        <f t="shared" si="2"/>
        <v>577</v>
      </c>
      <c r="J27" s="72">
        <v>315</v>
      </c>
      <c r="K27" s="76">
        <v>262</v>
      </c>
      <c r="L27" s="70">
        <v>0</v>
      </c>
      <c r="M27" s="76">
        <v>0</v>
      </c>
      <c r="N27" s="72">
        <v>0</v>
      </c>
      <c r="O27" s="70">
        <v>0</v>
      </c>
      <c r="P27" s="72">
        <v>0</v>
      </c>
      <c r="Q27" s="76">
        <v>0</v>
      </c>
      <c r="R27" s="72">
        <v>0</v>
      </c>
      <c r="S27" s="76">
        <v>1</v>
      </c>
      <c r="T27" s="70">
        <v>0</v>
      </c>
      <c r="U27" s="70">
        <v>0</v>
      </c>
      <c r="V27" s="72">
        <v>0</v>
      </c>
      <c r="W27" s="70">
        <v>0</v>
      </c>
      <c r="X27" s="72">
        <v>9</v>
      </c>
      <c r="Y27" s="72">
        <v>0</v>
      </c>
      <c r="Z27" s="273">
        <f t="shared" si="3"/>
        <v>99.826989619377159</v>
      </c>
      <c r="AA27" s="277">
        <f t="shared" si="4"/>
        <v>100</v>
      </c>
      <c r="AB27" s="281">
        <f t="shared" si="5"/>
        <v>99.619771863117862</v>
      </c>
      <c r="AC27" s="90">
        <v>0.173010380622837</v>
      </c>
      <c r="AD27" s="90">
        <v>0</v>
      </c>
      <c r="AE27" s="101">
        <v>0.38022813688212898</v>
      </c>
    </row>
    <row r="28" spans="1:31" ht="12" customHeight="1">
      <c r="A28" s="9"/>
      <c r="B28" s="11"/>
      <c r="C28" s="12" t="s">
        <v>103</v>
      </c>
      <c r="D28" s="13"/>
      <c r="E28" s="224">
        <f t="shared" si="6"/>
        <v>152</v>
      </c>
      <c r="F28" s="71">
        <v>70</v>
      </c>
      <c r="G28" s="71">
        <v>82</v>
      </c>
      <c r="H28" s="222">
        <f t="shared" si="1"/>
        <v>152</v>
      </c>
      <c r="I28" s="222">
        <f t="shared" si="2"/>
        <v>151</v>
      </c>
      <c r="J28" s="82">
        <v>69</v>
      </c>
      <c r="K28" s="77">
        <v>82</v>
      </c>
      <c r="L28" s="71">
        <v>0</v>
      </c>
      <c r="M28" s="77">
        <v>0</v>
      </c>
      <c r="N28" s="82">
        <v>0</v>
      </c>
      <c r="O28" s="71">
        <v>0</v>
      </c>
      <c r="P28" s="82">
        <v>0</v>
      </c>
      <c r="Q28" s="77">
        <v>0</v>
      </c>
      <c r="R28" s="82">
        <v>0</v>
      </c>
      <c r="S28" s="77">
        <v>0</v>
      </c>
      <c r="T28" s="71">
        <v>1</v>
      </c>
      <c r="U28" s="71">
        <v>0</v>
      </c>
      <c r="V28" s="82">
        <v>0</v>
      </c>
      <c r="W28" s="71">
        <v>0</v>
      </c>
      <c r="X28" s="82">
        <v>2</v>
      </c>
      <c r="Y28" s="82">
        <v>0</v>
      </c>
      <c r="Z28" s="274">
        <f t="shared" si="3"/>
        <v>99.342105263157904</v>
      </c>
      <c r="AA28" s="278">
        <f t="shared" si="4"/>
        <v>98.571428571428584</v>
      </c>
      <c r="AB28" s="282">
        <f t="shared" si="5"/>
        <v>100</v>
      </c>
      <c r="AC28" s="92">
        <v>0</v>
      </c>
      <c r="AD28" s="92">
        <v>0</v>
      </c>
      <c r="AE28" s="102">
        <v>0</v>
      </c>
    </row>
    <row r="29" spans="1:31" ht="12" customHeight="1">
      <c r="A29" s="9"/>
      <c r="B29" s="11"/>
      <c r="C29" s="12" t="s">
        <v>104</v>
      </c>
      <c r="D29" s="13"/>
      <c r="E29" s="218">
        <f t="shared" si="6"/>
        <v>40</v>
      </c>
      <c r="F29" s="70">
        <v>20</v>
      </c>
      <c r="G29" s="70">
        <v>20</v>
      </c>
      <c r="H29" s="221">
        <f t="shared" si="1"/>
        <v>40</v>
      </c>
      <c r="I29" s="221">
        <f t="shared" si="2"/>
        <v>40</v>
      </c>
      <c r="J29" s="72">
        <v>20</v>
      </c>
      <c r="K29" s="76">
        <v>20</v>
      </c>
      <c r="L29" s="70">
        <v>0</v>
      </c>
      <c r="M29" s="76">
        <v>0</v>
      </c>
      <c r="N29" s="72">
        <v>0</v>
      </c>
      <c r="O29" s="70">
        <v>0</v>
      </c>
      <c r="P29" s="72">
        <v>0</v>
      </c>
      <c r="Q29" s="76">
        <v>0</v>
      </c>
      <c r="R29" s="72">
        <v>0</v>
      </c>
      <c r="S29" s="76">
        <v>0</v>
      </c>
      <c r="T29" s="70">
        <v>0</v>
      </c>
      <c r="U29" s="70">
        <v>0</v>
      </c>
      <c r="V29" s="72">
        <v>0</v>
      </c>
      <c r="W29" s="70">
        <v>0</v>
      </c>
      <c r="X29" s="72">
        <v>0</v>
      </c>
      <c r="Y29" s="72">
        <v>0</v>
      </c>
      <c r="Z29" s="273">
        <f t="shared" si="3"/>
        <v>100</v>
      </c>
      <c r="AA29" s="277">
        <f t="shared" si="4"/>
        <v>100</v>
      </c>
      <c r="AB29" s="281">
        <f t="shared" si="5"/>
        <v>100</v>
      </c>
      <c r="AC29" s="90">
        <v>0</v>
      </c>
      <c r="AD29" s="90">
        <v>0</v>
      </c>
      <c r="AE29" s="101">
        <v>0</v>
      </c>
    </row>
    <row r="30" spans="1:31" ht="12" customHeight="1">
      <c r="A30" s="9"/>
      <c r="B30" s="11"/>
      <c r="C30" s="12" t="s">
        <v>105</v>
      </c>
      <c r="D30" s="13"/>
      <c r="E30" s="218">
        <f t="shared" si="6"/>
        <v>123</v>
      </c>
      <c r="F30" s="70">
        <v>64</v>
      </c>
      <c r="G30" s="70">
        <v>59</v>
      </c>
      <c r="H30" s="221">
        <f t="shared" si="1"/>
        <v>123</v>
      </c>
      <c r="I30" s="221">
        <f t="shared" si="2"/>
        <v>122</v>
      </c>
      <c r="J30" s="72">
        <v>63</v>
      </c>
      <c r="K30" s="76">
        <v>59</v>
      </c>
      <c r="L30" s="70">
        <v>0</v>
      </c>
      <c r="M30" s="76">
        <v>0</v>
      </c>
      <c r="N30" s="72">
        <v>0</v>
      </c>
      <c r="O30" s="70">
        <v>0</v>
      </c>
      <c r="P30" s="72">
        <v>0</v>
      </c>
      <c r="Q30" s="76">
        <v>0</v>
      </c>
      <c r="R30" s="72">
        <v>0</v>
      </c>
      <c r="S30" s="76">
        <v>0</v>
      </c>
      <c r="T30" s="70">
        <v>1</v>
      </c>
      <c r="U30" s="70">
        <v>0</v>
      </c>
      <c r="V30" s="72">
        <v>0</v>
      </c>
      <c r="W30" s="70">
        <v>0</v>
      </c>
      <c r="X30" s="72">
        <v>0</v>
      </c>
      <c r="Y30" s="72">
        <v>0</v>
      </c>
      <c r="Z30" s="273">
        <f t="shared" si="3"/>
        <v>99.1869918699187</v>
      </c>
      <c r="AA30" s="277">
        <f t="shared" si="4"/>
        <v>98.4375</v>
      </c>
      <c r="AB30" s="281">
        <f t="shared" si="5"/>
        <v>100</v>
      </c>
      <c r="AC30" s="90">
        <v>0</v>
      </c>
      <c r="AD30" s="90">
        <v>0</v>
      </c>
      <c r="AE30" s="101">
        <v>0</v>
      </c>
    </row>
    <row r="31" spans="1:31" ht="12" customHeight="1">
      <c r="A31" s="9"/>
      <c r="B31" s="11"/>
      <c r="C31" s="12" t="s">
        <v>106</v>
      </c>
      <c r="D31" s="13"/>
      <c r="E31" s="218">
        <f t="shared" si="6"/>
        <v>380</v>
      </c>
      <c r="F31" s="70">
        <v>198</v>
      </c>
      <c r="G31" s="70">
        <v>182</v>
      </c>
      <c r="H31" s="221">
        <f t="shared" si="1"/>
        <v>380</v>
      </c>
      <c r="I31" s="221">
        <f t="shared" si="2"/>
        <v>378</v>
      </c>
      <c r="J31" s="72">
        <v>197</v>
      </c>
      <c r="K31" s="76">
        <v>181</v>
      </c>
      <c r="L31" s="70">
        <v>0</v>
      </c>
      <c r="M31" s="76">
        <v>0</v>
      </c>
      <c r="N31" s="72">
        <v>0</v>
      </c>
      <c r="O31" s="70">
        <v>0</v>
      </c>
      <c r="P31" s="72">
        <v>0</v>
      </c>
      <c r="Q31" s="76">
        <v>0</v>
      </c>
      <c r="R31" s="72">
        <v>0</v>
      </c>
      <c r="S31" s="76">
        <v>0</v>
      </c>
      <c r="T31" s="70">
        <v>1</v>
      </c>
      <c r="U31" s="70">
        <v>1</v>
      </c>
      <c r="V31" s="72">
        <v>0</v>
      </c>
      <c r="W31" s="70">
        <v>0</v>
      </c>
      <c r="X31" s="72">
        <v>3</v>
      </c>
      <c r="Y31" s="72">
        <v>0</v>
      </c>
      <c r="Z31" s="273">
        <f t="shared" si="3"/>
        <v>99.473684210526315</v>
      </c>
      <c r="AA31" s="277">
        <f t="shared" si="4"/>
        <v>99.494949494949495</v>
      </c>
      <c r="AB31" s="281">
        <f t="shared" si="5"/>
        <v>99.45054945054946</v>
      </c>
      <c r="AC31" s="90">
        <v>0</v>
      </c>
      <c r="AD31" s="90">
        <v>0</v>
      </c>
      <c r="AE31" s="101">
        <v>0</v>
      </c>
    </row>
    <row r="32" spans="1:31" ht="12" customHeight="1">
      <c r="A32" s="9"/>
      <c r="B32" s="11"/>
      <c r="C32" s="12" t="s">
        <v>107</v>
      </c>
      <c r="D32" s="13"/>
      <c r="E32" s="218">
        <f t="shared" si="6"/>
        <v>308</v>
      </c>
      <c r="F32" s="70">
        <v>165</v>
      </c>
      <c r="G32" s="70">
        <v>143</v>
      </c>
      <c r="H32" s="221">
        <f t="shared" si="1"/>
        <v>308</v>
      </c>
      <c r="I32" s="221">
        <f t="shared" si="2"/>
        <v>305</v>
      </c>
      <c r="J32" s="72">
        <v>164</v>
      </c>
      <c r="K32" s="76">
        <v>141</v>
      </c>
      <c r="L32" s="70">
        <v>0</v>
      </c>
      <c r="M32" s="76">
        <v>0</v>
      </c>
      <c r="N32" s="72">
        <v>0</v>
      </c>
      <c r="O32" s="70">
        <v>0</v>
      </c>
      <c r="P32" s="72">
        <v>0</v>
      </c>
      <c r="Q32" s="76">
        <v>0</v>
      </c>
      <c r="R32" s="72">
        <v>1</v>
      </c>
      <c r="S32" s="76">
        <v>0</v>
      </c>
      <c r="T32" s="70">
        <v>0</v>
      </c>
      <c r="U32" s="70">
        <v>2</v>
      </c>
      <c r="V32" s="72">
        <v>0</v>
      </c>
      <c r="W32" s="70">
        <v>0</v>
      </c>
      <c r="X32" s="72">
        <v>3</v>
      </c>
      <c r="Y32" s="72">
        <v>0</v>
      </c>
      <c r="Z32" s="273">
        <f t="shared" si="3"/>
        <v>99.025974025974023</v>
      </c>
      <c r="AA32" s="277">
        <f t="shared" si="4"/>
        <v>99.393939393939391</v>
      </c>
      <c r="AB32" s="281">
        <f t="shared" si="5"/>
        <v>98.6013986013986</v>
      </c>
      <c r="AC32" s="90">
        <v>0.32467532467532501</v>
      </c>
      <c r="AD32" s="90">
        <v>0.60606060606060597</v>
      </c>
      <c r="AE32" s="101">
        <v>0</v>
      </c>
    </row>
    <row r="33" spans="1:31" ht="12" customHeight="1">
      <c r="A33" s="9"/>
      <c r="B33" s="11"/>
      <c r="C33" s="12" t="s">
        <v>108</v>
      </c>
      <c r="D33" s="13"/>
      <c r="E33" s="224">
        <f t="shared" si="6"/>
        <v>38</v>
      </c>
      <c r="F33" s="71">
        <v>21</v>
      </c>
      <c r="G33" s="71">
        <v>17</v>
      </c>
      <c r="H33" s="222">
        <f t="shared" si="1"/>
        <v>38</v>
      </c>
      <c r="I33" s="222">
        <f t="shared" si="2"/>
        <v>37</v>
      </c>
      <c r="J33" s="82">
        <v>21</v>
      </c>
      <c r="K33" s="77">
        <v>16</v>
      </c>
      <c r="L33" s="71">
        <v>0</v>
      </c>
      <c r="M33" s="77">
        <v>0</v>
      </c>
      <c r="N33" s="82">
        <v>0</v>
      </c>
      <c r="O33" s="71">
        <v>0</v>
      </c>
      <c r="P33" s="82">
        <v>0</v>
      </c>
      <c r="Q33" s="77">
        <v>0</v>
      </c>
      <c r="R33" s="82">
        <v>0</v>
      </c>
      <c r="S33" s="77">
        <v>0</v>
      </c>
      <c r="T33" s="71">
        <v>0</v>
      </c>
      <c r="U33" s="71">
        <v>1</v>
      </c>
      <c r="V33" s="82">
        <v>0</v>
      </c>
      <c r="W33" s="71">
        <v>0</v>
      </c>
      <c r="X33" s="82">
        <v>3</v>
      </c>
      <c r="Y33" s="82">
        <v>0</v>
      </c>
      <c r="Z33" s="274">
        <f t="shared" si="3"/>
        <v>97.368421052631575</v>
      </c>
      <c r="AA33" s="278">
        <f t="shared" si="4"/>
        <v>100</v>
      </c>
      <c r="AB33" s="282">
        <f t="shared" si="5"/>
        <v>94.117647058823522</v>
      </c>
      <c r="AC33" s="92">
        <v>0</v>
      </c>
      <c r="AD33" s="92">
        <v>0</v>
      </c>
      <c r="AE33" s="102">
        <v>0</v>
      </c>
    </row>
    <row r="34" spans="1:31" ht="12" customHeight="1">
      <c r="A34" s="9"/>
      <c r="B34" s="11"/>
      <c r="C34" s="12" t="s">
        <v>109</v>
      </c>
      <c r="D34" s="13"/>
      <c r="E34" s="221">
        <f t="shared" si="6"/>
        <v>157</v>
      </c>
      <c r="F34" s="70">
        <v>83</v>
      </c>
      <c r="G34" s="70">
        <v>74</v>
      </c>
      <c r="H34" s="221">
        <f t="shared" si="1"/>
        <v>157</v>
      </c>
      <c r="I34" s="221">
        <f t="shared" si="2"/>
        <v>154</v>
      </c>
      <c r="J34" s="72">
        <v>81</v>
      </c>
      <c r="K34" s="76">
        <v>73</v>
      </c>
      <c r="L34" s="70">
        <v>0</v>
      </c>
      <c r="M34" s="76">
        <v>0</v>
      </c>
      <c r="N34" s="72">
        <v>0</v>
      </c>
      <c r="O34" s="70">
        <v>0</v>
      </c>
      <c r="P34" s="72">
        <v>0</v>
      </c>
      <c r="Q34" s="76">
        <v>0</v>
      </c>
      <c r="R34" s="72">
        <v>0</v>
      </c>
      <c r="S34" s="76">
        <v>0</v>
      </c>
      <c r="T34" s="70">
        <v>2</v>
      </c>
      <c r="U34" s="70">
        <v>1</v>
      </c>
      <c r="V34" s="72">
        <v>0</v>
      </c>
      <c r="W34" s="70">
        <v>0</v>
      </c>
      <c r="X34" s="72">
        <v>0</v>
      </c>
      <c r="Y34" s="72">
        <v>0</v>
      </c>
      <c r="Z34" s="273">
        <f t="shared" si="3"/>
        <v>98.089171974522287</v>
      </c>
      <c r="AA34" s="277">
        <f t="shared" si="4"/>
        <v>97.590361445783131</v>
      </c>
      <c r="AB34" s="281">
        <f t="shared" si="5"/>
        <v>98.648648648648646</v>
      </c>
      <c r="AC34" s="90">
        <v>0</v>
      </c>
      <c r="AD34" s="90">
        <v>0</v>
      </c>
      <c r="AE34" s="101">
        <v>0</v>
      </c>
    </row>
    <row r="35" spans="1:31" ht="12" customHeight="1">
      <c r="A35" s="9"/>
      <c r="B35" s="11"/>
      <c r="C35" s="12" t="s">
        <v>110</v>
      </c>
      <c r="D35" s="13"/>
      <c r="E35" s="221">
        <f t="shared" si="6"/>
        <v>63</v>
      </c>
      <c r="F35" s="70">
        <v>25</v>
      </c>
      <c r="G35" s="70">
        <v>38</v>
      </c>
      <c r="H35" s="221">
        <f t="shared" si="1"/>
        <v>63</v>
      </c>
      <c r="I35" s="221">
        <f t="shared" si="2"/>
        <v>63</v>
      </c>
      <c r="J35" s="72">
        <v>25</v>
      </c>
      <c r="K35" s="76">
        <v>38</v>
      </c>
      <c r="L35" s="70">
        <v>0</v>
      </c>
      <c r="M35" s="76">
        <v>0</v>
      </c>
      <c r="N35" s="72">
        <v>0</v>
      </c>
      <c r="O35" s="70">
        <v>0</v>
      </c>
      <c r="P35" s="72">
        <v>0</v>
      </c>
      <c r="Q35" s="76">
        <v>0</v>
      </c>
      <c r="R35" s="72">
        <v>0</v>
      </c>
      <c r="S35" s="76">
        <v>0</v>
      </c>
      <c r="T35" s="70">
        <v>0</v>
      </c>
      <c r="U35" s="70">
        <v>0</v>
      </c>
      <c r="V35" s="72">
        <v>0</v>
      </c>
      <c r="W35" s="70">
        <v>0</v>
      </c>
      <c r="X35" s="72">
        <v>0</v>
      </c>
      <c r="Y35" s="72">
        <v>0</v>
      </c>
      <c r="Z35" s="273">
        <f t="shared" si="3"/>
        <v>100</v>
      </c>
      <c r="AA35" s="277">
        <f t="shared" si="4"/>
        <v>100</v>
      </c>
      <c r="AB35" s="281">
        <f t="shared" si="5"/>
        <v>100</v>
      </c>
      <c r="AC35" s="90">
        <v>0</v>
      </c>
      <c r="AD35" s="90">
        <v>0</v>
      </c>
      <c r="AE35" s="101">
        <v>0</v>
      </c>
    </row>
    <row r="36" spans="1:31" ht="12" customHeight="1">
      <c r="A36" s="9"/>
      <c r="B36" s="11"/>
      <c r="C36" s="12" t="s">
        <v>111</v>
      </c>
      <c r="D36" s="13"/>
      <c r="E36" s="221">
        <f t="shared" si="6"/>
        <v>37</v>
      </c>
      <c r="F36" s="70">
        <v>17</v>
      </c>
      <c r="G36" s="70">
        <v>20</v>
      </c>
      <c r="H36" s="221">
        <f t="shared" si="1"/>
        <v>37</v>
      </c>
      <c r="I36" s="221">
        <f t="shared" si="2"/>
        <v>37</v>
      </c>
      <c r="J36" s="72">
        <v>17</v>
      </c>
      <c r="K36" s="76">
        <v>20</v>
      </c>
      <c r="L36" s="70">
        <v>0</v>
      </c>
      <c r="M36" s="76">
        <v>0</v>
      </c>
      <c r="N36" s="72">
        <v>0</v>
      </c>
      <c r="O36" s="70">
        <v>0</v>
      </c>
      <c r="P36" s="72">
        <v>0</v>
      </c>
      <c r="Q36" s="76">
        <v>0</v>
      </c>
      <c r="R36" s="72">
        <v>0</v>
      </c>
      <c r="S36" s="76">
        <v>0</v>
      </c>
      <c r="T36" s="70">
        <v>0</v>
      </c>
      <c r="U36" s="70">
        <v>0</v>
      </c>
      <c r="V36" s="72">
        <v>0</v>
      </c>
      <c r="W36" s="70">
        <v>0</v>
      </c>
      <c r="X36" s="72">
        <v>0</v>
      </c>
      <c r="Y36" s="72">
        <v>0</v>
      </c>
      <c r="Z36" s="273">
        <f t="shared" si="3"/>
        <v>100</v>
      </c>
      <c r="AA36" s="277">
        <f t="shared" si="4"/>
        <v>100</v>
      </c>
      <c r="AB36" s="281">
        <f t="shared" si="5"/>
        <v>100</v>
      </c>
      <c r="AC36" s="90">
        <v>0</v>
      </c>
      <c r="AD36" s="90">
        <v>0</v>
      </c>
      <c r="AE36" s="101">
        <v>0</v>
      </c>
    </row>
    <row r="37" spans="1:31" ht="12" customHeight="1">
      <c r="A37" s="9"/>
      <c r="B37" s="11"/>
      <c r="C37" s="12" t="s">
        <v>112</v>
      </c>
      <c r="D37" s="13"/>
      <c r="E37" s="218">
        <f t="shared" si="6"/>
        <v>112</v>
      </c>
      <c r="F37" s="70">
        <v>64</v>
      </c>
      <c r="G37" s="70">
        <v>48</v>
      </c>
      <c r="H37" s="221">
        <f t="shared" si="1"/>
        <v>112</v>
      </c>
      <c r="I37" s="221">
        <f t="shared" si="2"/>
        <v>111</v>
      </c>
      <c r="J37" s="72">
        <v>63</v>
      </c>
      <c r="K37" s="76">
        <v>48</v>
      </c>
      <c r="L37" s="70">
        <v>0</v>
      </c>
      <c r="M37" s="76">
        <v>0</v>
      </c>
      <c r="N37" s="72">
        <v>0</v>
      </c>
      <c r="O37" s="70">
        <v>0</v>
      </c>
      <c r="P37" s="72">
        <v>0</v>
      </c>
      <c r="Q37" s="76">
        <v>0</v>
      </c>
      <c r="R37" s="72">
        <v>1</v>
      </c>
      <c r="S37" s="76">
        <v>0</v>
      </c>
      <c r="T37" s="70">
        <v>0</v>
      </c>
      <c r="U37" s="70">
        <v>0</v>
      </c>
      <c r="V37" s="72">
        <v>0</v>
      </c>
      <c r="W37" s="70">
        <v>0</v>
      </c>
      <c r="X37" s="72">
        <v>1</v>
      </c>
      <c r="Y37" s="72">
        <v>0</v>
      </c>
      <c r="Z37" s="273">
        <f t="shared" si="3"/>
        <v>99.107142857142861</v>
      </c>
      <c r="AA37" s="277">
        <f t="shared" si="4"/>
        <v>98.4375</v>
      </c>
      <c r="AB37" s="281">
        <f t="shared" si="5"/>
        <v>100</v>
      </c>
      <c r="AC37" s="90">
        <v>0.9</v>
      </c>
      <c r="AD37" s="90">
        <v>1.6</v>
      </c>
      <c r="AE37" s="101">
        <v>0</v>
      </c>
    </row>
    <row r="38" spans="1:31" ht="12" customHeight="1">
      <c r="A38" s="9"/>
      <c r="B38" s="11"/>
      <c r="C38" s="12" t="s">
        <v>88</v>
      </c>
      <c r="D38" s="13"/>
      <c r="E38" s="224">
        <f t="shared" si="6"/>
        <v>152</v>
      </c>
      <c r="F38" s="71">
        <v>88</v>
      </c>
      <c r="G38" s="71">
        <v>64</v>
      </c>
      <c r="H38" s="222">
        <f t="shared" si="1"/>
        <v>152</v>
      </c>
      <c r="I38" s="222">
        <f t="shared" si="2"/>
        <v>150</v>
      </c>
      <c r="J38" s="82">
        <v>87</v>
      </c>
      <c r="K38" s="77">
        <v>63</v>
      </c>
      <c r="L38" s="71">
        <v>0</v>
      </c>
      <c r="M38" s="77">
        <v>0</v>
      </c>
      <c r="N38" s="82">
        <v>0</v>
      </c>
      <c r="O38" s="71">
        <v>0</v>
      </c>
      <c r="P38" s="82">
        <v>0</v>
      </c>
      <c r="Q38" s="77">
        <v>0</v>
      </c>
      <c r="R38" s="82">
        <v>1</v>
      </c>
      <c r="S38" s="77">
        <v>0</v>
      </c>
      <c r="T38" s="71">
        <v>0</v>
      </c>
      <c r="U38" s="71">
        <v>1</v>
      </c>
      <c r="V38" s="82">
        <v>0</v>
      </c>
      <c r="W38" s="71">
        <v>0</v>
      </c>
      <c r="X38" s="82">
        <v>1</v>
      </c>
      <c r="Y38" s="82">
        <v>0</v>
      </c>
      <c r="Z38" s="274">
        <f t="shared" si="3"/>
        <v>98.68421052631578</v>
      </c>
      <c r="AA38" s="278">
        <f t="shared" si="4"/>
        <v>98.86363636363636</v>
      </c>
      <c r="AB38" s="282">
        <f t="shared" si="5"/>
        <v>98.4375</v>
      </c>
      <c r="AC38" s="92">
        <v>0.65789473684210498</v>
      </c>
      <c r="AD38" s="92">
        <v>1.13636363636364</v>
      </c>
      <c r="AE38" s="102">
        <v>0</v>
      </c>
    </row>
    <row r="39" spans="1:31" ht="12" customHeight="1">
      <c r="A39" s="9"/>
      <c r="B39" s="11"/>
      <c r="C39" s="12" t="s">
        <v>113</v>
      </c>
      <c r="D39" s="13"/>
      <c r="E39" s="218">
        <f t="shared" si="6"/>
        <v>82</v>
      </c>
      <c r="F39" s="70">
        <v>42</v>
      </c>
      <c r="G39" s="70">
        <v>40</v>
      </c>
      <c r="H39" s="221">
        <f t="shared" si="1"/>
        <v>82</v>
      </c>
      <c r="I39" s="221">
        <f t="shared" si="2"/>
        <v>79</v>
      </c>
      <c r="J39" s="72">
        <v>39</v>
      </c>
      <c r="K39" s="76">
        <v>40</v>
      </c>
      <c r="L39" s="70">
        <v>0</v>
      </c>
      <c r="M39" s="76">
        <v>0</v>
      </c>
      <c r="N39" s="72">
        <v>0</v>
      </c>
      <c r="O39" s="70">
        <v>0</v>
      </c>
      <c r="P39" s="72">
        <v>0</v>
      </c>
      <c r="Q39" s="76">
        <v>0</v>
      </c>
      <c r="R39" s="72">
        <v>0</v>
      </c>
      <c r="S39" s="76">
        <v>0</v>
      </c>
      <c r="T39" s="70">
        <v>3</v>
      </c>
      <c r="U39" s="70">
        <v>0</v>
      </c>
      <c r="V39" s="72">
        <v>0</v>
      </c>
      <c r="W39" s="70">
        <v>0</v>
      </c>
      <c r="X39" s="72">
        <v>0</v>
      </c>
      <c r="Y39" s="72">
        <v>0</v>
      </c>
      <c r="Z39" s="273">
        <f t="shared" si="3"/>
        <v>96.341463414634148</v>
      </c>
      <c r="AA39" s="277">
        <f t="shared" si="4"/>
        <v>92.857142857142861</v>
      </c>
      <c r="AB39" s="281">
        <f t="shared" si="5"/>
        <v>100</v>
      </c>
      <c r="AC39" s="90">
        <v>0</v>
      </c>
      <c r="AD39" s="90">
        <v>0</v>
      </c>
      <c r="AE39" s="101">
        <v>0</v>
      </c>
    </row>
    <row r="40" spans="1:31" ht="12" customHeight="1">
      <c r="A40" s="9"/>
      <c r="B40" s="11"/>
      <c r="C40" s="12" t="s">
        <v>114</v>
      </c>
      <c r="D40" s="13"/>
      <c r="E40" s="218">
        <f t="shared" si="6"/>
        <v>39</v>
      </c>
      <c r="F40" s="70">
        <v>18</v>
      </c>
      <c r="G40" s="70">
        <v>21</v>
      </c>
      <c r="H40" s="221">
        <f t="shared" si="1"/>
        <v>39</v>
      </c>
      <c r="I40" s="221">
        <f t="shared" si="2"/>
        <v>39</v>
      </c>
      <c r="J40" s="72">
        <v>18</v>
      </c>
      <c r="K40" s="76">
        <v>21</v>
      </c>
      <c r="L40" s="70">
        <v>0</v>
      </c>
      <c r="M40" s="76">
        <v>0</v>
      </c>
      <c r="N40" s="72">
        <v>0</v>
      </c>
      <c r="O40" s="70">
        <v>0</v>
      </c>
      <c r="P40" s="72">
        <v>0</v>
      </c>
      <c r="Q40" s="76">
        <v>0</v>
      </c>
      <c r="R40" s="72">
        <v>0</v>
      </c>
      <c r="S40" s="76">
        <v>0</v>
      </c>
      <c r="T40" s="70">
        <v>0</v>
      </c>
      <c r="U40" s="70">
        <v>0</v>
      </c>
      <c r="V40" s="72">
        <v>0</v>
      </c>
      <c r="W40" s="70">
        <v>0</v>
      </c>
      <c r="X40" s="72">
        <v>0</v>
      </c>
      <c r="Y40" s="72">
        <v>0</v>
      </c>
      <c r="Z40" s="273">
        <f t="shared" si="3"/>
        <v>100</v>
      </c>
      <c r="AA40" s="277">
        <f t="shared" si="4"/>
        <v>100</v>
      </c>
      <c r="AB40" s="281">
        <f t="shared" si="5"/>
        <v>100</v>
      </c>
      <c r="AC40" s="90">
        <v>0</v>
      </c>
      <c r="AD40" s="90">
        <v>0</v>
      </c>
      <c r="AE40" s="101">
        <v>0</v>
      </c>
    </row>
    <row r="41" spans="1:31" ht="12" customHeight="1">
      <c r="A41" s="9"/>
      <c r="B41" s="11"/>
      <c r="C41" s="12" t="s">
        <v>115</v>
      </c>
      <c r="D41" s="13"/>
      <c r="E41" s="218">
        <f t="shared" si="6"/>
        <v>18</v>
      </c>
      <c r="F41" s="70">
        <v>9</v>
      </c>
      <c r="G41" s="70">
        <v>9</v>
      </c>
      <c r="H41" s="221">
        <f t="shared" si="1"/>
        <v>18</v>
      </c>
      <c r="I41" s="221">
        <f t="shared" si="2"/>
        <v>18</v>
      </c>
      <c r="J41" s="72">
        <v>9</v>
      </c>
      <c r="K41" s="76">
        <v>9</v>
      </c>
      <c r="L41" s="70">
        <v>0</v>
      </c>
      <c r="M41" s="76">
        <v>0</v>
      </c>
      <c r="N41" s="72">
        <v>0</v>
      </c>
      <c r="O41" s="70">
        <v>0</v>
      </c>
      <c r="P41" s="72">
        <v>0</v>
      </c>
      <c r="Q41" s="76">
        <v>0</v>
      </c>
      <c r="R41" s="72">
        <v>0</v>
      </c>
      <c r="S41" s="76">
        <v>0</v>
      </c>
      <c r="T41" s="70">
        <v>0</v>
      </c>
      <c r="U41" s="70">
        <v>0</v>
      </c>
      <c r="V41" s="72">
        <v>0</v>
      </c>
      <c r="W41" s="70">
        <v>0</v>
      </c>
      <c r="X41" s="72">
        <v>0</v>
      </c>
      <c r="Y41" s="72">
        <v>0</v>
      </c>
      <c r="Z41" s="273">
        <f t="shared" si="3"/>
        <v>100</v>
      </c>
      <c r="AA41" s="277">
        <f t="shared" si="4"/>
        <v>100</v>
      </c>
      <c r="AB41" s="281">
        <f t="shared" si="5"/>
        <v>100</v>
      </c>
      <c r="AC41" s="90">
        <v>0</v>
      </c>
      <c r="AD41" s="90">
        <v>0</v>
      </c>
      <c r="AE41" s="101">
        <v>0</v>
      </c>
    </row>
    <row r="42" spans="1:31" ht="12" customHeight="1">
      <c r="A42" s="9"/>
      <c r="B42" s="11"/>
      <c r="C42" s="12" t="s">
        <v>116</v>
      </c>
      <c r="D42" s="13"/>
      <c r="E42" s="218">
        <f t="shared" si="6"/>
        <v>77</v>
      </c>
      <c r="F42" s="70">
        <v>24</v>
      </c>
      <c r="G42" s="70">
        <v>53</v>
      </c>
      <c r="H42" s="221">
        <f t="shared" si="1"/>
        <v>77</v>
      </c>
      <c r="I42" s="221">
        <f t="shared" si="2"/>
        <v>75</v>
      </c>
      <c r="J42" s="72">
        <v>24</v>
      </c>
      <c r="K42" s="76">
        <v>51</v>
      </c>
      <c r="L42" s="70">
        <v>0</v>
      </c>
      <c r="M42" s="76">
        <v>0</v>
      </c>
      <c r="N42" s="72">
        <v>0</v>
      </c>
      <c r="O42" s="70">
        <v>0</v>
      </c>
      <c r="P42" s="72">
        <v>0</v>
      </c>
      <c r="Q42" s="76">
        <v>0</v>
      </c>
      <c r="R42" s="72">
        <v>0</v>
      </c>
      <c r="S42" s="76">
        <v>0</v>
      </c>
      <c r="T42" s="70">
        <v>0</v>
      </c>
      <c r="U42" s="70">
        <v>2</v>
      </c>
      <c r="V42" s="72">
        <v>0</v>
      </c>
      <c r="W42" s="70">
        <v>0</v>
      </c>
      <c r="X42" s="72">
        <v>5</v>
      </c>
      <c r="Y42" s="72">
        <v>0</v>
      </c>
      <c r="Z42" s="273">
        <f t="shared" si="3"/>
        <v>97.402597402597408</v>
      </c>
      <c r="AA42" s="277">
        <f t="shared" si="4"/>
        <v>100</v>
      </c>
      <c r="AB42" s="281">
        <f t="shared" si="5"/>
        <v>96.226415094339629</v>
      </c>
      <c r="AC42" s="90">
        <v>0</v>
      </c>
      <c r="AD42" s="90">
        <v>0</v>
      </c>
      <c r="AE42" s="101">
        <v>0</v>
      </c>
    </row>
    <row r="43" spans="1:31" ht="12" customHeight="1">
      <c r="A43" s="9"/>
      <c r="B43" s="11"/>
      <c r="C43" s="12" t="s">
        <v>117</v>
      </c>
      <c r="D43" s="13"/>
      <c r="E43" s="224">
        <f t="shared" si="6"/>
        <v>32</v>
      </c>
      <c r="F43" s="71">
        <v>13</v>
      </c>
      <c r="G43" s="71">
        <v>19</v>
      </c>
      <c r="H43" s="222">
        <f t="shared" si="1"/>
        <v>32</v>
      </c>
      <c r="I43" s="222">
        <f t="shared" si="2"/>
        <v>32</v>
      </c>
      <c r="J43" s="82">
        <v>13</v>
      </c>
      <c r="K43" s="77">
        <v>19</v>
      </c>
      <c r="L43" s="71">
        <v>0</v>
      </c>
      <c r="M43" s="77">
        <v>0</v>
      </c>
      <c r="N43" s="82">
        <v>0</v>
      </c>
      <c r="O43" s="71">
        <v>0</v>
      </c>
      <c r="P43" s="82">
        <v>0</v>
      </c>
      <c r="Q43" s="77">
        <v>0</v>
      </c>
      <c r="R43" s="82">
        <v>0</v>
      </c>
      <c r="S43" s="77">
        <v>0</v>
      </c>
      <c r="T43" s="71">
        <v>0</v>
      </c>
      <c r="U43" s="71">
        <v>0</v>
      </c>
      <c r="V43" s="82">
        <v>0</v>
      </c>
      <c r="W43" s="71">
        <v>0</v>
      </c>
      <c r="X43" s="82">
        <v>0</v>
      </c>
      <c r="Y43" s="82">
        <v>0</v>
      </c>
      <c r="Z43" s="274">
        <f t="shared" si="3"/>
        <v>100</v>
      </c>
      <c r="AA43" s="278">
        <f t="shared" si="4"/>
        <v>100</v>
      </c>
      <c r="AB43" s="282">
        <f t="shared" si="5"/>
        <v>100</v>
      </c>
      <c r="AC43" s="92">
        <v>0</v>
      </c>
      <c r="AD43" s="92">
        <v>0</v>
      </c>
      <c r="AE43" s="102">
        <v>0</v>
      </c>
    </row>
    <row r="44" spans="1:31" ht="12" customHeight="1">
      <c r="A44" s="9"/>
      <c r="B44" s="11"/>
      <c r="C44" s="12" t="s">
        <v>118</v>
      </c>
      <c r="D44" s="13"/>
      <c r="E44" s="221">
        <f t="shared" si="6"/>
        <v>54</v>
      </c>
      <c r="F44" s="70">
        <v>26</v>
      </c>
      <c r="G44" s="70">
        <v>28</v>
      </c>
      <c r="H44" s="221">
        <f t="shared" si="1"/>
        <v>54</v>
      </c>
      <c r="I44" s="221">
        <f t="shared" si="2"/>
        <v>53</v>
      </c>
      <c r="J44" s="72">
        <v>25</v>
      </c>
      <c r="K44" s="76">
        <v>28</v>
      </c>
      <c r="L44" s="70">
        <v>0</v>
      </c>
      <c r="M44" s="76">
        <v>0</v>
      </c>
      <c r="N44" s="72">
        <v>0</v>
      </c>
      <c r="O44" s="70">
        <v>0</v>
      </c>
      <c r="P44" s="72">
        <v>0</v>
      </c>
      <c r="Q44" s="76">
        <v>0</v>
      </c>
      <c r="R44" s="72">
        <v>0</v>
      </c>
      <c r="S44" s="76">
        <v>0</v>
      </c>
      <c r="T44" s="70">
        <v>1</v>
      </c>
      <c r="U44" s="70">
        <v>0</v>
      </c>
      <c r="V44" s="72">
        <v>0</v>
      </c>
      <c r="W44" s="70">
        <v>0</v>
      </c>
      <c r="X44" s="72">
        <v>0</v>
      </c>
      <c r="Y44" s="72">
        <v>0</v>
      </c>
      <c r="Z44" s="273">
        <f t="shared" si="3"/>
        <v>98.148148148148152</v>
      </c>
      <c r="AA44" s="277">
        <f t="shared" si="4"/>
        <v>96.15384615384616</v>
      </c>
      <c r="AB44" s="281">
        <f t="shared" si="5"/>
        <v>100</v>
      </c>
      <c r="AC44" s="90">
        <v>0</v>
      </c>
      <c r="AD44" s="90">
        <v>0</v>
      </c>
      <c r="AE44" s="101">
        <v>0</v>
      </c>
    </row>
    <row r="45" spans="1:31" ht="12" customHeight="1">
      <c r="A45" s="9"/>
      <c r="B45" s="11"/>
      <c r="C45" s="12" t="s">
        <v>90</v>
      </c>
      <c r="D45" s="13"/>
      <c r="E45" s="221">
        <f t="shared" si="6"/>
        <v>167</v>
      </c>
      <c r="F45" s="70">
        <v>88</v>
      </c>
      <c r="G45" s="70">
        <v>79</v>
      </c>
      <c r="H45" s="221">
        <f t="shared" si="1"/>
        <v>167</v>
      </c>
      <c r="I45" s="221">
        <f t="shared" si="2"/>
        <v>167</v>
      </c>
      <c r="J45" s="72">
        <v>88</v>
      </c>
      <c r="K45" s="76">
        <v>79</v>
      </c>
      <c r="L45" s="70">
        <v>0</v>
      </c>
      <c r="M45" s="76">
        <v>0</v>
      </c>
      <c r="N45" s="72">
        <v>0</v>
      </c>
      <c r="O45" s="70">
        <v>0</v>
      </c>
      <c r="P45" s="72">
        <v>0</v>
      </c>
      <c r="Q45" s="76">
        <v>0</v>
      </c>
      <c r="R45" s="72">
        <v>0</v>
      </c>
      <c r="S45" s="76">
        <v>0</v>
      </c>
      <c r="T45" s="70">
        <v>0</v>
      </c>
      <c r="U45" s="70">
        <v>0</v>
      </c>
      <c r="V45" s="72">
        <v>0</v>
      </c>
      <c r="W45" s="70">
        <v>0</v>
      </c>
      <c r="X45" s="72">
        <v>40</v>
      </c>
      <c r="Y45" s="72">
        <v>0</v>
      </c>
      <c r="Z45" s="273">
        <f t="shared" si="3"/>
        <v>100</v>
      </c>
      <c r="AA45" s="277">
        <f t="shared" si="4"/>
        <v>100</v>
      </c>
      <c r="AB45" s="281">
        <f t="shared" si="5"/>
        <v>100</v>
      </c>
      <c r="AC45" s="90">
        <v>0</v>
      </c>
      <c r="AD45" s="90">
        <v>0</v>
      </c>
      <c r="AE45" s="101">
        <v>0</v>
      </c>
    </row>
    <row r="46" spans="1:31" ht="12" customHeight="1">
      <c r="A46" s="9"/>
      <c r="B46" s="29"/>
      <c r="C46" s="30" t="s">
        <v>119</v>
      </c>
      <c r="D46" s="31"/>
      <c r="E46" s="223">
        <f t="shared" si="6"/>
        <v>112</v>
      </c>
      <c r="F46" s="73">
        <v>53</v>
      </c>
      <c r="G46" s="73">
        <v>59</v>
      </c>
      <c r="H46" s="223">
        <f t="shared" si="1"/>
        <v>112</v>
      </c>
      <c r="I46" s="223">
        <f t="shared" si="2"/>
        <v>110</v>
      </c>
      <c r="J46" s="85">
        <v>52</v>
      </c>
      <c r="K46" s="78">
        <v>58</v>
      </c>
      <c r="L46" s="73">
        <v>0</v>
      </c>
      <c r="M46" s="78">
        <v>0</v>
      </c>
      <c r="N46" s="85">
        <v>0</v>
      </c>
      <c r="O46" s="73">
        <v>0</v>
      </c>
      <c r="P46" s="85">
        <v>0</v>
      </c>
      <c r="Q46" s="78">
        <v>0</v>
      </c>
      <c r="R46" s="85">
        <v>0</v>
      </c>
      <c r="S46" s="78">
        <v>0</v>
      </c>
      <c r="T46" s="73">
        <v>1</v>
      </c>
      <c r="U46" s="73">
        <v>1</v>
      </c>
      <c r="V46" s="85">
        <v>0</v>
      </c>
      <c r="W46" s="73">
        <v>0</v>
      </c>
      <c r="X46" s="85">
        <v>2</v>
      </c>
      <c r="Y46" s="85">
        <v>0</v>
      </c>
      <c r="Z46" s="275">
        <f t="shared" si="3"/>
        <v>98.214285714285708</v>
      </c>
      <c r="AA46" s="279">
        <f t="shared" si="4"/>
        <v>98.113207547169807</v>
      </c>
      <c r="AB46" s="283">
        <f t="shared" si="5"/>
        <v>98.305084745762713</v>
      </c>
      <c r="AC46" s="93">
        <v>0</v>
      </c>
      <c r="AD46" s="93">
        <v>0</v>
      </c>
      <c r="AE46" s="103">
        <v>0</v>
      </c>
    </row>
    <row r="47" spans="1:31" ht="10.5" customHeight="1"/>
    <row r="48" spans="1:31" ht="10.5" customHeight="1">
      <c r="X48" s="24"/>
    </row>
    <row r="49" ht="10.5" customHeight="1"/>
  </sheetData>
  <mergeCells count="48">
    <mergeCell ref="H4:H7"/>
    <mergeCell ref="AB8:AB9"/>
    <mergeCell ref="G8:G9"/>
    <mergeCell ref="J8:J9"/>
    <mergeCell ref="K8:K9"/>
    <mergeCell ref="Z8:Z9"/>
    <mergeCell ref="Q8:Q9"/>
    <mergeCell ref="L8:L9"/>
    <mergeCell ref="M8:M9"/>
    <mergeCell ref="S8:S9"/>
    <mergeCell ref="N8:N9"/>
    <mergeCell ref="I4:I7"/>
    <mergeCell ref="B2:AE2"/>
    <mergeCell ref="C4:D4"/>
    <mergeCell ref="N4:O4"/>
    <mergeCell ref="L4:M4"/>
    <mergeCell ref="J4:K4"/>
    <mergeCell ref="P4:Q4"/>
    <mergeCell ref="X4:Y5"/>
    <mergeCell ref="R4:S7"/>
    <mergeCell ref="T4:U7"/>
    <mergeCell ref="V4:W7"/>
    <mergeCell ref="E6:G7"/>
    <mergeCell ref="J5:K7"/>
    <mergeCell ref="X6:X9"/>
    <mergeCell ref="L5:M7"/>
    <mergeCell ref="E4:G5"/>
    <mergeCell ref="AC8:AC9"/>
    <mergeCell ref="B10:C10"/>
    <mergeCell ref="B9:C9"/>
    <mergeCell ref="E8:E9"/>
    <mergeCell ref="F8:F9"/>
    <mergeCell ref="B8:C8"/>
    <mergeCell ref="AD8:AD9"/>
    <mergeCell ref="AE8:AE9"/>
    <mergeCell ref="N5:O7"/>
    <mergeCell ref="O8:O9"/>
    <mergeCell ref="P8:P9"/>
    <mergeCell ref="Y6:Y9"/>
    <mergeCell ref="AA8:AA9"/>
    <mergeCell ref="W8:W9"/>
    <mergeCell ref="T8:T9"/>
    <mergeCell ref="U8:U9"/>
    <mergeCell ref="V8:V9"/>
    <mergeCell ref="P5:Q7"/>
    <mergeCell ref="R8:R9"/>
    <mergeCell ref="AC4:AE7"/>
    <mergeCell ref="Z4:AB7"/>
  </mergeCells>
  <phoneticPr fontId="2"/>
  <pageMargins left="0.2" right="0.21" top="0.64" bottom="0.27" header="0.51200000000000001" footer="0.25"/>
  <pageSetup paperSize="9" orientation="landscape" r:id="rId1"/>
  <headerFooter alignWithMargins="0"/>
  <ignoredErrors>
    <ignoredError sqref="J10:Y10 E11:E46 E10:G10 I11:I45" formulaRange="1"/>
    <ignoredError sqref="H10" formula="1"/>
    <ignoredError sqref="H11:H46" formula="1" formulaRange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G48"/>
  <sheetViews>
    <sheetView workbookViewId="0">
      <pane xSplit="4" topLeftCell="E1" activePane="topRight" state="frozen"/>
      <selection activeCell="AR17" sqref="AR17"/>
      <selection pane="topRight"/>
    </sheetView>
  </sheetViews>
  <sheetFormatPr defaultRowHeight="10.5"/>
  <cols>
    <col min="1" max="1" width="3.625" style="14" customWidth="1"/>
    <col min="2" max="2" width="1.375" style="14" customWidth="1"/>
    <col min="3" max="3" width="8.75" style="14" customWidth="1"/>
    <col min="4" max="4" width="1.375" style="14" customWidth="1"/>
    <col min="5" max="7" width="5.125" style="14" customWidth="1"/>
    <col min="8" max="8" width="5.125" style="14" hidden="1" customWidth="1"/>
    <col min="9" max="24" width="4.625" style="14" customWidth="1"/>
    <col min="25" max="26" width="3.625" style="14" customWidth="1"/>
    <col min="27" max="27" width="5.375" style="14" customWidth="1"/>
    <col min="28" max="30" width="5" style="14" customWidth="1"/>
    <col min="31" max="32" width="5.375" style="14" customWidth="1"/>
    <col min="33" max="33" width="5.625" style="14" customWidth="1"/>
    <col min="34" max="16384" width="9" style="14"/>
  </cols>
  <sheetData>
    <row r="1" spans="1:33" ht="12" customHeight="1">
      <c r="A1" s="9"/>
      <c r="B1" s="16"/>
    </row>
    <row r="2" spans="1:33" ht="13.5" customHeight="1">
      <c r="A2" s="9"/>
      <c r="B2" s="462" t="s">
        <v>238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2"/>
      <c r="AC2" s="462"/>
      <c r="AD2" s="462"/>
      <c r="AE2" s="462"/>
      <c r="AF2" s="462"/>
      <c r="AG2" s="462"/>
    </row>
    <row r="3" spans="1:33" ht="27" customHeight="1">
      <c r="A3" s="9"/>
      <c r="B3" s="516" t="s">
        <v>196</v>
      </c>
      <c r="C3" s="516"/>
      <c r="D3" s="516"/>
      <c r="E3" s="516"/>
      <c r="F3" s="516"/>
      <c r="G3" s="516"/>
      <c r="H3" s="327" t="s">
        <v>268</v>
      </c>
      <c r="AD3" s="17"/>
      <c r="AF3" s="40"/>
      <c r="AG3" s="40" t="s">
        <v>172</v>
      </c>
    </row>
    <row r="4" spans="1:33" ht="10.5" customHeight="1">
      <c r="A4" s="9"/>
      <c r="B4" s="18"/>
      <c r="C4" s="463"/>
      <c r="D4" s="464"/>
      <c r="E4" s="578" t="s">
        <v>57</v>
      </c>
      <c r="F4" s="509"/>
      <c r="G4" s="510"/>
      <c r="H4" s="632" t="s">
        <v>269</v>
      </c>
      <c r="I4" s="587" t="s">
        <v>180</v>
      </c>
      <c r="J4" s="588"/>
      <c r="K4" s="587" t="s">
        <v>181</v>
      </c>
      <c r="L4" s="588"/>
      <c r="M4" s="587" t="s">
        <v>182</v>
      </c>
      <c r="N4" s="588"/>
      <c r="O4" s="589" t="s">
        <v>183</v>
      </c>
      <c r="P4" s="631"/>
      <c r="Q4" s="617" t="s">
        <v>179</v>
      </c>
      <c r="R4" s="618"/>
      <c r="S4" s="618"/>
      <c r="T4" s="618"/>
      <c r="U4" s="596" t="s">
        <v>186</v>
      </c>
      <c r="V4" s="597"/>
      <c r="W4" s="596" t="s">
        <v>80</v>
      </c>
      <c r="X4" s="597"/>
      <c r="Y4" s="596" t="s">
        <v>82</v>
      </c>
      <c r="Z4" s="597"/>
      <c r="AA4" s="629" t="s">
        <v>187</v>
      </c>
      <c r="AB4" s="578" t="s">
        <v>83</v>
      </c>
      <c r="AC4" s="509"/>
      <c r="AD4" s="510"/>
      <c r="AE4" s="570" t="s">
        <v>201</v>
      </c>
      <c r="AF4" s="570"/>
      <c r="AG4" s="571"/>
    </row>
    <row r="5" spans="1:33" ht="10.5" customHeight="1">
      <c r="A5" s="9"/>
      <c r="B5" s="19"/>
      <c r="C5" s="45" t="s">
        <v>63</v>
      </c>
      <c r="D5" s="37"/>
      <c r="E5" s="579"/>
      <c r="F5" s="580"/>
      <c r="G5" s="580"/>
      <c r="H5" s="633"/>
      <c r="I5" s="598" t="s">
        <v>184</v>
      </c>
      <c r="J5" s="599"/>
      <c r="K5" s="625" t="s">
        <v>185</v>
      </c>
      <c r="L5" s="626"/>
      <c r="M5" s="625" t="s">
        <v>175</v>
      </c>
      <c r="N5" s="626"/>
      <c r="O5" s="625" t="s">
        <v>170</v>
      </c>
      <c r="P5" s="626"/>
      <c r="Q5" s="619"/>
      <c r="R5" s="620"/>
      <c r="S5" s="620"/>
      <c r="T5" s="620"/>
      <c r="U5" s="598"/>
      <c r="V5" s="599"/>
      <c r="W5" s="598"/>
      <c r="X5" s="599"/>
      <c r="Y5" s="598"/>
      <c r="Z5" s="599"/>
      <c r="AA5" s="630"/>
      <c r="AB5" s="579"/>
      <c r="AC5" s="580"/>
      <c r="AD5" s="581"/>
      <c r="AE5" s="573"/>
      <c r="AF5" s="573"/>
      <c r="AG5" s="574"/>
    </row>
    <row r="6" spans="1:33" ht="10.5" customHeight="1">
      <c r="A6" s="9"/>
      <c r="B6" s="19"/>
      <c r="C6" s="45"/>
      <c r="D6" s="37"/>
      <c r="E6" s="579" t="s">
        <v>84</v>
      </c>
      <c r="F6" s="580"/>
      <c r="G6" s="580"/>
      <c r="H6" s="633"/>
      <c r="I6" s="598"/>
      <c r="J6" s="599"/>
      <c r="K6" s="625"/>
      <c r="L6" s="626"/>
      <c r="M6" s="625"/>
      <c r="N6" s="626"/>
      <c r="O6" s="625"/>
      <c r="P6" s="626"/>
      <c r="Q6" s="619"/>
      <c r="R6" s="620"/>
      <c r="S6" s="620"/>
      <c r="T6" s="620"/>
      <c r="U6" s="598"/>
      <c r="V6" s="599"/>
      <c r="W6" s="598"/>
      <c r="X6" s="599"/>
      <c r="Y6" s="598"/>
      <c r="Z6" s="599"/>
      <c r="AA6" s="609" t="s">
        <v>171</v>
      </c>
      <c r="AB6" s="579"/>
      <c r="AC6" s="580"/>
      <c r="AD6" s="581"/>
      <c r="AE6" s="573"/>
      <c r="AF6" s="573"/>
      <c r="AG6" s="574"/>
    </row>
    <row r="7" spans="1:33" ht="10.5" customHeight="1">
      <c r="A7" s="9"/>
      <c r="B7" s="19"/>
      <c r="C7" s="45"/>
      <c r="D7" s="37"/>
      <c r="E7" s="579"/>
      <c r="F7" s="580"/>
      <c r="G7" s="580"/>
      <c r="H7" s="633"/>
      <c r="I7" s="598"/>
      <c r="J7" s="599"/>
      <c r="K7" s="625"/>
      <c r="L7" s="626"/>
      <c r="M7" s="625"/>
      <c r="N7" s="626"/>
      <c r="O7" s="625"/>
      <c r="P7" s="626"/>
      <c r="Q7" s="621"/>
      <c r="R7" s="622"/>
      <c r="S7" s="622"/>
      <c r="T7" s="622"/>
      <c r="U7" s="598"/>
      <c r="V7" s="599"/>
      <c r="W7" s="598"/>
      <c r="X7" s="599"/>
      <c r="Y7" s="598"/>
      <c r="Z7" s="599"/>
      <c r="AA7" s="610"/>
      <c r="AB7" s="579"/>
      <c r="AC7" s="580"/>
      <c r="AD7" s="581"/>
      <c r="AE7" s="573"/>
      <c r="AF7" s="573"/>
      <c r="AG7" s="574"/>
    </row>
    <row r="8" spans="1:33" ht="10.5" customHeight="1">
      <c r="A8" s="9"/>
      <c r="B8" s="19"/>
      <c r="C8" s="45"/>
      <c r="D8" s="37"/>
      <c r="E8" s="579"/>
      <c r="F8" s="580"/>
      <c r="G8" s="580"/>
      <c r="H8" s="633"/>
      <c r="I8" s="598"/>
      <c r="J8" s="599"/>
      <c r="K8" s="625"/>
      <c r="L8" s="626"/>
      <c r="M8" s="625"/>
      <c r="N8" s="626"/>
      <c r="O8" s="625"/>
      <c r="P8" s="626"/>
      <c r="Q8" s="623" t="s">
        <v>217</v>
      </c>
      <c r="R8" s="624"/>
      <c r="S8" s="623" t="s">
        <v>218</v>
      </c>
      <c r="T8" s="624"/>
      <c r="U8" s="598"/>
      <c r="V8" s="599"/>
      <c r="W8" s="598"/>
      <c r="X8" s="599"/>
      <c r="Y8" s="598"/>
      <c r="Z8" s="599"/>
      <c r="AA8" s="610"/>
      <c r="AB8" s="579"/>
      <c r="AC8" s="580"/>
      <c r="AD8" s="581"/>
      <c r="AE8" s="573"/>
      <c r="AF8" s="573"/>
      <c r="AG8" s="574"/>
    </row>
    <row r="9" spans="1:33" ht="10.5" customHeight="1">
      <c r="A9" s="9"/>
      <c r="B9" s="19"/>
      <c r="C9" s="45"/>
      <c r="D9" s="37"/>
      <c r="E9" s="582"/>
      <c r="F9" s="583"/>
      <c r="G9" s="583"/>
      <c r="H9" s="634"/>
      <c r="I9" s="600"/>
      <c r="J9" s="601"/>
      <c r="K9" s="627"/>
      <c r="L9" s="628"/>
      <c r="M9" s="627"/>
      <c r="N9" s="628"/>
      <c r="O9" s="627"/>
      <c r="P9" s="628"/>
      <c r="Q9" s="600"/>
      <c r="R9" s="601"/>
      <c r="S9" s="600"/>
      <c r="T9" s="601"/>
      <c r="U9" s="600"/>
      <c r="V9" s="601"/>
      <c r="W9" s="600"/>
      <c r="X9" s="601"/>
      <c r="Y9" s="600"/>
      <c r="Z9" s="601"/>
      <c r="AA9" s="610"/>
      <c r="AB9" s="579"/>
      <c r="AC9" s="580"/>
      <c r="AD9" s="581"/>
      <c r="AE9" s="573"/>
      <c r="AF9" s="573"/>
      <c r="AG9" s="574"/>
    </row>
    <row r="10" spans="1:33" ht="10.5" customHeight="1">
      <c r="A10" s="9"/>
      <c r="B10" s="585" t="s">
        <v>53</v>
      </c>
      <c r="C10" s="586"/>
      <c r="D10" s="21"/>
      <c r="E10" s="560" t="s">
        <v>35</v>
      </c>
      <c r="F10" s="560" t="s">
        <v>40</v>
      </c>
      <c r="G10" s="615" t="s">
        <v>41</v>
      </c>
      <c r="H10" s="202"/>
      <c r="I10" s="560" t="s">
        <v>40</v>
      </c>
      <c r="J10" s="560" t="s">
        <v>41</v>
      </c>
      <c r="K10" s="613" t="s">
        <v>40</v>
      </c>
      <c r="L10" s="615" t="s">
        <v>41</v>
      </c>
      <c r="M10" s="560" t="s">
        <v>40</v>
      </c>
      <c r="N10" s="560" t="s">
        <v>41</v>
      </c>
      <c r="O10" s="613" t="s">
        <v>40</v>
      </c>
      <c r="P10" s="615" t="s">
        <v>41</v>
      </c>
      <c r="Q10" s="560" t="s">
        <v>40</v>
      </c>
      <c r="R10" s="560" t="s">
        <v>41</v>
      </c>
      <c r="S10" s="613" t="s">
        <v>40</v>
      </c>
      <c r="T10" s="615" t="s">
        <v>41</v>
      </c>
      <c r="U10" s="560" t="s">
        <v>40</v>
      </c>
      <c r="V10" s="560" t="s">
        <v>41</v>
      </c>
      <c r="W10" s="613" t="s">
        <v>40</v>
      </c>
      <c r="X10" s="615" t="s">
        <v>41</v>
      </c>
      <c r="Y10" s="560" t="s">
        <v>40</v>
      </c>
      <c r="Z10" s="560" t="s">
        <v>41</v>
      </c>
      <c r="AA10" s="611"/>
      <c r="AB10" s="454" t="s">
        <v>35</v>
      </c>
      <c r="AC10" s="454" t="s">
        <v>40</v>
      </c>
      <c r="AD10" s="454" t="s">
        <v>41</v>
      </c>
      <c r="AE10" s="503" t="s">
        <v>35</v>
      </c>
      <c r="AF10" s="454" t="s">
        <v>40</v>
      </c>
      <c r="AG10" s="608" t="s">
        <v>41</v>
      </c>
    </row>
    <row r="11" spans="1:33" ht="10.5" customHeight="1">
      <c r="A11" s="9"/>
      <c r="B11" s="460"/>
      <c r="C11" s="461"/>
      <c r="D11" s="23"/>
      <c r="E11" s="561"/>
      <c r="F11" s="561"/>
      <c r="G11" s="616"/>
      <c r="H11" s="203"/>
      <c r="I11" s="561"/>
      <c r="J11" s="561"/>
      <c r="K11" s="614"/>
      <c r="L11" s="616"/>
      <c r="M11" s="561"/>
      <c r="N11" s="561"/>
      <c r="O11" s="614"/>
      <c r="P11" s="616"/>
      <c r="Q11" s="561"/>
      <c r="R11" s="561"/>
      <c r="S11" s="614"/>
      <c r="T11" s="616"/>
      <c r="U11" s="561"/>
      <c r="V11" s="561"/>
      <c r="W11" s="614"/>
      <c r="X11" s="616"/>
      <c r="Y11" s="561"/>
      <c r="Z11" s="561"/>
      <c r="AA11" s="612"/>
      <c r="AB11" s="455"/>
      <c r="AC11" s="455"/>
      <c r="AD11" s="455"/>
      <c r="AE11" s="584"/>
      <c r="AF11" s="455"/>
      <c r="AG11" s="478"/>
    </row>
    <row r="12" spans="1:33" ht="12.75" customHeight="1">
      <c r="A12" s="9"/>
      <c r="B12" s="458" t="s">
        <v>219</v>
      </c>
      <c r="C12" s="459"/>
      <c r="D12" s="15"/>
      <c r="E12" s="232">
        <f>SUM(E15:E44)</f>
        <v>11558</v>
      </c>
      <c r="F12" s="233">
        <f t="shared" ref="F12:AA12" si="0">SUM(F15:F44)</f>
        <v>5896</v>
      </c>
      <c r="G12" s="233">
        <f t="shared" si="0"/>
        <v>5662</v>
      </c>
      <c r="H12" s="233">
        <f>SUM(I12:J12)</f>
        <v>5036</v>
      </c>
      <c r="I12" s="232">
        <f t="shared" si="0"/>
        <v>2371</v>
      </c>
      <c r="J12" s="234">
        <f t="shared" si="0"/>
        <v>2665</v>
      </c>
      <c r="K12" s="233">
        <f t="shared" si="0"/>
        <v>832</v>
      </c>
      <c r="L12" s="233">
        <f t="shared" si="0"/>
        <v>1181</v>
      </c>
      <c r="M12" s="232">
        <f t="shared" si="0"/>
        <v>259</v>
      </c>
      <c r="N12" s="234">
        <f t="shared" si="0"/>
        <v>292</v>
      </c>
      <c r="O12" s="233">
        <f t="shared" si="0"/>
        <v>183</v>
      </c>
      <c r="P12" s="233">
        <f t="shared" si="0"/>
        <v>45</v>
      </c>
      <c r="Q12" s="232">
        <f t="shared" si="0"/>
        <v>2113</v>
      </c>
      <c r="R12" s="234">
        <f t="shared" si="0"/>
        <v>1356</v>
      </c>
      <c r="S12" s="231">
        <f t="shared" si="0"/>
        <v>4</v>
      </c>
      <c r="T12" s="231">
        <f t="shared" si="0"/>
        <v>2</v>
      </c>
      <c r="U12" s="230">
        <f t="shared" si="0"/>
        <v>11</v>
      </c>
      <c r="V12" s="284">
        <f t="shared" si="0"/>
        <v>11</v>
      </c>
      <c r="W12" s="231">
        <f t="shared" si="0"/>
        <v>123</v>
      </c>
      <c r="X12" s="231">
        <f t="shared" si="0"/>
        <v>107</v>
      </c>
      <c r="Y12" s="230">
        <f t="shared" si="0"/>
        <v>0</v>
      </c>
      <c r="Z12" s="284">
        <f t="shared" si="0"/>
        <v>3</v>
      </c>
      <c r="AA12" s="231">
        <f t="shared" si="0"/>
        <v>9</v>
      </c>
      <c r="AB12" s="296">
        <f>H12/E12*100</f>
        <v>43.571552171655995</v>
      </c>
      <c r="AC12" s="304">
        <f>I12/F12*100</f>
        <v>40.213704206241516</v>
      </c>
      <c r="AD12" s="305">
        <f>J12/G12*100</f>
        <v>47.068173790180154</v>
      </c>
      <c r="AE12" s="128">
        <f>(Q12+R12+S12+T12+AA12)/E12*100</f>
        <v>30.143623464267172</v>
      </c>
      <c r="AF12" s="128">
        <f>(Q12+S12)/F12*100</f>
        <v>35.905698778833106</v>
      </c>
      <c r="AG12" s="138">
        <f>(R12+T12+AA12)/G12*100</f>
        <v>24.143412221829742</v>
      </c>
    </row>
    <row r="13" spans="1:33" ht="12.75" customHeight="1">
      <c r="A13" s="9"/>
      <c r="B13" s="11"/>
      <c r="C13" s="12" t="s">
        <v>1</v>
      </c>
      <c r="D13" s="13"/>
      <c r="E13" s="215">
        <f>SUM(F13:G13)</f>
        <v>9373</v>
      </c>
      <c r="F13" s="67">
        <v>4772</v>
      </c>
      <c r="G13" s="67">
        <v>4601</v>
      </c>
      <c r="H13" s="209">
        <f t="shared" ref="H13:H44" si="1">SUM(I13:J13)</f>
        <v>4088</v>
      </c>
      <c r="I13" s="83">
        <v>1889</v>
      </c>
      <c r="J13" s="96">
        <v>2199</v>
      </c>
      <c r="K13" s="67">
        <v>586</v>
      </c>
      <c r="L13" s="67">
        <v>896</v>
      </c>
      <c r="M13" s="83">
        <v>215</v>
      </c>
      <c r="N13" s="96">
        <v>268</v>
      </c>
      <c r="O13" s="67">
        <v>174</v>
      </c>
      <c r="P13" s="67">
        <v>42</v>
      </c>
      <c r="Q13" s="83">
        <v>1803</v>
      </c>
      <c r="R13" s="96">
        <v>1106</v>
      </c>
      <c r="S13" s="147">
        <v>0</v>
      </c>
      <c r="T13" s="147">
        <v>1</v>
      </c>
      <c r="U13" s="122">
        <v>11</v>
      </c>
      <c r="V13" s="148">
        <v>11</v>
      </c>
      <c r="W13" s="147">
        <v>94</v>
      </c>
      <c r="X13" s="147">
        <v>75</v>
      </c>
      <c r="Y13" s="122">
        <v>0</v>
      </c>
      <c r="Z13" s="148">
        <v>3</v>
      </c>
      <c r="AA13" s="147">
        <v>6</v>
      </c>
      <c r="AB13" s="273">
        <f t="shared" ref="AB13:AB44" si="2">H13/E13*100</f>
        <v>43.614637789395076</v>
      </c>
      <c r="AC13" s="277">
        <f t="shared" ref="AC13:AC44" si="3">I13/F13*100</f>
        <v>39.585079631181898</v>
      </c>
      <c r="AD13" s="281">
        <f t="shared" ref="AD13:AD44" si="4">J13/G13*100</f>
        <v>47.793957835253202</v>
      </c>
      <c r="AE13" s="94">
        <f t="shared" ref="AE13:AE44" si="5">(Q13+R13+S13+T13+AA13)/E13*100</f>
        <v>31.110636935879654</v>
      </c>
      <c r="AF13" s="94">
        <f t="shared" ref="AF13:AF44" si="6">(Q13+S13)/F13*100</f>
        <v>37.782900251466891</v>
      </c>
      <c r="AG13" s="139">
        <f t="shared" ref="AG13:AG44" si="7">(R13+T13+AA13)/G13*100</f>
        <v>24.19039339274071</v>
      </c>
    </row>
    <row r="14" spans="1:33" ht="12.75" customHeight="1">
      <c r="A14" s="9"/>
      <c r="B14" s="11"/>
      <c r="C14" s="12" t="s">
        <v>2</v>
      </c>
      <c r="D14" s="13"/>
      <c r="E14" s="215">
        <f t="shared" ref="E14:E44" si="8">SUM(F14:G14)</f>
        <v>2185</v>
      </c>
      <c r="F14" s="67">
        <v>1124</v>
      </c>
      <c r="G14" s="67">
        <v>1061</v>
      </c>
      <c r="H14" s="209">
        <f t="shared" si="1"/>
        <v>948</v>
      </c>
      <c r="I14" s="83">
        <v>482</v>
      </c>
      <c r="J14" s="96">
        <v>466</v>
      </c>
      <c r="K14" s="67">
        <v>246</v>
      </c>
      <c r="L14" s="67">
        <v>285</v>
      </c>
      <c r="M14" s="83">
        <v>44</v>
      </c>
      <c r="N14" s="96">
        <v>24</v>
      </c>
      <c r="O14" s="67">
        <v>9</v>
      </c>
      <c r="P14" s="67">
        <v>3</v>
      </c>
      <c r="Q14" s="83">
        <v>310</v>
      </c>
      <c r="R14" s="96">
        <v>250</v>
      </c>
      <c r="S14" s="147">
        <v>4</v>
      </c>
      <c r="T14" s="147">
        <v>1</v>
      </c>
      <c r="U14" s="122">
        <v>0</v>
      </c>
      <c r="V14" s="148">
        <v>0</v>
      </c>
      <c r="W14" s="147">
        <v>29</v>
      </c>
      <c r="X14" s="147">
        <v>32</v>
      </c>
      <c r="Y14" s="122">
        <v>0</v>
      </c>
      <c r="Z14" s="148">
        <v>0</v>
      </c>
      <c r="AA14" s="147">
        <v>3</v>
      </c>
      <c r="AB14" s="273">
        <f t="shared" si="2"/>
        <v>43.386727688787182</v>
      </c>
      <c r="AC14" s="277">
        <f t="shared" si="3"/>
        <v>42.882562277580071</v>
      </c>
      <c r="AD14" s="281">
        <f t="shared" si="4"/>
        <v>43.920829406220548</v>
      </c>
      <c r="AE14" s="94">
        <f t="shared" si="5"/>
        <v>25.9954233409611</v>
      </c>
      <c r="AF14" s="94">
        <f t="shared" si="6"/>
        <v>27.935943060498218</v>
      </c>
      <c r="AG14" s="139">
        <f t="shared" si="7"/>
        <v>23.939679547596608</v>
      </c>
    </row>
    <row r="15" spans="1:33" ht="12.75" customHeight="1">
      <c r="A15" s="9"/>
      <c r="B15" s="11"/>
      <c r="C15" s="12" t="s">
        <v>3</v>
      </c>
      <c r="D15" s="13"/>
      <c r="E15" s="285">
        <f t="shared" si="8"/>
        <v>3417</v>
      </c>
      <c r="F15" s="186">
        <v>1691</v>
      </c>
      <c r="G15" s="186">
        <v>1726</v>
      </c>
      <c r="H15" s="291">
        <f t="shared" si="1"/>
        <v>1788</v>
      </c>
      <c r="I15" s="187">
        <v>808</v>
      </c>
      <c r="J15" s="188">
        <v>980</v>
      </c>
      <c r="K15" s="186">
        <v>271</v>
      </c>
      <c r="L15" s="186">
        <v>290</v>
      </c>
      <c r="M15" s="187">
        <v>118</v>
      </c>
      <c r="N15" s="188">
        <v>104</v>
      </c>
      <c r="O15" s="186">
        <v>55</v>
      </c>
      <c r="P15" s="186">
        <v>12</v>
      </c>
      <c r="Q15" s="187">
        <v>389</v>
      </c>
      <c r="R15" s="188">
        <v>283</v>
      </c>
      <c r="S15" s="160">
        <v>4</v>
      </c>
      <c r="T15" s="160">
        <v>0</v>
      </c>
      <c r="U15" s="161">
        <v>3</v>
      </c>
      <c r="V15" s="162">
        <v>3</v>
      </c>
      <c r="W15" s="160">
        <v>43</v>
      </c>
      <c r="X15" s="160">
        <v>54</v>
      </c>
      <c r="Y15" s="161">
        <v>0</v>
      </c>
      <c r="Z15" s="162">
        <v>0</v>
      </c>
      <c r="AA15" s="160">
        <v>0</v>
      </c>
      <c r="AB15" s="297">
        <f t="shared" si="2"/>
        <v>52.32660228270413</v>
      </c>
      <c r="AC15" s="306">
        <f t="shared" si="3"/>
        <v>47.782377291543469</v>
      </c>
      <c r="AD15" s="307">
        <f t="shared" si="4"/>
        <v>56.778679026651211</v>
      </c>
      <c r="AE15" s="163">
        <f t="shared" si="5"/>
        <v>19.783435762364647</v>
      </c>
      <c r="AF15" s="163">
        <f t="shared" si="6"/>
        <v>23.240685984624481</v>
      </c>
      <c r="AG15" s="164">
        <f t="shared" si="7"/>
        <v>16.396292004634994</v>
      </c>
    </row>
    <row r="16" spans="1:33" ht="12.75" customHeight="1">
      <c r="A16" s="9"/>
      <c r="B16" s="11"/>
      <c r="C16" s="12" t="s">
        <v>4</v>
      </c>
      <c r="D16" s="13"/>
      <c r="E16" s="286">
        <f t="shared" si="8"/>
        <v>574</v>
      </c>
      <c r="F16" s="165">
        <v>304</v>
      </c>
      <c r="G16" s="165">
        <v>270</v>
      </c>
      <c r="H16" s="292">
        <f t="shared" si="1"/>
        <v>206</v>
      </c>
      <c r="I16" s="166">
        <v>113</v>
      </c>
      <c r="J16" s="167">
        <v>93</v>
      </c>
      <c r="K16" s="165">
        <v>24</v>
      </c>
      <c r="L16" s="165">
        <v>50</v>
      </c>
      <c r="M16" s="166">
        <v>31</v>
      </c>
      <c r="N16" s="167">
        <v>41</v>
      </c>
      <c r="O16" s="165">
        <v>6</v>
      </c>
      <c r="P16" s="165">
        <v>2</v>
      </c>
      <c r="Q16" s="166">
        <v>129</v>
      </c>
      <c r="R16" s="167">
        <v>80</v>
      </c>
      <c r="S16" s="165">
        <v>0</v>
      </c>
      <c r="T16" s="165">
        <v>0</v>
      </c>
      <c r="U16" s="166">
        <v>0</v>
      </c>
      <c r="V16" s="167">
        <v>1</v>
      </c>
      <c r="W16" s="165">
        <v>1</v>
      </c>
      <c r="X16" s="165">
        <v>3</v>
      </c>
      <c r="Y16" s="166">
        <v>0</v>
      </c>
      <c r="Z16" s="167">
        <v>0</v>
      </c>
      <c r="AA16" s="165">
        <v>0</v>
      </c>
      <c r="AB16" s="298">
        <f t="shared" si="2"/>
        <v>35.88850174216028</v>
      </c>
      <c r="AC16" s="308">
        <f t="shared" si="3"/>
        <v>37.171052631578952</v>
      </c>
      <c r="AD16" s="309">
        <f t="shared" si="4"/>
        <v>34.444444444444443</v>
      </c>
      <c r="AE16" s="168">
        <f t="shared" si="5"/>
        <v>36.411149825783973</v>
      </c>
      <c r="AF16" s="168">
        <f t="shared" si="6"/>
        <v>42.434210526315788</v>
      </c>
      <c r="AG16" s="169">
        <f t="shared" si="7"/>
        <v>29.629629629629626</v>
      </c>
    </row>
    <row r="17" spans="1:33" ht="12.75" customHeight="1">
      <c r="A17" s="9"/>
      <c r="B17" s="11"/>
      <c r="C17" s="12" t="s">
        <v>5</v>
      </c>
      <c r="D17" s="13"/>
      <c r="E17" s="286">
        <f t="shared" si="8"/>
        <v>329</v>
      </c>
      <c r="F17" s="165">
        <v>179</v>
      </c>
      <c r="G17" s="165">
        <v>150</v>
      </c>
      <c r="H17" s="292">
        <f t="shared" si="1"/>
        <v>158</v>
      </c>
      <c r="I17" s="166">
        <v>83</v>
      </c>
      <c r="J17" s="167">
        <v>75</v>
      </c>
      <c r="K17" s="165">
        <v>14</v>
      </c>
      <c r="L17" s="165">
        <v>37</v>
      </c>
      <c r="M17" s="166">
        <v>5</v>
      </c>
      <c r="N17" s="167">
        <v>1</v>
      </c>
      <c r="O17" s="165">
        <v>1</v>
      </c>
      <c r="P17" s="165">
        <v>0</v>
      </c>
      <c r="Q17" s="166">
        <v>75</v>
      </c>
      <c r="R17" s="167">
        <v>36</v>
      </c>
      <c r="S17" s="165">
        <v>0</v>
      </c>
      <c r="T17" s="165">
        <v>0</v>
      </c>
      <c r="U17" s="166">
        <v>0</v>
      </c>
      <c r="V17" s="167">
        <v>1</v>
      </c>
      <c r="W17" s="165">
        <v>1</v>
      </c>
      <c r="X17" s="165">
        <v>0</v>
      </c>
      <c r="Y17" s="166">
        <v>0</v>
      </c>
      <c r="Z17" s="167">
        <v>0</v>
      </c>
      <c r="AA17" s="165">
        <v>0</v>
      </c>
      <c r="AB17" s="298">
        <f t="shared" si="2"/>
        <v>48.024316109422493</v>
      </c>
      <c r="AC17" s="308">
        <f t="shared" si="3"/>
        <v>46.368715083798882</v>
      </c>
      <c r="AD17" s="309">
        <f t="shared" si="4"/>
        <v>50</v>
      </c>
      <c r="AE17" s="168">
        <f t="shared" si="5"/>
        <v>33.738601823708208</v>
      </c>
      <c r="AF17" s="168">
        <f t="shared" si="6"/>
        <v>41.899441340782126</v>
      </c>
      <c r="AG17" s="169">
        <f t="shared" si="7"/>
        <v>24</v>
      </c>
    </row>
    <row r="18" spans="1:33" ht="12.75" customHeight="1">
      <c r="A18" s="9"/>
      <c r="B18" s="141"/>
      <c r="C18" s="25" t="s">
        <v>7</v>
      </c>
      <c r="D18" s="33"/>
      <c r="E18" s="286">
        <f t="shared" si="8"/>
        <v>939</v>
      </c>
      <c r="F18" s="165">
        <v>451</v>
      </c>
      <c r="G18" s="165">
        <v>488</v>
      </c>
      <c r="H18" s="292">
        <f t="shared" si="1"/>
        <v>410</v>
      </c>
      <c r="I18" s="166">
        <v>195</v>
      </c>
      <c r="J18" s="167">
        <v>215</v>
      </c>
      <c r="K18" s="165">
        <v>66</v>
      </c>
      <c r="L18" s="165">
        <v>128</v>
      </c>
      <c r="M18" s="166">
        <v>1</v>
      </c>
      <c r="N18" s="167">
        <v>2</v>
      </c>
      <c r="O18" s="165">
        <v>8</v>
      </c>
      <c r="P18" s="165">
        <v>1</v>
      </c>
      <c r="Q18" s="166">
        <v>165</v>
      </c>
      <c r="R18" s="167">
        <v>129</v>
      </c>
      <c r="S18" s="165">
        <v>0</v>
      </c>
      <c r="T18" s="165">
        <v>1</v>
      </c>
      <c r="U18" s="166">
        <v>0</v>
      </c>
      <c r="V18" s="167">
        <v>0</v>
      </c>
      <c r="W18" s="165">
        <v>16</v>
      </c>
      <c r="X18" s="165">
        <v>12</v>
      </c>
      <c r="Y18" s="166">
        <v>0</v>
      </c>
      <c r="Z18" s="167">
        <v>0</v>
      </c>
      <c r="AA18" s="165">
        <v>0</v>
      </c>
      <c r="AB18" s="298">
        <f t="shared" si="2"/>
        <v>43.663471778487747</v>
      </c>
      <c r="AC18" s="308">
        <f t="shared" si="3"/>
        <v>43.237250554323722</v>
      </c>
      <c r="AD18" s="309">
        <f t="shared" si="4"/>
        <v>44.057377049180332</v>
      </c>
      <c r="AE18" s="168">
        <f t="shared" si="5"/>
        <v>31.416400425985092</v>
      </c>
      <c r="AF18" s="168">
        <f t="shared" si="6"/>
        <v>36.585365853658537</v>
      </c>
      <c r="AG18" s="169">
        <f t="shared" si="7"/>
        <v>26.639344262295083</v>
      </c>
    </row>
    <row r="19" spans="1:33" ht="12.75" customHeight="1">
      <c r="A19" s="9"/>
      <c r="B19" s="11"/>
      <c r="C19" s="12" t="s">
        <v>8</v>
      </c>
      <c r="D19" s="13"/>
      <c r="E19" s="287">
        <f t="shared" si="8"/>
        <v>967</v>
      </c>
      <c r="F19" s="170">
        <v>573</v>
      </c>
      <c r="G19" s="170">
        <v>394</v>
      </c>
      <c r="H19" s="293">
        <f t="shared" si="1"/>
        <v>379</v>
      </c>
      <c r="I19" s="171">
        <v>204</v>
      </c>
      <c r="J19" s="172">
        <v>175</v>
      </c>
      <c r="K19" s="170">
        <v>83</v>
      </c>
      <c r="L19" s="170">
        <v>123</v>
      </c>
      <c r="M19" s="171">
        <v>14</v>
      </c>
      <c r="N19" s="172">
        <v>4</v>
      </c>
      <c r="O19" s="170">
        <v>10</v>
      </c>
      <c r="P19" s="170">
        <v>1</v>
      </c>
      <c r="Q19" s="171">
        <v>253</v>
      </c>
      <c r="R19" s="172">
        <v>86</v>
      </c>
      <c r="S19" s="170">
        <v>0</v>
      </c>
      <c r="T19" s="170">
        <v>0</v>
      </c>
      <c r="U19" s="171">
        <v>0</v>
      </c>
      <c r="V19" s="172">
        <v>0</v>
      </c>
      <c r="W19" s="170">
        <v>9</v>
      </c>
      <c r="X19" s="170">
        <v>5</v>
      </c>
      <c r="Y19" s="171">
        <v>0</v>
      </c>
      <c r="Z19" s="172">
        <v>0</v>
      </c>
      <c r="AA19" s="170">
        <v>0</v>
      </c>
      <c r="AB19" s="299">
        <f t="shared" si="2"/>
        <v>39.193381592554296</v>
      </c>
      <c r="AC19" s="310">
        <f t="shared" si="3"/>
        <v>35.602094240837694</v>
      </c>
      <c r="AD19" s="311">
        <f t="shared" si="4"/>
        <v>44.416243654822338</v>
      </c>
      <c r="AE19" s="173">
        <f t="shared" si="5"/>
        <v>35.056876938986562</v>
      </c>
      <c r="AF19" s="173">
        <f t="shared" si="6"/>
        <v>44.153577661431065</v>
      </c>
      <c r="AG19" s="174">
        <f t="shared" si="7"/>
        <v>21.82741116751269</v>
      </c>
    </row>
    <row r="20" spans="1:33" ht="12.75" customHeight="1">
      <c r="A20" s="9"/>
      <c r="B20" s="34"/>
      <c r="C20" s="26" t="s">
        <v>9</v>
      </c>
      <c r="D20" s="35"/>
      <c r="E20" s="286">
        <f t="shared" si="8"/>
        <v>355</v>
      </c>
      <c r="F20" s="165">
        <v>157</v>
      </c>
      <c r="G20" s="165">
        <v>198</v>
      </c>
      <c r="H20" s="292">
        <f t="shared" si="1"/>
        <v>167</v>
      </c>
      <c r="I20" s="166">
        <v>75</v>
      </c>
      <c r="J20" s="167">
        <v>92</v>
      </c>
      <c r="K20" s="165">
        <v>25</v>
      </c>
      <c r="L20" s="165">
        <v>48</v>
      </c>
      <c r="M20" s="166">
        <v>5</v>
      </c>
      <c r="N20" s="167">
        <v>3</v>
      </c>
      <c r="O20" s="165">
        <v>10</v>
      </c>
      <c r="P20" s="165">
        <v>0</v>
      </c>
      <c r="Q20" s="166">
        <v>42</v>
      </c>
      <c r="R20" s="167">
        <v>53</v>
      </c>
      <c r="S20" s="165">
        <v>0</v>
      </c>
      <c r="T20" s="165">
        <v>1</v>
      </c>
      <c r="U20" s="166">
        <v>0</v>
      </c>
      <c r="V20" s="167">
        <v>1</v>
      </c>
      <c r="W20" s="165">
        <v>0</v>
      </c>
      <c r="X20" s="165">
        <v>0</v>
      </c>
      <c r="Y20" s="166">
        <v>0</v>
      </c>
      <c r="Z20" s="167">
        <v>0</v>
      </c>
      <c r="AA20" s="165">
        <v>0</v>
      </c>
      <c r="AB20" s="298">
        <f t="shared" si="2"/>
        <v>47.04225352112676</v>
      </c>
      <c r="AC20" s="308">
        <f t="shared" si="3"/>
        <v>47.770700636942678</v>
      </c>
      <c r="AD20" s="309">
        <f t="shared" si="4"/>
        <v>46.464646464646464</v>
      </c>
      <c r="AE20" s="168">
        <f t="shared" si="5"/>
        <v>27.042253521126757</v>
      </c>
      <c r="AF20" s="168">
        <f t="shared" si="6"/>
        <v>26.751592356687897</v>
      </c>
      <c r="AG20" s="169">
        <f t="shared" si="7"/>
        <v>27.27272727272727</v>
      </c>
    </row>
    <row r="21" spans="1:33" ht="12.75" customHeight="1">
      <c r="A21" s="9"/>
      <c r="B21" s="11"/>
      <c r="C21" s="12" t="s">
        <v>10</v>
      </c>
      <c r="D21" s="13"/>
      <c r="E21" s="286">
        <f t="shared" si="8"/>
        <v>198</v>
      </c>
      <c r="F21" s="165">
        <v>110</v>
      </c>
      <c r="G21" s="165">
        <v>88</v>
      </c>
      <c r="H21" s="292">
        <f t="shared" si="1"/>
        <v>71</v>
      </c>
      <c r="I21" s="166">
        <v>39</v>
      </c>
      <c r="J21" s="167">
        <v>32</v>
      </c>
      <c r="K21" s="165">
        <v>3</v>
      </c>
      <c r="L21" s="165">
        <v>7</v>
      </c>
      <c r="M21" s="166">
        <v>14</v>
      </c>
      <c r="N21" s="167">
        <v>19</v>
      </c>
      <c r="O21" s="165">
        <v>8</v>
      </c>
      <c r="P21" s="165">
        <v>4</v>
      </c>
      <c r="Q21" s="166">
        <v>45</v>
      </c>
      <c r="R21" s="167">
        <v>25</v>
      </c>
      <c r="S21" s="165">
        <v>0</v>
      </c>
      <c r="T21" s="165">
        <v>0</v>
      </c>
      <c r="U21" s="166">
        <v>0</v>
      </c>
      <c r="V21" s="167">
        <v>1</v>
      </c>
      <c r="W21" s="165">
        <v>1</v>
      </c>
      <c r="X21" s="165">
        <v>0</v>
      </c>
      <c r="Y21" s="166">
        <v>0</v>
      </c>
      <c r="Z21" s="167">
        <v>0</v>
      </c>
      <c r="AA21" s="165">
        <v>0</v>
      </c>
      <c r="AB21" s="298">
        <f t="shared" si="2"/>
        <v>35.858585858585855</v>
      </c>
      <c r="AC21" s="308">
        <f t="shared" si="3"/>
        <v>35.454545454545453</v>
      </c>
      <c r="AD21" s="309">
        <f t="shared" si="4"/>
        <v>36.363636363636367</v>
      </c>
      <c r="AE21" s="168">
        <f t="shared" si="5"/>
        <v>35.353535353535356</v>
      </c>
      <c r="AF21" s="168">
        <f t="shared" si="6"/>
        <v>40.909090909090914</v>
      </c>
      <c r="AG21" s="169">
        <f t="shared" si="7"/>
        <v>28.40909090909091</v>
      </c>
    </row>
    <row r="22" spans="1:33" ht="12.75" customHeight="1">
      <c r="A22" s="9"/>
      <c r="B22" s="11"/>
      <c r="C22" s="12" t="s">
        <v>11</v>
      </c>
      <c r="D22" s="13"/>
      <c r="E22" s="288">
        <f t="shared" si="8"/>
        <v>1203</v>
      </c>
      <c r="F22" s="165">
        <v>637</v>
      </c>
      <c r="G22" s="165">
        <v>566</v>
      </c>
      <c r="H22" s="292">
        <f t="shared" si="1"/>
        <v>510</v>
      </c>
      <c r="I22" s="166">
        <v>243</v>
      </c>
      <c r="J22" s="167">
        <v>267</v>
      </c>
      <c r="K22" s="165">
        <v>99</v>
      </c>
      <c r="L22" s="165">
        <v>130</v>
      </c>
      <c r="M22" s="166">
        <v>13</v>
      </c>
      <c r="N22" s="167">
        <v>9</v>
      </c>
      <c r="O22" s="165">
        <v>25</v>
      </c>
      <c r="P22" s="165">
        <v>4</v>
      </c>
      <c r="Q22" s="166">
        <v>251</v>
      </c>
      <c r="R22" s="167">
        <v>151</v>
      </c>
      <c r="S22" s="165">
        <v>0</v>
      </c>
      <c r="T22" s="165">
        <v>0</v>
      </c>
      <c r="U22" s="166">
        <v>0</v>
      </c>
      <c r="V22" s="167">
        <v>0</v>
      </c>
      <c r="W22" s="165">
        <v>6</v>
      </c>
      <c r="X22" s="165">
        <v>5</v>
      </c>
      <c r="Y22" s="166">
        <v>0</v>
      </c>
      <c r="Z22" s="167">
        <v>0</v>
      </c>
      <c r="AA22" s="165">
        <v>4</v>
      </c>
      <c r="AB22" s="298">
        <f t="shared" si="2"/>
        <v>42.394014962593516</v>
      </c>
      <c r="AC22" s="308">
        <f t="shared" si="3"/>
        <v>38.147566718995293</v>
      </c>
      <c r="AD22" s="309">
        <f t="shared" si="4"/>
        <v>47.17314487632509</v>
      </c>
      <c r="AE22" s="168">
        <f t="shared" si="5"/>
        <v>33.748960931005819</v>
      </c>
      <c r="AF22" s="168">
        <f t="shared" si="6"/>
        <v>39.403453689167975</v>
      </c>
      <c r="AG22" s="169">
        <f t="shared" si="7"/>
        <v>27.385159010600706</v>
      </c>
    </row>
    <row r="23" spans="1:33" ht="12.75" customHeight="1">
      <c r="A23" s="9"/>
      <c r="B23" s="11"/>
      <c r="C23" s="12" t="s">
        <v>12</v>
      </c>
      <c r="D23" s="13"/>
      <c r="E23" s="286">
        <f t="shared" si="8"/>
        <v>160</v>
      </c>
      <c r="F23" s="165">
        <v>79</v>
      </c>
      <c r="G23" s="165">
        <v>81</v>
      </c>
      <c r="H23" s="292">
        <f t="shared" si="1"/>
        <v>77</v>
      </c>
      <c r="I23" s="166">
        <v>35</v>
      </c>
      <c r="J23" s="167">
        <v>42</v>
      </c>
      <c r="K23" s="165">
        <v>23</v>
      </c>
      <c r="L23" s="165">
        <v>31</v>
      </c>
      <c r="M23" s="166">
        <v>0</v>
      </c>
      <c r="N23" s="167">
        <v>0</v>
      </c>
      <c r="O23" s="165">
        <v>4</v>
      </c>
      <c r="P23" s="165">
        <v>0</v>
      </c>
      <c r="Q23" s="166">
        <v>16</v>
      </c>
      <c r="R23" s="167">
        <v>7</v>
      </c>
      <c r="S23" s="165">
        <v>0</v>
      </c>
      <c r="T23" s="165">
        <v>0</v>
      </c>
      <c r="U23" s="166">
        <v>0</v>
      </c>
      <c r="V23" s="167">
        <v>0</v>
      </c>
      <c r="W23" s="165">
        <v>1</v>
      </c>
      <c r="X23" s="165">
        <v>1</v>
      </c>
      <c r="Y23" s="166">
        <v>0</v>
      </c>
      <c r="Z23" s="167">
        <v>0</v>
      </c>
      <c r="AA23" s="165">
        <v>1</v>
      </c>
      <c r="AB23" s="298">
        <f t="shared" si="2"/>
        <v>48.125</v>
      </c>
      <c r="AC23" s="308">
        <f t="shared" si="3"/>
        <v>44.303797468354425</v>
      </c>
      <c r="AD23" s="309">
        <f t="shared" si="4"/>
        <v>51.851851851851848</v>
      </c>
      <c r="AE23" s="168">
        <f t="shared" si="5"/>
        <v>15</v>
      </c>
      <c r="AF23" s="168">
        <f t="shared" si="6"/>
        <v>20.253164556962027</v>
      </c>
      <c r="AG23" s="169">
        <f t="shared" si="7"/>
        <v>9.8765432098765427</v>
      </c>
    </row>
    <row r="24" spans="1:33" ht="12.75" customHeight="1">
      <c r="A24" s="57"/>
      <c r="B24" s="11"/>
      <c r="C24" s="12" t="s">
        <v>13</v>
      </c>
      <c r="D24" s="13"/>
      <c r="E24" s="286">
        <f t="shared" si="8"/>
        <v>317</v>
      </c>
      <c r="F24" s="165">
        <v>171</v>
      </c>
      <c r="G24" s="165">
        <v>146</v>
      </c>
      <c r="H24" s="292">
        <f t="shared" si="1"/>
        <v>130</v>
      </c>
      <c r="I24" s="166">
        <v>54</v>
      </c>
      <c r="J24" s="167">
        <v>76</v>
      </c>
      <c r="K24" s="165">
        <v>22</v>
      </c>
      <c r="L24" s="165">
        <v>19</v>
      </c>
      <c r="M24" s="166">
        <v>1</v>
      </c>
      <c r="N24" s="167">
        <v>4</v>
      </c>
      <c r="O24" s="165">
        <v>8</v>
      </c>
      <c r="P24" s="165">
        <v>12</v>
      </c>
      <c r="Q24" s="166">
        <v>83</v>
      </c>
      <c r="R24" s="167">
        <v>34</v>
      </c>
      <c r="S24" s="165">
        <v>0</v>
      </c>
      <c r="T24" s="165">
        <v>0</v>
      </c>
      <c r="U24" s="166">
        <v>0</v>
      </c>
      <c r="V24" s="167">
        <v>0</v>
      </c>
      <c r="W24" s="165">
        <v>3</v>
      </c>
      <c r="X24" s="165">
        <v>1</v>
      </c>
      <c r="Y24" s="166">
        <v>0</v>
      </c>
      <c r="Z24" s="167">
        <v>0</v>
      </c>
      <c r="AA24" s="165">
        <v>0</v>
      </c>
      <c r="AB24" s="298">
        <f t="shared" si="2"/>
        <v>41.009463722397477</v>
      </c>
      <c r="AC24" s="308">
        <f t="shared" si="3"/>
        <v>31.578947368421051</v>
      </c>
      <c r="AD24" s="309">
        <f t="shared" si="4"/>
        <v>52.054794520547944</v>
      </c>
      <c r="AE24" s="168">
        <f t="shared" si="5"/>
        <v>36.90851735015773</v>
      </c>
      <c r="AF24" s="168">
        <f t="shared" si="6"/>
        <v>48.538011695906427</v>
      </c>
      <c r="AG24" s="169">
        <f t="shared" si="7"/>
        <v>23.287671232876711</v>
      </c>
    </row>
    <row r="25" spans="1:33" ht="12.75" customHeight="1">
      <c r="A25" s="58"/>
      <c r="B25" s="11"/>
      <c r="C25" s="12" t="s">
        <v>14</v>
      </c>
      <c r="D25" s="13"/>
      <c r="E25" s="289">
        <f t="shared" si="8"/>
        <v>246</v>
      </c>
      <c r="F25" s="160">
        <v>155</v>
      </c>
      <c r="G25" s="160">
        <v>91</v>
      </c>
      <c r="H25" s="294">
        <f t="shared" si="1"/>
        <v>119</v>
      </c>
      <c r="I25" s="161">
        <v>63</v>
      </c>
      <c r="J25" s="162">
        <v>56</v>
      </c>
      <c r="K25" s="160">
        <v>2</v>
      </c>
      <c r="L25" s="160">
        <v>0</v>
      </c>
      <c r="M25" s="161">
        <v>9</v>
      </c>
      <c r="N25" s="162">
        <v>22</v>
      </c>
      <c r="O25" s="160">
        <v>9</v>
      </c>
      <c r="P25" s="160">
        <v>0</v>
      </c>
      <c r="Q25" s="161">
        <v>65</v>
      </c>
      <c r="R25" s="162">
        <v>11</v>
      </c>
      <c r="S25" s="160">
        <v>0</v>
      </c>
      <c r="T25" s="160">
        <v>0</v>
      </c>
      <c r="U25" s="161">
        <v>1</v>
      </c>
      <c r="V25" s="162">
        <v>0</v>
      </c>
      <c r="W25" s="160">
        <v>6</v>
      </c>
      <c r="X25" s="160">
        <v>2</v>
      </c>
      <c r="Y25" s="161">
        <v>0</v>
      </c>
      <c r="Z25" s="162">
        <v>0</v>
      </c>
      <c r="AA25" s="160">
        <v>0</v>
      </c>
      <c r="AB25" s="297">
        <f t="shared" si="2"/>
        <v>48.373983739837399</v>
      </c>
      <c r="AC25" s="306">
        <f t="shared" si="3"/>
        <v>40.645161290322577</v>
      </c>
      <c r="AD25" s="307">
        <f t="shared" si="4"/>
        <v>61.53846153846154</v>
      </c>
      <c r="AE25" s="163">
        <f t="shared" si="5"/>
        <v>30.894308943089431</v>
      </c>
      <c r="AF25" s="163">
        <f t="shared" si="6"/>
        <v>41.935483870967744</v>
      </c>
      <c r="AG25" s="164">
        <f t="shared" si="7"/>
        <v>12.087912087912088</v>
      </c>
    </row>
    <row r="26" spans="1:33" ht="12.75" customHeight="1">
      <c r="B26" s="11"/>
      <c r="C26" s="12" t="s">
        <v>15</v>
      </c>
      <c r="D26" s="13"/>
      <c r="E26" s="286">
        <f t="shared" si="8"/>
        <v>81</v>
      </c>
      <c r="F26" s="165">
        <v>44</v>
      </c>
      <c r="G26" s="165">
        <v>37</v>
      </c>
      <c r="H26" s="292">
        <f t="shared" si="1"/>
        <v>17</v>
      </c>
      <c r="I26" s="166">
        <v>8</v>
      </c>
      <c r="J26" s="167">
        <v>9</v>
      </c>
      <c r="K26" s="165">
        <v>0</v>
      </c>
      <c r="L26" s="165">
        <v>0</v>
      </c>
      <c r="M26" s="166">
        <v>9</v>
      </c>
      <c r="N26" s="167">
        <v>18</v>
      </c>
      <c r="O26" s="165">
        <v>4</v>
      </c>
      <c r="P26" s="165">
        <v>0</v>
      </c>
      <c r="Q26" s="166">
        <v>23</v>
      </c>
      <c r="R26" s="167">
        <v>10</v>
      </c>
      <c r="S26" s="165">
        <v>0</v>
      </c>
      <c r="T26" s="165">
        <v>0</v>
      </c>
      <c r="U26" s="166">
        <v>0</v>
      </c>
      <c r="V26" s="167">
        <v>0</v>
      </c>
      <c r="W26" s="165">
        <v>0</v>
      </c>
      <c r="X26" s="165">
        <v>0</v>
      </c>
      <c r="Y26" s="166">
        <v>0</v>
      </c>
      <c r="Z26" s="167">
        <v>0</v>
      </c>
      <c r="AA26" s="165">
        <v>0</v>
      </c>
      <c r="AB26" s="298">
        <f t="shared" si="2"/>
        <v>20.987654320987652</v>
      </c>
      <c r="AC26" s="308">
        <f t="shared" si="3"/>
        <v>18.181818181818183</v>
      </c>
      <c r="AD26" s="309">
        <f t="shared" si="4"/>
        <v>24.324324324324326</v>
      </c>
      <c r="AE26" s="168">
        <f t="shared" si="5"/>
        <v>40.74074074074074</v>
      </c>
      <c r="AF26" s="168">
        <f t="shared" si="6"/>
        <v>52.272727272727273</v>
      </c>
      <c r="AG26" s="169">
        <f t="shared" si="7"/>
        <v>27.027027027027028</v>
      </c>
    </row>
    <row r="27" spans="1:33" ht="12.75" customHeight="1">
      <c r="A27" s="9"/>
      <c r="B27" s="11"/>
      <c r="C27" s="12" t="s">
        <v>6</v>
      </c>
      <c r="D27" s="13"/>
      <c r="E27" s="286">
        <f t="shared" si="8"/>
        <v>969</v>
      </c>
      <c r="F27" s="165">
        <v>495</v>
      </c>
      <c r="G27" s="165">
        <v>474</v>
      </c>
      <c r="H27" s="292">
        <f t="shared" si="1"/>
        <v>311</v>
      </c>
      <c r="I27" s="166">
        <v>157</v>
      </c>
      <c r="J27" s="167">
        <v>154</v>
      </c>
      <c r="K27" s="165">
        <v>56</v>
      </c>
      <c r="L27" s="165">
        <v>101</v>
      </c>
      <c r="M27" s="166">
        <v>21</v>
      </c>
      <c r="N27" s="167">
        <v>34</v>
      </c>
      <c r="O27" s="165">
        <v>15</v>
      </c>
      <c r="P27" s="165">
        <v>3</v>
      </c>
      <c r="Q27" s="166">
        <v>225</v>
      </c>
      <c r="R27" s="167">
        <v>174</v>
      </c>
      <c r="S27" s="165">
        <v>0</v>
      </c>
      <c r="T27" s="165">
        <v>0</v>
      </c>
      <c r="U27" s="166">
        <v>6</v>
      </c>
      <c r="V27" s="167">
        <v>0</v>
      </c>
      <c r="W27" s="165">
        <v>15</v>
      </c>
      <c r="X27" s="165">
        <v>5</v>
      </c>
      <c r="Y27" s="166">
        <v>0</v>
      </c>
      <c r="Z27" s="167">
        <v>3</v>
      </c>
      <c r="AA27" s="165">
        <v>0</v>
      </c>
      <c r="AB27" s="298">
        <f t="shared" si="2"/>
        <v>32.094943240454079</v>
      </c>
      <c r="AC27" s="308">
        <f t="shared" si="3"/>
        <v>31.717171717171716</v>
      </c>
      <c r="AD27" s="309">
        <f t="shared" si="4"/>
        <v>32.489451476793249</v>
      </c>
      <c r="AE27" s="168">
        <f t="shared" si="5"/>
        <v>41.17647058823529</v>
      </c>
      <c r="AF27" s="168">
        <f t="shared" si="6"/>
        <v>45.454545454545453</v>
      </c>
      <c r="AG27" s="169">
        <f t="shared" si="7"/>
        <v>36.708860759493675</v>
      </c>
    </row>
    <row r="28" spans="1:33" ht="12.75" customHeight="1">
      <c r="A28" s="9"/>
      <c r="B28" s="11"/>
      <c r="C28" s="12" t="s">
        <v>198</v>
      </c>
      <c r="D28" s="13"/>
      <c r="E28" s="286">
        <f t="shared" si="8"/>
        <v>432</v>
      </c>
      <c r="F28" s="165">
        <v>217</v>
      </c>
      <c r="G28" s="165">
        <v>215</v>
      </c>
      <c r="H28" s="292">
        <f t="shared" si="1"/>
        <v>219</v>
      </c>
      <c r="I28" s="166">
        <v>96</v>
      </c>
      <c r="J28" s="167">
        <v>123</v>
      </c>
      <c r="K28" s="165">
        <v>32</v>
      </c>
      <c r="L28" s="165">
        <v>37</v>
      </c>
      <c r="M28" s="166">
        <v>0</v>
      </c>
      <c r="N28" s="167">
        <v>3</v>
      </c>
      <c r="O28" s="165">
        <v>0</v>
      </c>
      <c r="P28" s="165">
        <v>0</v>
      </c>
      <c r="Q28" s="166">
        <v>77</v>
      </c>
      <c r="R28" s="167">
        <v>47</v>
      </c>
      <c r="S28" s="165">
        <v>0</v>
      </c>
      <c r="T28" s="165">
        <v>0</v>
      </c>
      <c r="U28" s="166">
        <v>0</v>
      </c>
      <c r="V28" s="167">
        <v>0</v>
      </c>
      <c r="W28" s="165">
        <v>12</v>
      </c>
      <c r="X28" s="165">
        <v>5</v>
      </c>
      <c r="Y28" s="166">
        <v>0</v>
      </c>
      <c r="Z28" s="167">
        <v>0</v>
      </c>
      <c r="AA28" s="165">
        <v>1</v>
      </c>
      <c r="AB28" s="298">
        <f t="shared" si="2"/>
        <v>50.694444444444443</v>
      </c>
      <c r="AC28" s="308">
        <f t="shared" si="3"/>
        <v>44.23963133640553</v>
      </c>
      <c r="AD28" s="309">
        <f t="shared" si="4"/>
        <v>57.20930232558139</v>
      </c>
      <c r="AE28" s="168">
        <f t="shared" si="5"/>
        <v>28.935185185185187</v>
      </c>
      <c r="AF28" s="168">
        <f t="shared" si="6"/>
        <v>35.483870967741936</v>
      </c>
      <c r="AG28" s="169">
        <f t="shared" si="7"/>
        <v>22.325581395348838</v>
      </c>
    </row>
    <row r="29" spans="1:33" ht="12.75" customHeight="1">
      <c r="A29" s="9"/>
      <c r="B29" s="11"/>
      <c r="C29" s="12" t="s">
        <v>16</v>
      </c>
      <c r="D29" s="13"/>
      <c r="E29" s="287">
        <f t="shared" si="8"/>
        <v>48</v>
      </c>
      <c r="F29" s="170">
        <v>23</v>
      </c>
      <c r="G29" s="170">
        <v>25</v>
      </c>
      <c r="H29" s="293">
        <f t="shared" si="1"/>
        <v>1</v>
      </c>
      <c r="I29" s="171">
        <v>0</v>
      </c>
      <c r="J29" s="172">
        <v>1</v>
      </c>
      <c r="K29" s="170">
        <v>7</v>
      </c>
      <c r="L29" s="170">
        <v>12</v>
      </c>
      <c r="M29" s="171">
        <v>0</v>
      </c>
      <c r="N29" s="172">
        <v>0</v>
      </c>
      <c r="O29" s="170">
        <v>0</v>
      </c>
      <c r="P29" s="170">
        <v>0</v>
      </c>
      <c r="Q29" s="171">
        <v>16</v>
      </c>
      <c r="R29" s="172">
        <v>10</v>
      </c>
      <c r="S29" s="170">
        <v>0</v>
      </c>
      <c r="T29" s="170">
        <v>0</v>
      </c>
      <c r="U29" s="171">
        <v>0</v>
      </c>
      <c r="V29" s="172">
        <v>0</v>
      </c>
      <c r="W29" s="170">
        <v>0</v>
      </c>
      <c r="X29" s="170">
        <v>2</v>
      </c>
      <c r="Y29" s="171">
        <v>0</v>
      </c>
      <c r="Z29" s="172">
        <v>0</v>
      </c>
      <c r="AA29" s="170">
        <v>0</v>
      </c>
      <c r="AB29" s="300">
        <f t="shared" si="2"/>
        <v>2.083333333333333</v>
      </c>
      <c r="AC29" s="312">
        <f t="shared" si="3"/>
        <v>0</v>
      </c>
      <c r="AD29" s="313">
        <f t="shared" si="4"/>
        <v>4</v>
      </c>
      <c r="AE29" s="178">
        <f t="shared" si="5"/>
        <v>54.166666666666664</v>
      </c>
      <c r="AF29" s="178">
        <f t="shared" si="6"/>
        <v>69.565217391304344</v>
      </c>
      <c r="AG29" s="179">
        <f t="shared" si="7"/>
        <v>40</v>
      </c>
    </row>
    <row r="30" spans="1:33" ht="12.75" customHeight="1">
      <c r="A30" s="9"/>
      <c r="B30" s="11"/>
      <c r="C30" s="12" t="s">
        <v>17</v>
      </c>
      <c r="D30" s="13"/>
      <c r="E30" s="286">
        <f t="shared" si="8"/>
        <v>37</v>
      </c>
      <c r="F30" s="165">
        <v>24</v>
      </c>
      <c r="G30" s="165">
        <v>13</v>
      </c>
      <c r="H30" s="292">
        <f t="shared" si="1"/>
        <v>10</v>
      </c>
      <c r="I30" s="166">
        <v>6</v>
      </c>
      <c r="J30" s="167">
        <v>4</v>
      </c>
      <c r="K30" s="165">
        <v>5</v>
      </c>
      <c r="L30" s="165">
        <v>5</v>
      </c>
      <c r="M30" s="166">
        <v>0</v>
      </c>
      <c r="N30" s="167">
        <v>0</v>
      </c>
      <c r="O30" s="165">
        <v>0</v>
      </c>
      <c r="P30" s="165">
        <v>0</v>
      </c>
      <c r="Q30" s="166">
        <v>13</v>
      </c>
      <c r="R30" s="167">
        <v>4</v>
      </c>
      <c r="S30" s="165">
        <v>0</v>
      </c>
      <c r="T30" s="165">
        <v>0</v>
      </c>
      <c r="U30" s="166">
        <v>0</v>
      </c>
      <c r="V30" s="167">
        <v>0</v>
      </c>
      <c r="W30" s="165">
        <v>0</v>
      </c>
      <c r="X30" s="165">
        <v>0</v>
      </c>
      <c r="Y30" s="166">
        <v>0</v>
      </c>
      <c r="Z30" s="167">
        <v>0</v>
      </c>
      <c r="AA30" s="165">
        <v>0</v>
      </c>
      <c r="AB30" s="301">
        <f t="shared" si="2"/>
        <v>27.027027027027028</v>
      </c>
      <c r="AC30" s="314">
        <f t="shared" si="3"/>
        <v>25</v>
      </c>
      <c r="AD30" s="315">
        <f t="shared" si="4"/>
        <v>30.76923076923077</v>
      </c>
      <c r="AE30" s="180">
        <f t="shared" si="5"/>
        <v>45.945945945945951</v>
      </c>
      <c r="AF30" s="180">
        <f t="shared" si="6"/>
        <v>54.166666666666664</v>
      </c>
      <c r="AG30" s="181">
        <f t="shared" si="7"/>
        <v>30.76923076923077</v>
      </c>
    </row>
    <row r="31" spans="1:33" ht="12.75" customHeight="1">
      <c r="A31" s="9"/>
      <c r="B31" s="11"/>
      <c r="C31" s="12" t="s">
        <v>18</v>
      </c>
      <c r="D31" s="13"/>
      <c r="E31" s="286">
        <f t="shared" si="8"/>
        <v>52</v>
      </c>
      <c r="F31" s="165">
        <v>30</v>
      </c>
      <c r="G31" s="165">
        <v>22</v>
      </c>
      <c r="H31" s="292">
        <f t="shared" si="1"/>
        <v>7</v>
      </c>
      <c r="I31" s="166">
        <v>1</v>
      </c>
      <c r="J31" s="167">
        <v>6</v>
      </c>
      <c r="K31" s="165">
        <v>7</v>
      </c>
      <c r="L31" s="165">
        <v>5</v>
      </c>
      <c r="M31" s="166">
        <v>0</v>
      </c>
      <c r="N31" s="167">
        <v>0</v>
      </c>
      <c r="O31" s="165">
        <v>0</v>
      </c>
      <c r="P31" s="165">
        <v>0</v>
      </c>
      <c r="Q31" s="166">
        <v>22</v>
      </c>
      <c r="R31" s="167">
        <v>11</v>
      </c>
      <c r="S31" s="165">
        <v>0</v>
      </c>
      <c r="T31" s="165">
        <v>0</v>
      </c>
      <c r="U31" s="166">
        <v>0</v>
      </c>
      <c r="V31" s="167">
        <v>0</v>
      </c>
      <c r="W31" s="165">
        <v>0</v>
      </c>
      <c r="X31" s="165">
        <v>0</v>
      </c>
      <c r="Y31" s="166">
        <v>0</v>
      </c>
      <c r="Z31" s="167">
        <v>0</v>
      </c>
      <c r="AA31" s="165">
        <v>0</v>
      </c>
      <c r="AB31" s="301">
        <f t="shared" si="2"/>
        <v>13.461538461538462</v>
      </c>
      <c r="AC31" s="314">
        <f t="shared" si="3"/>
        <v>3.3333333333333335</v>
      </c>
      <c r="AD31" s="315">
        <f t="shared" si="4"/>
        <v>27.27272727272727</v>
      </c>
      <c r="AE31" s="180">
        <f t="shared" si="5"/>
        <v>63.46153846153846</v>
      </c>
      <c r="AF31" s="180">
        <f t="shared" si="6"/>
        <v>73.333333333333329</v>
      </c>
      <c r="AG31" s="181">
        <f t="shared" si="7"/>
        <v>50</v>
      </c>
    </row>
    <row r="32" spans="1:33" ht="12.75" customHeight="1">
      <c r="A32" s="9"/>
      <c r="B32" s="11"/>
      <c r="C32" s="12" t="s">
        <v>19</v>
      </c>
      <c r="D32" s="13"/>
      <c r="E32" s="286">
        <f t="shared" si="8"/>
        <v>179</v>
      </c>
      <c r="F32" s="165">
        <v>79</v>
      </c>
      <c r="G32" s="165">
        <v>100</v>
      </c>
      <c r="H32" s="292">
        <f t="shared" si="1"/>
        <v>17</v>
      </c>
      <c r="I32" s="166">
        <v>8</v>
      </c>
      <c r="J32" s="167">
        <v>9</v>
      </c>
      <c r="K32" s="165">
        <v>18</v>
      </c>
      <c r="L32" s="165">
        <v>31</v>
      </c>
      <c r="M32" s="166">
        <v>0</v>
      </c>
      <c r="N32" s="167">
        <v>0</v>
      </c>
      <c r="O32" s="165">
        <v>3</v>
      </c>
      <c r="P32" s="165">
        <v>1</v>
      </c>
      <c r="Q32" s="166">
        <v>48</v>
      </c>
      <c r="R32" s="167">
        <v>54</v>
      </c>
      <c r="S32" s="165">
        <v>0</v>
      </c>
      <c r="T32" s="165">
        <v>0</v>
      </c>
      <c r="U32" s="166">
        <v>1</v>
      </c>
      <c r="V32" s="167">
        <v>2</v>
      </c>
      <c r="W32" s="165">
        <v>1</v>
      </c>
      <c r="X32" s="165">
        <v>3</v>
      </c>
      <c r="Y32" s="166">
        <v>0</v>
      </c>
      <c r="Z32" s="167">
        <v>0</v>
      </c>
      <c r="AA32" s="165">
        <v>1</v>
      </c>
      <c r="AB32" s="301">
        <f t="shared" si="2"/>
        <v>9.4972067039106136</v>
      </c>
      <c r="AC32" s="314">
        <f t="shared" si="3"/>
        <v>10.126582278481013</v>
      </c>
      <c r="AD32" s="315">
        <f t="shared" si="4"/>
        <v>9</v>
      </c>
      <c r="AE32" s="180">
        <f t="shared" si="5"/>
        <v>57.541899441340782</v>
      </c>
      <c r="AF32" s="180">
        <f t="shared" si="6"/>
        <v>60.75949367088608</v>
      </c>
      <c r="AG32" s="181">
        <f t="shared" si="7"/>
        <v>55.000000000000007</v>
      </c>
    </row>
    <row r="33" spans="1:33" ht="12.75" customHeight="1">
      <c r="A33" s="9"/>
      <c r="B33" s="11"/>
      <c r="C33" s="12" t="s">
        <v>20</v>
      </c>
      <c r="D33" s="13"/>
      <c r="E33" s="286">
        <f t="shared" si="8"/>
        <v>277</v>
      </c>
      <c r="F33" s="165">
        <v>111</v>
      </c>
      <c r="G33" s="165">
        <v>166</v>
      </c>
      <c r="H33" s="292">
        <f t="shared" si="1"/>
        <v>201</v>
      </c>
      <c r="I33" s="166">
        <v>81</v>
      </c>
      <c r="J33" s="167">
        <v>120</v>
      </c>
      <c r="K33" s="165">
        <v>0</v>
      </c>
      <c r="L33" s="165">
        <v>0</v>
      </c>
      <c r="M33" s="166">
        <v>16</v>
      </c>
      <c r="N33" s="167">
        <v>28</v>
      </c>
      <c r="O33" s="165">
        <v>2</v>
      </c>
      <c r="P33" s="165">
        <v>4</v>
      </c>
      <c r="Q33" s="166">
        <v>7</v>
      </c>
      <c r="R33" s="167">
        <v>9</v>
      </c>
      <c r="S33" s="165">
        <v>0</v>
      </c>
      <c r="T33" s="165">
        <v>0</v>
      </c>
      <c r="U33" s="166">
        <v>0</v>
      </c>
      <c r="V33" s="167">
        <v>0</v>
      </c>
      <c r="W33" s="165">
        <v>5</v>
      </c>
      <c r="X33" s="165">
        <v>5</v>
      </c>
      <c r="Y33" s="166">
        <v>0</v>
      </c>
      <c r="Z33" s="167">
        <v>0</v>
      </c>
      <c r="AA33" s="165">
        <v>0</v>
      </c>
      <c r="AB33" s="301">
        <f t="shared" si="2"/>
        <v>72.563176895306853</v>
      </c>
      <c r="AC33" s="314">
        <f t="shared" si="3"/>
        <v>72.972972972972968</v>
      </c>
      <c r="AD33" s="315">
        <f t="shared" si="4"/>
        <v>72.289156626506028</v>
      </c>
      <c r="AE33" s="180">
        <f t="shared" si="5"/>
        <v>5.7761732851985563</v>
      </c>
      <c r="AF33" s="180">
        <f t="shared" si="6"/>
        <v>6.3063063063063058</v>
      </c>
      <c r="AG33" s="181">
        <f t="shared" si="7"/>
        <v>5.4216867469879517</v>
      </c>
    </row>
    <row r="34" spans="1:33" ht="12.75" customHeight="1">
      <c r="A34" s="9"/>
      <c r="B34" s="11"/>
      <c r="C34" s="12" t="s">
        <v>21</v>
      </c>
      <c r="D34" s="13"/>
      <c r="E34" s="286">
        <f t="shared" si="8"/>
        <v>47</v>
      </c>
      <c r="F34" s="165">
        <v>26</v>
      </c>
      <c r="G34" s="165">
        <v>21</v>
      </c>
      <c r="H34" s="292">
        <f t="shared" si="1"/>
        <v>15</v>
      </c>
      <c r="I34" s="166">
        <v>6</v>
      </c>
      <c r="J34" s="167">
        <v>9</v>
      </c>
      <c r="K34" s="165">
        <v>6</v>
      </c>
      <c r="L34" s="165">
        <v>10</v>
      </c>
      <c r="M34" s="166">
        <v>0</v>
      </c>
      <c r="N34" s="167">
        <v>0</v>
      </c>
      <c r="O34" s="165">
        <v>0</v>
      </c>
      <c r="P34" s="165">
        <v>0</v>
      </c>
      <c r="Q34" s="166">
        <v>14</v>
      </c>
      <c r="R34" s="167">
        <v>2</v>
      </c>
      <c r="S34" s="165">
        <v>0</v>
      </c>
      <c r="T34" s="165">
        <v>0</v>
      </c>
      <c r="U34" s="166">
        <v>0</v>
      </c>
      <c r="V34" s="167">
        <v>0</v>
      </c>
      <c r="W34" s="165">
        <v>0</v>
      </c>
      <c r="X34" s="165">
        <v>0</v>
      </c>
      <c r="Y34" s="166">
        <v>0</v>
      </c>
      <c r="Z34" s="167">
        <v>0</v>
      </c>
      <c r="AA34" s="165">
        <v>0</v>
      </c>
      <c r="AB34" s="301">
        <f t="shared" si="2"/>
        <v>31.914893617021278</v>
      </c>
      <c r="AC34" s="314">
        <f t="shared" si="3"/>
        <v>23.076923076923077</v>
      </c>
      <c r="AD34" s="315">
        <f t="shared" si="4"/>
        <v>42.857142857142854</v>
      </c>
      <c r="AE34" s="180">
        <f t="shared" si="5"/>
        <v>34.042553191489361</v>
      </c>
      <c r="AF34" s="180">
        <f t="shared" si="6"/>
        <v>53.846153846153847</v>
      </c>
      <c r="AG34" s="181">
        <f t="shared" si="7"/>
        <v>9.5238095238095237</v>
      </c>
    </row>
    <row r="35" spans="1:33" ht="12.75" customHeight="1">
      <c r="A35" s="9"/>
      <c r="B35" s="11"/>
      <c r="C35" s="12" t="s">
        <v>23</v>
      </c>
      <c r="D35" s="13"/>
      <c r="E35" s="289">
        <f t="shared" si="8"/>
        <v>119</v>
      </c>
      <c r="F35" s="160">
        <v>60</v>
      </c>
      <c r="G35" s="160">
        <v>59</v>
      </c>
      <c r="H35" s="294">
        <f t="shared" si="1"/>
        <v>113</v>
      </c>
      <c r="I35" s="161">
        <v>57</v>
      </c>
      <c r="J35" s="162">
        <v>56</v>
      </c>
      <c r="K35" s="160">
        <v>0</v>
      </c>
      <c r="L35" s="160">
        <v>3</v>
      </c>
      <c r="M35" s="161">
        <v>2</v>
      </c>
      <c r="N35" s="162">
        <v>0</v>
      </c>
      <c r="O35" s="160">
        <v>0</v>
      </c>
      <c r="P35" s="160">
        <v>0</v>
      </c>
      <c r="Q35" s="161">
        <v>1</v>
      </c>
      <c r="R35" s="162">
        <v>0</v>
      </c>
      <c r="S35" s="160">
        <v>0</v>
      </c>
      <c r="T35" s="160">
        <v>0</v>
      </c>
      <c r="U35" s="161">
        <v>0</v>
      </c>
      <c r="V35" s="162">
        <v>0</v>
      </c>
      <c r="W35" s="160">
        <v>0</v>
      </c>
      <c r="X35" s="160">
        <v>0</v>
      </c>
      <c r="Y35" s="161">
        <v>0</v>
      </c>
      <c r="Z35" s="162">
        <v>0</v>
      </c>
      <c r="AA35" s="160">
        <v>0</v>
      </c>
      <c r="AB35" s="302">
        <f t="shared" si="2"/>
        <v>94.9579831932773</v>
      </c>
      <c r="AC35" s="316">
        <f t="shared" si="3"/>
        <v>95</v>
      </c>
      <c r="AD35" s="317">
        <f t="shared" si="4"/>
        <v>94.915254237288138</v>
      </c>
      <c r="AE35" s="182">
        <f t="shared" si="5"/>
        <v>0.84033613445378152</v>
      </c>
      <c r="AF35" s="182">
        <f t="shared" si="6"/>
        <v>1.6666666666666667</v>
      </c>
      <c r="AG35" s="183">
        <f t="shared" si="7"/>
        <v>0</v>
      </c>
    </row>
    <row r="36" spans="1:33" ht="12.75" customHeight="1">
      <c r="A36" s="9"/>
      <c r="B36" s="11"/>
      <c r="C36" s="12" t="s">
        <v>24</v>
      </c>
      <c r="D36" s="13"/>
      <c r="E36" s="286">
        <f t="shared" si="8"/>
        <v>35</v>
      </c>
      <c r="F36" s="165">
        <v>17</v>
      </c>
      <c r="G36" s="165">
        <v>18</v>
      </c>
      <c r="H36" s="292">
        <f t="shared" si="1"/>
        <v>9</v>
      </c>
      <c r="I36" s="166">
        <v>2</v>
      </c>
      <c r="J36" s="167">
        <v>7</v>
      </c>
      <c r="K36" s="165">
        <v>8</v>
      </c>
      <c r="L36" s="165">
        <v>6</v>
      </c>
      <c r="M36" s="166">
        <v>0</v>
      </c>
      <c r="N36" s="167">
        <v>0</v>
      </c>
      <c r="O36" s="165">
        <v>0</v>
      </c>
      <c r="P36" s="165">
        <v>0</v>
      </c>
      <c r="Q36" s="166">
        <v>7</v>
      </c>
      <c r="R36" s="167">
        <v>5</v>
      </c>
      <c r="S36" s="165">
        <v>0</v>
      </c>
      <c r="T36" s="165">
        <v>0</v>
      </c>
      <c r="U36" s="166">
        <v>0</v>
      </c>
      <c r="V36" s="167">
        <v>0</v>
      </c>
      <c r="W36" s="165">
        <v>0</v>
      </c>
      <c r="X36" s="165">
        <v>0</v>
      </c>
      <c r="Y36" s="166">
        <v>0</v>
      </c>
      <c r="Z36" s="167">
        <v>0</v>
      </c>
      <c r="AA36" s="165">
        <v>0</v>
      </c>
      <c r="AB36" s="301">
        <f t="shared" si="2"/>
        <v>25.714285714285712</v>
      </c>
      <c r="AC36" s="314">
        <f t="shared" si="3"/>
        <v>11.76470588235294</v>
      </c>
      <c r="AD36" s="315">
        <f t="shared" si="4"/>
        <v>38.888888888888893</v>
      </c>
      <c r="AE36" s="180">
        <f t="shared" si="5"/>
        <v>34.285714285714285</v>
      </c>
      <c r="AF36" s="180">
        <f t="shared" si="6"/>
        <v>41.17647058823529</v>
      </c>
      <c r="AG36" s="181">
        <f t="shared" si="7"/>
        <v>27.777777777777779</v>
      </c>
    </row>
    <row r="37" spans="1:33" ht="12.75" customHeight="1">
      <c r="A37" s="9"/>
      <c r="B37" s="11"/>
      <c r="C37" s="12" t="s">
        <v>25</v>
      </c>
      <c r="D37" s="13"/>
      <c r="E37" s="286">
        <f t="shared" si="8"/>
        <v>84</v>
      </c>
      <c r="F37" s="165">
        <v>33</v>
      </c>
      <c r="G37" s="165">
        <v>51</v>
      </c>
      <c r="H37" s="292">
        <f t="shared" si="1"/>
        <v>21</v>
      </c>
      <c r="I37" s="166">
        <v>3</v>
      </c>
      <c r="J37" s="167">
        <v>18</v>
      </c>
      <c r="K37" s="165">
        <v>12</v>
      </c>
      <c r="L37" s="165">
        <v>16</v>
      </c>
      <c r="M37" s="166">
        <v>0</v>
      </c>
      <c r="N37" s="167">
        <v>0</v>
      </c>
      <c r="O37" s="165">
        <v>6</v>
      </c>
      <c r="P37" s="165">
        <v>0</v>
      </c>
      <c r="Q37" s="166">
        <v>11</v>
      </c>
      <c r="R37" s="167">
        <v>15</v>
      </c>
      <c r="S37" s="165">
        <v>0</v>
      </c>
      <c r="T37" s="165">
        <v>0</v>
      </c>
      <c r="U37" s="166">
        <v>0</v>
      </c>
      <c r="V37" s="167">
        <v>2</v>
      </c>
      <c r="W37" s="165">
        <v>1</v>
      </c>
      <c r="X37" s="165">
        <v>0</v>
      </c>
      <c r="Y37" s="166">
        <v>0</v>
      </c>
      <c r="Z37" s="167">
        <v>0</v>
      </c>
      <c r="AA37" s="165">
        <v>0</v>
      </c>
      <c r="AB37" s="301">
        <f t="shared" si="2"/>
        <v>25</v>
      </c>
      <c r="AC37" s="314">
        <f t="shared" si="3"/>
        <v>9.0909090909090917</v>
      </c>
      <c r="AD37" s="315">
        <f t="shared" si="4"/>
        <v>35.294117647058826</v>
      </c>
      <c r="AE37" s="180">
        <f t="shared" si="5"/>
        <v>30.952380952380953</v>
      </c>
      <c r="AF37" s="180">
        <f t="shared" si="6"/>
        <v>33.333333333333329</v>
      </c>
      <c r="AG37" s="181">
        <f t="shared" si="7"/>
        <v>29.411764705882355</v>
      </c>
    </row>
    <row r="38" spans="1:33" ht="12.75" customHeight="1">
      <c r="A38" s="9"/>
      <c r="B38" s="11"/>
      <c r="C38" s="12" t="s">
        <v>89</v>
      </c>
      <c r="D38" s="13"/>
      <c r="E38" s="286">
        <f t="shared" si="8"/>
        <v>48</v>
      </c>
      <c r="F38" s="165">
        <v>13</v>
      </c>
      <c r="G38" s="165">
        <v>35</v>
      </c>
      <c r="H38" s="292">
        <f t="shared" si="1"/>
        <v>9</v>
      </c>
      <c r="I38" s="166">
        <v>4</v>
      </c>
      <c r="J38" s="167">
        <v>5</v>
      </c>
      <c r="K38" s="165">
        <v>2</v>
      </c>
      <c r="L38" s="165">
        <v>12</v>
      </c>
      <c r="M38" s="166">
        <v>0</v>
      </c>
      <c r="N38" s="167">
        <v>0</v>
      </c>
      <c r="O38" s="165">
        <v>2</v>
      </c>
      <c r="P38" s="165">
        <v>0</v>
      </c>
      <c r="Q38" s="166">
        <v>5</v>
      </c>
      <c r="R38" s="167">
        <v>17</v>
      </c>
      <c r="S38" s="165">
        <v>0</v>
      </c>
      <c r="T38" s="165">
        <v>0</v>
      </c>
      <c r="U38" s="166">
        <v>0</v>
      </c>
      <c r="V38" s="167">
        <v>0</v>
      </c>
      <c r="W38" s="165">
        <v>0</v>
      </c>
      <c r="X38" s="165">
        <v>1</v>
      </c>
      <c r="Y38" s="166">
        <v>0</v>
      </c>
      <c r="Z38" s="167">
        <v>0</v>
      </c>
      <c r="AA38" s="165">
        <v>0</v>
      </c>
      <c r="AB38" s="301">
        <f t="shared" si="2"/>
        <v>18.75</v>
      </c>
      <c r="AC38" s="314">
        <f t="shared" si="3"/>
        <v>30.76923076923077</v>
      </c>
      <c r="AD38" s="315">
        <f t="shared" si="4"/>
        <v>14.285714285714285</v>
      </c>
      <c r="AE38" s="180">
        <f t="shared" si="5"/>
        <v>45.833333333333329</v>
      </c>
      <c r="AF38" s="180">
        <f t="shared" si="6"/>
        <v>38.461538461538467</v>
      </c>
      <c r="AG38" s="181">
        <f t="shared" si="7"/>
        <v>48.571428571428569</v>
      </c>
    </row>
    <row r="39" spans="1:33" ht="12.75" customHeight="1">
      <c r="A39" s="9"/>
      <c r="B39" s="11"/>
      <c r="C39" s="12" t="s">
        <v>26</v>
      </c>
      <c r="D39" s="13"/>
      <c r="E39" s="287">
        <f t="shared" si="8"/>
        <v>38</v>
      </c>
      <c r="F39" s="170">
        <v>23</v>
      </c>
      <c r="G39" s="170">
        <v>15</v>
      </c>
      <c r="H39" s="293">
        <f t="shared" si="1"/>
        <v>7</v>
      </c>
      <c r="I39" s="171">
        <v>3</v>
      </c>
      <c r="J39" s="172">
        <v>4</v>
      </c>
      <c r="K39" s="170">
        <v>4</v>
      </c>
      <c r="L39" s="170">
        <v>7</v>
      </c>
      <c r="M39" s="171">
        <v>0</v>
      </c>
      <c r="N39" s="172">
        <v>0</v>
      </c>
      <c r="O39" s="170">
        <v>3</v>
      </c>
      <c r="P39" s="170">
        <v>0</v>
      </c>
      <c r="Q39" s="171">
        <v>13</v>
      </c>
      <c r="R39" s="172">
        <v>4</v>
      </c>
      <c r="S39" s="170">
        <v>0</v>
      </c>
      <c r="T39" s="170">
        <v>0</v>
      </c>
      <c r="U39" s="171">
        <v>0</v>
      </c>
      <c r="V39" s="172">
        <v>0</v>
      </c>
      <c r="W39" s="170">
        <v>0</v>
      </c>
      <c r="X39" s="170">
        <v>0</v>
      </c>
      <c r="Y39" s="171">
        <v>0</v>
      </c>
      <c r="Z39" s="172">
        <v>0</v>
      </c>
      <c r="AA39" s="170">
        <v>0</v>
      </c>
      <c r="AB39" s="300">
        <f t="shared" si="2"/>
        <v>18.421052631578945</v>
      </c>
      <c r="AC39" s="312">
        <f t="shared" si="3"/>
        <v>13.043478260869565</v>
      </c>
      <c r="AD39" s="313">
        <f t="shared" si="4"/>
        <v>26.666666666666668</v>
      </c>
      <c r="AE39" s="178">
        <f t="shared" si="5"/>
        <v>44.736842105263158</v>
      </c>
      <c r="AF39" s="178">
        <f t="shared" si="6"/>
        <v>56.521739130434781</v>
      </c>
      <c r="AG39" s="179">
        <f t="shared" si="7"/>
        <v>26.666666666666668</v>
      </c>
    </row>
    <row r="40" spans="1:33" ht="12.75" customHeight="1">
      <c r="A40" s="9"/>
      <c r="B40" s="11"/>
      <c r="C40" s="12" t="s">
        <v>29</v>
      </c>
      <c r="D40" s="13"/>
      <c r="E40" s="286">
        <f t="shared" si="8"/>
        <v>63</v>
      </c>
      <c r="F40" s="165">
        <v>28</v>
      </c>
      <c r="G40" s="165">
        <v>35</v>
      </c>
      <c r="H40" s="292">
        <f t="shared" si="1"/>
        <v>20</v>
      </c>
      <c r="I40" s="166">
        <v>10</v>
      </c>
      <c r="J40" s="167">
        <v>10</v>
      </c>
      <c r="K40" s="165">
        <v>11</v>
      </c>
      <c r="L40" s="165">
        <v>12</v>
      </c>
      <c r="M40" s="166">
        <v>0</v>
      </c>
      <c r="N40" s="167">
        <v>0</v>
      </c>
      <c r="O40" s="165">
        <v>0</v>
      </c>
      <c r="P40" s="165">
        <v>0</v>
      </c>
      <c r="Q40" s="166">
        <v>7</v>
      </c>
      <c r="R40" s="167">
        <v>11</v>
      </c>
      <c r="S40" s="165">
        <v>0</v>
      </c>
      <c r="T40" s="165">
        <v>0</v>
      </c>
      <c r="U40" s="166">
        <v>0</v>
      </c>
      <c r="V40" s="167">
        <v>0</v>
      </c>
      <c r="W40" s="165">
        <v>0</v>
      </c>
      <c r="X40" s="165">
        <v>2</v>
      </c>
      <c r="Y40" s="166">
        <v>0</v>
      </c>
      <c r="Z40" s="167">
        <v>0</v>
      </c>
      <c r="AA40" s="165">
        <v>0</v>
      </c>
      <c r="AB40" s="301">
        <f t="shared" si="2"/>
        <v>31.746031746031743</v>
      </c>
      <c r="AC40" s="314">
        <f t="shared" si="3"/>
        <v>35.714285714285715</v>
      </c>
      <c r="AD40" s="315">
        <f t="shared" si="4"/>
        <v>28.571428571428569</v>
      </c>
      <c r="AE40" s="180">
        <f t="shared" si="5"/>
        <v>28.571428571428569</v>
      </c>
      <c r="AF40" s="180">
        <f t="shared" si="6"/>
        <v>25</v>
      </c>
      <c r="AG40" s="181">
        <f t="shared" si="7"/>
        <v>31.428571428571427</v>
      </c>
    </row>
    <row r="41" spans="1:33" ht="12.75" customHeight="1">
      <c r="A41" s="9"/>
      <c r="B41" s="11"/>
      <c r="C41" s="12" t="s">
        <v>31</v>
      </c>
      <c r="D41" s="13"/>
      <c r="E41" s="286">
        <f t="shared" si="8"/>
        <v>42</v>
      </c>
      <c r="F41" s="165">
        <v>35</v>
      </c>
      <c r="G41" s="165">
        <v>7</v>
      </c>
      <c r="H41" s="292">
        <f t="shared" si="1"/>
        <v>2</v>
      </c>
      <c r="I41" s="166">
        <v>1</v>
      </c>
      <c r="J41" s="167">
        <v>1</v>
      </c>
      <c r="K41" s="165">
        <v>4</v>
      </c>
      <c r="L41" s="165">
        <v>1</v>
      </c>
      <c r="M41" s="166">
        <v>0</v>
      </c>
      <c r="N41" s="167">
        <v>0</v>
      </c>
      <c r="O41" s="165">
        <v>1</v>
      </c>
      <c r="P41" s="165">
        <v>0</v>
      </c>
      <c r="Q41" s="166">
        <v>29</v>
      </c>
      <c r="R41" s="167">
        <v>5</v>
      </c>
      <c r="S41" s="165">
        <v>0</v>
      </c>
      <c r="T41" s="165">
        <v>0</v>
      </c>
      <c r="U41" s="166">
        <v>0</v>
      </c>
      <c r="V41" s="167">
        <v>0</v>
      </c>
      <c r="W41" s="165">
        <v>0</v>
      </c>
      <c r="X41" s="165">
        <v>0</v>
      </c>
      <c r="Y41" s="166">
        <v>0</v>
      </c>
      <c r="Z41" s="167">
        <v>0</v>
      </c>
      <c r="AA41" s="165">
        <v>0</v>
      </c>
      <c r="AB41" s="301">
        <f t="shared" si="2"/>
        <v>4.7619047619047619</v>
      </c>
      <c r="AC41" s="314">
        <f t="shared" si="3"/>
        <v>2.8571428571428572</v>
      </c>
      <c r="AD41" s="315">
        <f t="shared" si="4"/>
        <v>14.285714285714285</v>
      </c>
      <c r="AE41" s="180">
        <f t="shared" si="5"/>
        <v>80.952380952380949</v>
      </c>
      <c r="AF41" s="180">
        <f t="shared" si="6"/>
        <v>82.857142857142861</v>
      </c>
      <c r="AG41" s="181">
        <f t="shared" si="7"/>
        <v>71.428571428571431</v>
      </c>
    </row>
    <row r="42" spans="1:33" ht="12.75" customHeight="1">
      <c r="B42" s="11"/>
      <c r="C42" s="12" t="s">
        <v>32</v>
      </c>
      <c r="D42" s="13"/>
      <c r="E42" s="286">
        <f t="shared" si="8"/>
        <v>48</v>
      </c>
      <c r="F42" s="165">
        <v>21</v>
      </c>
      <c r="G42" s="165">
        <v>27</v>
      </c>
      <c r="H42" s="292">
        <f t="shared" si="1"/>
        <v>9</v>
      </c>
      <c r="I42" s="166">
        <v>4</v>
      </c>
      <c r="J42" s="167">
        <v>5</v>
      </c>
      <c r="K42" s="165">
        <v>4</v>
      </c>
      <c r="L42" s="165">
        <v>6</v>
      </c>
      <c r="M42" s="166">
        <v>0</v>
      </c>
      <c r="N42" s="167">
        <v>0</v>
      </c>
      <c r="O42" s="165">
        <v>0</v>
      </c>
      <c r="P42" s="165">
        <v>0</v>
      </c>
      <c r="Q42" s="166">
        <v>13</v>
      </c>
      <c r="R42" s="167">
        <v>16</v>
      </c>
      <c r="S42" s="165">
        <v>0</v>
      </c>
      <c r="T42" s="165">
        <v>0</v>
      </c>
      <c r="U42" s="166">
        <v>0</v>
      </c>
      <c r="V42" s="167">
        <v>0</v>
      </c>
      <c r="W42" s="165">
        <v>0</v>
      </c>
      <c r="X42" s="165">
        <v>0</v>
      </c>
      <c r="Y42" s="166">
        <v>0</v>
      </c>
      <c r="Z42" s="167">
        <v>0</v>
      </c>
      <c r="AA42" s="165">
        <v>0</v>
      </c>
      <c r="AB42" s="301">
        <f t="shared" si="2"/>
        <v>18.75</v>
      </c>
      <c r="AC42" s="314">
        <f t="shared" si="3"/>
        <v>19.047619047619047</v>
      </c>
      <c r="AD42" s="315">
        <f t="shared" si="4"/>
        <v>18.518518518518519</v>
      </c>
      <c r="AE42" s="180">
        <f t="shared" si="5"/>
        <v>60.416666666666664</v>
      </c>
      <c r="AF42" s="180">
        <f t="shared" si="6"/>
        <v>61.904761904761905</v>
      </c>
      <c r="AG42" s="181">
        <f t="shared" si="7"/>
        <v>59.259259259259252</v>
      </c>
    </row>
    <row r="43" spans="1:33" ht="12.75" customHeight="1">
      <c r="B43" s="141"/>
      <c r="C43" s="25" t="s">
        <v>30</v>
      </c>
      <c r="D43" s="33"/>
      <c r="E43" s="286">
        <f t="shared" si="8"/>
        <v>136</v>
      </c>
      <c r="F43" s="165">
        <v>69</v>
      </c>
      <c r="G43" s="165">
        <v>67</v>
      </c>
      <c r="H43" s="292">
        <f t="shared" si="1"/>
        <v>17</v>
      </c>
      <c r="I43" s="166">
        <v>9</v>
      </c>
      <c r="J43" s="167">
        <v>8</v>
      </c>
      <c r="K43" s="165">
        <v>15</v>
      </c>
      <c r="L43" s="165">
        <v>23</v>
      </c>
      <c r="M43" s="166">
        <v>0</v>
      </c>
      <c r="N43" s="167">
        <v>0</v>
      </c>
      <c r="O43" s="165">
        <v>0</v>
      </c>
      <c r="P43" s="165">
        <v>0</v>
      </c>
      <c r="Q43" s="166">
        <v>43</v>
      </c>
      <c r="R43" s="167">
        <v>35</v>
      </c>
      <c r="S43" s="165">
        <v>0</v>
      </c>
      <c r="T43" s="165">
        <v>0</v>
      </c>
      <c r="U43" s="166">
        <v>0</v>
      </c>
      <c r="V43" s="167">
        <v>0</v>
      </c>
      <c r="W43" s="165">
        <v>2</v>
      </c>
      <c r="X43" s="165">
        <v>1</v>
      </c>
      <c r="Y43" s="166">
        <v>0</v>
      </c>
      <c r="Z43" s="167">
        <v>0</v>
      </c>
      <c r="AA43" s="165">
        <v>1</v>
      </c>
      <c r="AB43" s="301">
        <f t="shared" si="2"/>
        <v>12.5</v>
      </c>
      <c r="AC43" s="314">
        <f t="shared" si="3"/>
        <v>13.043478260869565</v>
      </c>
      <c r="AD43" s="315">
        <f t="shared" si="4"/>
        <v>11.940298507462686</v>
      </c>
      <c r="AE43" s="180">
        <f t="shared" si="5"/>
        <v>58.088235294117652</v>
      </c>
      <c r="AF43" s="180">
        <f t="shared" si="6"/>
        <v>62.318840579710141</v>
      </c>
      <c r="AG43" s="181">
        <f t="shared" si="7"/>
        <v>53.731343283582092</v>
      </c>
    </row>
    <row r="44" spans="1:33" ht="12.75" customHeight="1">
      <c r="B44" s="29"/>
      <c r="C44" s="30" t="s">
        <v>33</v>
      </c>
      <c r="D44" s="31"/>
      <c r="E44" s="290">
        <f t="shared" si="8"/>
        <v>118</v>
      </c>
      <c r="F44" s="175">
        <v>41</v>
      </c>
      <c r="G44" s="175">
        <v>77</v>
      </c>
      <c r="H44" s="295">
        <f t="shared" si="1"/>
        <v>16</v>
      </c>
      <c r="I44" s="176">
        <v>3</v>
      </c>
      <c r="J44" s="177">
        <v>13</v>
      </c>
      <c r="K44" s="175">
        <v>9</v>
      </c>
      <c r="L44" s="175">
        <v>31</v>
      </c>
      <c r="M44" s="176">
        <v>0</v>
      </c>
      <c r="N44" s="177">
        <v>0</v>
      </c>
      <c r="O44" s="175">
        <v>3</v>
      </c>
      <c r="P44" s="175">
        <v>1</v>
      </c>
      <c r="Q44" s="176">
        <v>26</v>
      </c>
      <c r="R44" s="177">
        <v>32</v>
      </c>
      <c r="S44" s="175">
        <v>0</v>
      </c>
      <c r="T44" s="175">
        <v>0</v>
      </c>
      <c r="U44" s="176">
        <v>0</v>
      </c>
      <c r="V44" s="177">
        <v>0</v>
      </c>
      <c r="W44" s="175">
        <v>0</v>
      </c>
      <c r="X44" s="175">
        <v>0</v>
      </c>
      <c r="Y44" s="176">
        <v>0</v>
      </c>
      <c r="Z44" s="177">
        <v>0</v>
      </c>
      <c r="AA44" s="175">
        <v>1</v>
      </c>
      <c r="AB44" s="303">
        <f t="shared" si="2"/>
        <v>13.559322033898304</v>
      </c>
      <c r="AC44" s="318">
        <f t="shared" si="3"/>
        <v>7.3170731707317067</v>
      </c>
      <c r="AD44" s="319">
        <f t="shared" si="4"/>
        <v>16.883116883116884</v>
      </c>
      <c r="AE44" s="184">
        <f t="shared" si="5"/>
        <v>50</v>
      </c>
      <c r="AF44" s="184">
        <f t="shared" si="6"/>
        <v>63.414634146341463</v>
      </c>
      <c r="AG44" s="185">
        <f t="shared" si="7"/>
        <v>42.857142857142854</v>
      </c>
    </row>
    <row r="45" spans="1:33" ht="11.25">
      <c r="J45" s="136"/>
      <c r="M45" s="136"/>
      <c r="T45" s="136"/>
      <c r="U45" s="136"/>
      <c r="V45" s="136"/>
      <c r="Y45" s="136"/>
      <c r="Z45" s="136"/>
      <c r="AA45" s="136"/>
      <c r="AC45" s="137"/>
    </row>
    <row r="46" spans="1:33" ht="11.25">
      <c r="M46" s="136"/>
      <c r="T46" s="136"/>
      <c r="U46" s="136"/>
      <c r="V46" s="136"/>
      <c r="Y46" s="136"/>
      <c r="Z46" s="136"/>
      <c r="AA46" s="136"/>
    </row>
    <row r="47" spans="1:33" ht="11.25">
      <c r="M47" s="136"/>
      <c r="T47" s="136"/>
      <c r="U47" s="136"/>
      <c r="V47" s="136"/>
      <c r="Y47" s="136"/>
      <c r="AA47" s="136"/>
    </row>
    <row r="48" spans="1:33" ht="11.25">
      <c r="U48" s="136"/>
      <c r="Y48" s="136"/>
    </row>
  </sheetData>
  <mergeCells count="54">
    <mergeCell ref="B12:C12"/>
    <mergeCell ref="B11:C11"/>
    <mergeCell ref="E10:E11"/>
    <mergeCell ref="F10:F11"/>
    <mergeCell ref="B10:C10"/>
    <mergeCell ref="B2:AG2"/>
    <mergeCell ref="C4:D4"/>
    <mergeCell ref="M4:N4"/>
    <mergeCell ref="K4:L4"/>
    <mergeCell ref="I4:J4"/>
    <mergeCell ref="B3:G3"/>
    <mergeCell ref="E4:G5"/>
    <mergeCell ref="AB4:AD9"/>
    <mergeCell ref="AE4:AG9"/>
    <mergeCell ref="S8:T9"/>
    <mergeCell ref="AA4:AA5"/>
    <mergeCell ref="O4:P4"/>
    <mergeCell ref="H4:H9"/>
    <mergeCell ref="M10:M11"/>
    <mergeCell ref="O5:P9"/>
    <mergeCell ref="E6:G9"/>
    <mergeCell ref="L10:L11"/>
    <mergeCell ref="G10:G11"/>
    <mergeCell ref="I10:I11"/>
    <mergeCell ref="K10:K11"/>
    <mergeCell ref="J10:J11"/>
    <mergeCell ref="I5:J9"/>
    <mergeCell ref="K5:L9"/>
    <mergeCell ref="M5:N9"/>
    <mergeCell ref="N10:N11"/>
    <mergeCell ref="O10:O11"/>
    <mergeCell ref="P10:P11"/>
    <mergeCell ref="S10:S11"/>
    <mergeCell ref="T10:T11"/>
    <mergeCell ref="Q4:T7"/>
    <mergeCell ref="AB10:AB11"/>
    <mergeCell ref="AC10:AC11"/>
    <mergeCell ref="U10:U11"/>
    <mergeCell ref="X10:X11"/>
    <mergeCell ref="Y10:Y11"/>
    <mergeCell ref="U4:V9"/>
    <mergeCell ref="W4:X9"/>
    <mergeCell ref="Q8:R9"/>
    <mergeCell ref="Q10:Q11"/>
    <mergeCell ref="R10:R11"/>
    <mergeCell ref="V10:V11"/>
    <mergeCell ref="W10:W11"/>
    <mergeCell ref="AD10:AD11"/>
    <mergeCell ref="AE10:AE11"/>
    <mergeCell ref="AF10:AF11"/>
    <mergeCell ref="AG10:AG11"/>
    <mergeCell ref="Z10:Z11"/>
    <mergeCell ref="AA6:AA11"/>
    <mergeCell ref="Y4:Z9"/>
  </mergeCells>
  <phoneticPr fontId="2"/>
  <pageMargins left="0.19685039370078741" right="0.19685039370078741" top="0.62992125984251968" bottom="0.27559055118110237" header="0.51181102362204722" footer="0.23622047244094491"/>
  <pageSetup paperSize="9" scale="98" orientation="landscape" r:id="rId1"/>
  <headerFooter alignWithMargins="0"/>
  <ignoredErrors>
    <ignoredError sqref="I12:AA12 E13:E44 E12:G12" formulaRange="1"/>
    <ignoredError sqref="H12" formula="1"/>
    <ignoredError sqref="H13:H44" formula="1" formulaRange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/>
  <dimension ref="A1:J16"/>
  <sheetViews>
    <sheetView showZeros="0" zoomScaleNormal="100" workbookViewId="0"/>
  </sheetViews>
  <sheetFormatPr defaultRowHeight="13.5"/>
  <cols>
    <col min="1" max="2" width="3.625" style="4" customWidth="1"/>
    <col min="3" max="3" width="3.75" style="4" customWidth="1"/>
    <col min="4" max="4" width="20.625" style="4" customWidth="1"/>
    <col min="5" max="7" width="7.625" style="4" customWidth="1"/>
    <col min="8" max="8" width="7.625" style="4" hidden="1" customWidth="1"/>
    <col min="9" max="10" width="7.625" style="4" customWidth="1"/>
    <col min="11" max="16384" width="9" style="4"/>
  </cols>
  <sheetData>
    <row r="1" spans="1:10" s="3" customFormat="1" ht="18" customHeight="1">
      <c r="A1" s="9"/>
      <c r="B1" s="9"/>
      <c r="C1" s="16" t="s">
        <v>85</v>
      </c>
      <c r="D1" s="14"/>
      <c r="E1" s="14"/>
      <c r="F1" s="14"/>
      <c r="G1" s="14"/>
      <c r="H1" s="14"/>
      <c r="I1" s="14"/>
      <c r="J1" s="14"/>
    </row>
    <row r="2" spans="1:10" s="3" customFormat="1" ht="15.75" customHeight="1">
      <c r="A2" s="462" t="s">
        <v>239</v>
      </c>
      <c r="B2" s="462"/>
      <c r="C2" s="462"/>
      <c r="D2" s="462"/>
      <c r="E2" s="462"/>
      <c r="F2" s="462"/>
      <c r="G2" s="462"/>
      <c r="H2" s="462"/>
      <c r="I2" s="462"/>
      <c r="J2" s="462"/>
    </row>
    <row r="3" spans="1:10" s="3" customFormat="1" ht="27" customHeight="1">
      <c r="A3" s="9"/>
      <c r="B3" s="9"/>
      <c r="C3" s="39"/>
      <c r="D3" s="14"/>
      <c r="E3" s="14"/>
      <c r="F3" s="14"/>
      <c r="G3" s="14"/>
      <c r="H3" s="14"/>
      <c r="J3" s="40" t="s">
        <v>150</v>
      </c>
    </row>
    <row r="4" spans="1:10" ht="24" customHeight="1">
      <c r="A4" s="9"/>
      <c r="B4" s="9"/>
      <c r="C4" s="536" t="s">
        <v>64</v>
      </c>
      <c r="D4" s="537"/>
      <c r="E4" s="635" t="s">
        <v>35</v>
      </c>
      <c r="F4" s="635" t="s">
        <v>40</v>
      </c>
      <c r="G4" s="635" t="s">
        <v>41</v>
      </c>
      <c r="H4" s="640" t="s">
        <v>264</v>
      </c>
      <c r="I4" s="637" t="s">
        <v>162</v>
      </c>
      <c r="J4" s="638" t="s">
        <v>163</v>
      </c>
    </row>
    <row r="5" spans="1:10" ht="24" customHeight="1">
      <c r="A5" s="9"/>
      <c r="B5" s="9"/>
      <c r="C5" s="538"/>
      <c r="D5" s="539"/>
      <c r="E5" s="636"/>
      <c r="F5" s="636"/>
      <c r="G5" s="636"/>
      <c r="H5" s="641"/>
      <c r="I5" s="636"/>
      <c r="J5" s="639"/>
    </row>
    <row r="6" spans="1:10" ht="24" customHeight="1">
      <c r="A6" s="9"/>
      <c r="B6" s="9"/>
      <c r="C6" s="550" t="s">
        <v>168</v>
      </c>
      <c r="D6" s="551"/>
      <c r="E6" s="320">
        <f>SUM(F6:G6)</f>
        <v>0</v>
      </c>
      <c r="F6" s="104">
        <v>0</v>
      </c>
      <c r="G6" s="104">
        <v>0</v>
      </c>
      <c r="H6" s="342">
        <f>SUM(I6:J6)</f>
        <v>0</v>
      </c>
      <c r="I6" s="104">
        <v>0</v>
      </c>
      <c r="J6" s="105">
        <v>0</v>
      </c>
    </row>
    <row r="7" spans="1:10" ht="24" customHeight="1">
      <c r="A7" s="9"/>
      <c r="B7" s="9"/>
      <c r="C7" s="550" t="s">
        <v>169</v>
      </c>
      <c r="D7" s="551"/>
      <c r="E7" s="320">
        <f t="shared" ref="E7:E9" si="0">SUM(F7:G7)</f>
        <v>0</v>
      </c>
      <c r="F7" s="104">
        <v>0</v>
      </c>
      <c r="G7" s="104">
        <v>0</v>
      </c>
      <c r="H7" s="342">
        <f t="shared" ref="H7:H9" si="1">SUM(I7:J7)</f>
        <v>0</v>
      </c>
      <c r="I7" s="104">
        <v>0</v>
      </c>
      <c r="J7" s="105">
        <v>0</v>
      </c>
    </row>
    <row r="8" spans="1:10" ht="24" customHeight="1">
      <c r="A8" s="9"/>
      <c r="B8" s="9"/>
      <c r="C8" s="550" t="s">
        <v>86</v>
      </c>
      <c r="D8" s="644"/>
      <c r="E8" s="320">
        <f t="shared" si="0"/>
        <v>0</v>
      </c>
      <c r="F8" s="104">
        <v>0</v>
      </c>
      <c r="G8" s="104">
        <v>0</v>
      </c>
      <c r="H8" s="342">
        <f t="shared" si="1"/>
        <v>0</v>
      </c>
      <c r="I8" s="104">
        <v>0</v>
      </c>
      <c r="J8" s="105">
        <v>0</v>
      </c>
    </row>
    <row r="9" spans="1:10" ht="24" customHeight="1">
      <c r="A9" s="9"/>
      <c r="B9" s="9"/>
      <c r="C9" s="642" t="s">
        <v>277</v>
      </c>
      <c r="D9" s="643"/>
      <c r="E9" s="321">
        <f t="shared" si="0"/>
        <v>3</v>
      </c>
      <c r="F9" s="106">
        <v>1</v>
      </c>
      <c r="G9" s="106">
        <v>2</v>
      </c>
      <c r="H9" s="343">
        <f t="shared" si="1"/>
        <v>3</v>
      </c>
      <c r="I9" s="106">
        <v>0</v>
      </c>
      <c r="J9" s="107">
        <v>3</v>
      </c>
    </row>
    <row r="15" spans="1:10">
      <c r="A15" s="59"/>
      <c r="B15" s="59"/>
    </row>
    <row r="16" spans="1:10">
      <c r="A16" s="129"/>
      <c r="B16" s="129"/>
    </row>
  </sheetData>
  <mergeCells count="12">
    <mergeCell ref="C9:D9"/>
    <mergeCell ref="C4:D5"/>
    <mergeCell ref="C8:D8"/>
    <mergeCell ref="C7:D7"/>
    <mergeCell ref="C6:D6"/>
    <mergeCell ref="E4:E5"/>
    <mergeCell ref="F4:F5"/>
    <mergeCell ref="A2:J2"/>
    <mergeCell ref="G4:G5"/>
    <mergeCell ref="I4:I5"/>
    <mergeCell ref="J4:J5"/>
    <mergeCell ref="H4:H5"/>
  </mergeCells>
  <phoneticPr fontId="2"/>
  <pageMargins left="0.39" right="0.23" top="0.59" bottom="0.38" header="0.51200000000000001" footer="0.31"/>
  <pageSetup paperSize="9" orientation="landscape" r:id="rId1"/>
  <headerFooter alignWithMargins="0"/>
  <ignoredErrors>
    <ignoredError sqref="E6:E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X39"/>
  <sheetViews>
    <sheetView workbookViewId="0">
      <pane xSplit="4" ySplit="6" topLeftCell="E7" activePane="bottomRight" state="frozen"/>
      <selection activeCell="AR17" sqref="AR17"/>
      <selection pane="topRight" activeCell="AR17" sqref="AR17"/>
      <selection pane="bottomLeft" activeCell="AR17" sqref="AR17"/>
      <selection pane="bottomRight"/>
    </sheetView>
  </sheetViews>
  <sheetFormatPr defaultRowHeight="10.5"/>
  <cols>
    <col min="1" max="1" width="3.625" style="14" customWidth="1"/>
    <col min="2" max="2" width="2.375" style="14" customWidth="1"/>
    <col min="3" max="3" width="8.75" style="14" customWidth="1"/>
    <col min="4" max="4" width="1.375" style="14" customWidth="1"/>
    <col min="5" max="7" width="7.625" style="14" customWidth="1"/>
    <col min="8" max="10" width="9.125" style="14" customWidth="1"/>
    <col min="11" max="11" width="5.875" style="14" hidden="1" customWidth="1"/>
    <col min="12" max="18" width="9.125" style="14" customWidth="1"/>
    <col min="19" max="19" width="9" style="14" customWidth="1"/>
    <col min="20" max="20" width="3.125" style="14" customWidth="1"/>
    <col min="21" max="21" width="5.875" style="14" hidden="1" customWidth="1"/>
    <col min="22" max="22" width="3.125" style="14" hidden="1" customWidth="1"/>
    <col min="23" max="23" width="9" style="14" customWidth="1"/>
    <col min="24" max="24" width="0" style="14" hidden="1" customWidth="1"/>
    <col min="25" max="16384" width="9" style="14"/>
  </cols>
  <sheetData>
    <row r="1" spans="2:24" ht="12">
      <c r="B1" s="16" t="s">
        <v>59</v>
      </c>
    </row>
    <row r="2" spans="2:24" ht="13.5" customHeight="1">
      <c r="B2" s="462" t="s">
        <v>220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</row>
    <row r="3" spans="2:24" ht="27" customHeight="1">
      <c r="B3" s="17" t="s">
        <v>192</v>
      </c>
      <c r="P3" s="17"/>
      <c r="Q3" s="40"/>
      <c r="S3" s="40" t="s">
        <v>158</v>
      </c>
      <c r="V3" s="131" t="s">
        <v>225</v>
      </c>
    </row>
    <row r="4" spans="2:24" ht="15.75" customHeight="1">
      <c r="B4" s="18"/>
      <c r="C4" s="463" t="s">
        <v>54</v>
      </c>
      <c r="D4" s="464"/>
      <c r="E4" s="475" t="s">
        <v>164</v>
      </c>
      <c r="F4" s="475"/>
      <c r="G4" s="475"/>
      <c r="H4" s="468" t="s">
        <v>165</v>
      </c>
      <c r="I4" s="469"/>
      <c r="J4" s="469"/>
      <c r="K4" s="469"/>
      <c r="L4" s="469"/>
      <c r="M4" s="469"/>
      <c r="N4" s="470"/>
      <c r="O4" s="473" t="s">
        <v>214</v>
      </c>
      <c r="P4" s="472" t="s">
        <v>142</v>
      </c>
      <c r="Q4" s="456" t="s">
        <v>216</v>
      </c>
      <c r="R4" s="472" t="s">
        <v>157</v>
      </c>
      <c r="S4" s="466" t="s">
        <v>74</v>
      </c>
    </row>
    <row r="5" spans="2:24" ht="15.75" customHeight="1">
      <c r="B5" s="19"/>
      <c r="C5" s="20"/>
      <c r="D5" s="21"/>
      <c r="E5" s="452" t="s">
        <v>35</v>
      </c>
      <c r="F5" s="454" t="s">
        <v>166</v>
      </c>
      <c r="G5" s="454" t="s">
        <v>167</v>
      </c>
      <c r="H5" s="465" t="s">
        <v>35</v>
      </c>
      <c r="I5" s="465" t="s">
        <v>40</v>
      </c>
      <c r="J5" s="471" t="s">
        <v>41</v>
      </c>
      <c r="K5" s="322" t="s">
        <v>262</v>
      </c>
      <c r="L5" s="465" t="s">
        <v>154</v>
      </c>
      <c r="M5" s="465" t="s">
        <v>155</v>
      </c>
      <c r="N5" s="465" t="s">
        <v>156</v>
      </c>
      <c r="O5" s="474"/>
      <c r="P5" s="465"/>
      <c r="Q5" s="457"/>
      <c r="R5" s="465"/>
      <c r="S5" s="467"/>
    </row>
    <row r="6" spans="2:24" ht="15.75" customHeight="1">
      <c r="B6" s="460" t="s">
        <v>53</v>
      </c>
      <c r="C6" s="461"/>
      <c r="D6" s="23"/>
      <c r="E6" s="453"/>
      <c r="F6" s="455"/>
      <c r="G6" s="455"/>
      <c r="H6" s="465"/>
      <c r="I6" s="465"/>
      <c r="J6" s="471"/>
      <c r="K6" s="322" t="s">
        <v>263</v>
      </c>
      <c r="L6" s="465"/>
      <c r="M6" s="465"/>
      <c r="N6" s="465"/>
      <c r="O6" s="474"/>
      <c r="P6" s="465"/>
      <c r="Q6" s="457"/>
      <c r="R6" s="465"/>
      <c r="S6" s="467"/>
      <c r="U6" s="118"/>
      <c r="V6" s="118"/>
    </row>
    <row r="7" spans="2:24" ht="15" customHeight="1">
      <c r="B7" s="458" t="s">
        <v>58</v>
      </c>
      <c r="C7" s="459"/>
      <c r="D7" s="15"/>
      <c r="E7" s="205">
        <f>SUM(E11:E34)</f>
        <v>102</v>
      </c>
      <c r="F7" s="206">
        <f>SUM(F11:F34)</f>
        <v>102</v>
      </c>
      <c r="G7" s="206">
        <v>0</v>
      </c>
      <c r="H7" s="232">
        <f>SUM(H11:H34)</f>
        <v>7387</v>
      </c>
      <c r="I7" s="233">
        <f t="shared" ref="I7:R7" si="0">SUM(I11:I34)</f>
        <v>3731</v>
      </c>
      <c r="J7" s="233">
        <f t="shared" si="0"/>
        <v>3656</v>
      </c>
      <c r="K7" s="233">
        <f t="shared" si="0"/>
        <v>7387</v>
      </c>
      <c r="L7" s="233">
        <f t="shared" si="0"/>
        <v>2199</v>
      </c>
      <c r="M7" s="233">
        <f t="shared" si="0"/>
        <v>2514</v>
      </c>
      <c r="N7" s="234">
        <f t="shared" si="0"/>
        <v>2674</v>
      </c>
      <c r="O7" s="207">
        <f t="shared" si="0"/>
        <v>2901</v>
      </c>
      <c r="P7" s="207">
        <f t="shared" si="0"/>
        <v>702</v>
      </c>
      <c r="Q7" s="207">
        <f t="shared" si="0"/>
        <v>46</v>
      </c>
      <c r="R7" s="207">
        <f t="shared" si="0"/>
        <v>109</v>
      </c>
      <c r="S7" s="213">
        <f>O7/U7*100</f>
        <v>29.842608785104414</v>
      </c>
      <c r="U7" s="67">
        <v>9721</v>
      </c>
      <c r="V7" s="193"/>
      <c r="X7" s="204" t="s">
        <v>261</v>
      </c>
    </row>
    <row r="8" spans="2:24" ht="15" customHeight="1">
      <c r="B8" s="11"/>
      <c r="C8" s="12" t="s">
        <v>0</v>
      </c>
      <c r="D8" s="13"/>
      <c r="E8" s="206">
        <f>SUM(F8:G8)</f>
        <v>1</v>
      </c>
      <c r="F8" s="74">
        <v>1</v>
      </c>
      <c r="G8" s="98">
        <f>G7-G9-G10</f>
        <v>0</v>
      </c>
      <c r="H8" s="355">
        <f>SUM(I8:J8)</f>
        <v>107</v>
      </c>
      <c r="I8" s="356">
        <v>48</v>
      </c>
      <c r="J8" s="356">
        <v>59</v>
      </c>
      <c r="K8" s="332">
        <f>SUM(L8:N8)</f>
        <v>107</v>
      </c>
      <c r="L8" s="356">
        <v>23</v>
      </c>
      <c r="M8" s="356">
        <v>38</v>
      </c>
      <c r="N8" s="356">
        <v>46</v>
      </c>
      <c r="O8" s="357">
        <v>40</v>
      </c>
      <c r="P8" s="358">
        <v>7</v>
      </c>
      <c r="Q8" s="358">
        <v>0</v>
      </c>
      <c r="R8" s="359">
        <v>1</v>
      </c>
      <c r="S8" s="226">
        <v>0</v>
      </c>
      <c r="U8" s="67"/>
      <c r="V8" s="119"/>
      <c r="X8" s="204" t="s">
        <v>270</v>
      </c>
    </row>
    <row r="9" spans="2:24" ht="15" customHeight="1">
      <c r="B9" s="11"/>
      <c r="C9" s="12" t="s">
        <v>1</v>
      </c>
      <c r="D9" s="13"/>
      <c r="E9" s="221">
        <f t="shared" ref="E9:E34" si="1">SUM(F9:G9)</f>
        <v>46</v>
      </c>
      <c r="F9" s="70">
        <v>46</v>
      </c>
      <c r="G9" s="70">
        <v>0</v>
      </c>
      <c r="H9" s="360">
        <f t="shared" ref="H9:H34" si="2">SUM(I9:J9)</f>
        <v>1446</v>
      </c>
      <c r="I9" s="361">
        <v>760</v>
      </c>
      <c r="J9" s="361">
        <v>686</v>
      </c>
      <c r="K9" s="333">
        <f t="shared" ref="K9:K34" si="3">SUM(L9:N9)</f>
        <v>1446</v>
      </c>
      <c r="L9" s="361">
        <v>395</v>
      </c>
      <c r="M9" s="361">
        <v>492</v>
      </c>
      <c r="N9" s="362">
        <v>559</v>
      </c>
      <c r="O9" s="363">
        <v>683</v>
      </c>
      <c r="P9" s="364">
        <v>217</v>
      </c>
      <c r="Q9" s="364">
        <v>38</v>
      </c>
      <c r="R9" s="350">
        <v>16</v>
      </c>
      <c r="S9" s="226">
        <v>0</v>
      </c>
      <c r="U9" s="67"/>
      <c r="V9" s="119"/>
    </row>
    <row r="10" spans="2:24" ht="15" customHeight="1">
      <c r="B10" s="11"/>
      <c r="C10" s="12" t="s">
        <v>2</v>
      </c>
      <c r="D10" s="13"/>
      <c r="E10" s="222">
        <f t="shared" si="1"/>
        <v>55</v>
      </c>
      <c r="F10" s="71">
        <v>55</v>
      </c>
      <c r="G10" s="71">
        <v>0</v>
      </c>
      <c r="H10" s="365">
        <f t="shared" si="2"/>
        <v>5834</v>
      </c>
      <c r="I10" s="366">
        <v>2923</v>
      </c>
      <c r="J10" s="366">
        <v>2911</v>
      </c>
      <c r="K10" s="334">
        <f t="shared" si="3"/>
        <v>5834</v>
      </c>
      <c r="L10" s="366">
        <v>1781</v>
      </c>
      <c r="M10" s="366">
        <v>1984</v>
      </c>
      <c r="N10" s="367">
        <v>2069</v>
      </c>
      <c r="O10" s="368">
        <v>2178</v>
      </c>
      <c r="P10" s="369">
        <v>478</v>
      </c>
      <c r="Q10" s="369">
        <v>8</v>
      </c>
      <c r="R10" s="370">
        <v>92</v>
      </c>
      <c r="S10" s="227">
        <v>0</v>
      </c>
      <c r="U10" s="67"/>
      <c r="V10" s="119"/>
    </row>
    <row r="11" spans="2:24" ht="15" customHeight="1">
      <c r="B11" s="11"/>
      <c r="C11" s="12" t="s">
        <v>3</v>
      </c>
      <c r="D11" s="13"/>
      <c r="E11" s="221">
        <f t="shared" si="1"/>
        <v>24</v>
      </c>
      <c r="F11" s="70">
        <v>24</v>
      </c>
      <c r="G11" s="70">
        <v>0</v>
      </c>
      <c r="H11" s="360">
        <f t="shared" si="2"/>
        <v>2517</v>
      </c>
      <c r="I11" s="371">
        <v>1262</v>
      </c>
      <c r="J11" s="371">
        <v>1255</v>
      </c>
      <c r="K11" s="332">
        <f t="shared" si="3"/>
        <v>2517</v>
      </c>
      <c r="L11" s="356">
        <v>753</v>
      </c>
      <c r="M11" s="356">
        <v>859</v>
      </c>
      <c r="N11" s="372">
        <v>905</v>
      </c>
      <c r="O11" s="347">
        <v>942</v>
      </c>
      <c r="P11" s="373">
        <v>202</v>
      </c>
      <c r="Q11" s="373">
        <v>7</v>
      </c>
      <c r="R11" s="358">
        <v>39</v>
      </c>
      <c r="S11" s="228">
        <f>O11/U11*100</f>
        <v>37.574790586358198</v>
      </c>
      <c r="U11" s="328">
        <v>2507</v>
      </c>
      <c r="V11" s="119"/>
    </row>
    <row r="12" spans="2:24" ht="15" customHeight="1">
      <c r="B12" s="11"/>
      <c r="C12" s="12" t="s">
        <v>4</v>
      </c>
      <c r="D12" s="13"/>
      <c r="E12" s="221">
        <f t="shared" si="1"/>
        <v>3</v>
      </c>
      <c r="F12" s="70">
        <v>3</v>
      </c>
      <c r="G12" s="70">
        <v>0</v>
      </c>
      <c r="H12" s="374">
        <f t="shared" si="2"/>
        <v>454</v>
      </c>
      <c r="I12" s="375">
        <v>231</v>
      </c>
      <c r="J12" s="375">
        <v>223</v>
      </c>
      <c r="K12" s="333">
        <f t="shared" si="3"/>
        <v>454</v>
      </c>
      <c r="L12" s="361">
        <v>139</v>
      </c>
      <c r="M12" s="361">
        <v>156</v>
      </c>
      <c r="N12" s="376">
        <v>159</v>
      </c>
      <c r="O12" s="348">
        <v>174</v>
      </c>
      <c r="P12" s="364">
        <v>35</v>
      </c>
      <c r="Q12" s="364">
        <v>2</v>
      </c>
      <c r="R12" s="350">
        <v>8</v>
      </c>
      <c r="S12" s="226">
        <f t="shared" ref="S12:S34" si="4">O12/U12*100</f>
        <v>51.327433628318587</v>
      </c>
      <c r="U12" s="328">
        <v>339</v>
      </c>
      <c r="V12" s="119"/>
    </row>
    <row r="13" spans="2:24" ht="15" customHeight="1">
      <c r="B13" s="11"/>
      <c r="C13" s="12" t="s">
        <v>5</v>
      </c>
      <c r="D13" s="13"/>
      <c r="E13" s="221">
        <f t="shared" si="1"/>
        <v>1</v>
      </c>
      <c r="F13" s="70">
        <v>1</v>
      </c>
      <c r="G13" s="70">
        <v>0</v>
      </c>
      <c r="H13" s="374">
        <f t="shared" si="2"/>
        <v>65</v>
      </c>
      <c r="I13" s="375">
        <v>33</v>
      </c>
      <c r="J13" s="375">
        <v>32</v>
      </c>
      <c r="K13" s="333">
        <f t="shared" si="3"/>
        <v>65</v>
      </c>
      <c r="L13" s="361">
        <v>11</v>
      </c>
      <c r="M13" s="361">
        <v>28</v>
      </c>
      <c r="N13" s="376">
        <v>26</v>
      </c>
      <c r="O13" s="348">
        <v>22</v>
      </c>
      <c r="P13" s="364">
        <v>6</v>
      </c>
      <c r="Q13" s="364">
        <v>0</v>
      </c>
      <c r="R13" s="350">
        <v>0</v>
      </c>
      <c r="S13" s="226">
        <f t="shared" si="4"/>
        <v>8.7999999999999989</v>
      </c>
      <c r="U13" s="328">
        <v>250</v>
      </c>
      <c r="V13" s="119"/>
    </row>
    <row r="14" spans="2:24" ht="15" customHeight="1">
      <c r="B14" s="11"/>
      <c r="C14" s="12" t="s">
        <v>7</v>
      </c>
      <c r="D14" s="13"/>
      <c r="E14" s="221">
        <f t="shared" si="1"/>
        <v>8</v>
      </c>
      <c r="F14" s="70">
        <v>8</v>
      </c>
      <c r="G14" s="70">
        <v>0</v>
      </c>
      <c r="H14" s="374">
        <f t="shared" si="2"/>
        <v>626</v>
      </c>
      <c r="I14" s="375">
        <v>316</v>
      </c>
      <c r="J14" s="375">
        <v>310</v>
      </c>
      <c r="K14" s="333">
        <f t="shared" si="3"/>
        <v>626</v>
      </c>
      <c r="L14" s="361">
        <v>163</v>
      </c>
      <c r="M14" s="361">
        <v>232</v>
      </c>
      <c r="N14" s="376">
        <v>231</v>
      </c>
      <c r="O14" s="348">
        <v>279</v>
      </c>
      <c r="P14" s="364">
        <v>64</v>
      </c>
      <c r="Q14" s="364">
        <v>1</v>
      </c>
      <c r="R14" s="350">
        <v>10</v>
      </c>
      <c r="S14" s="226">
        <f t="shared" si="4"/>
        <v>38.271604938271601</v>
      </c>
      <c r="U14" s="328">
        <v>729</v>
      </c>
      <c r="V14" s="119"/>
    </row>
    <row r="15" spans="2:24" ht="15" customHeight="1">
      <c r="B15" s="11"/>
      <c r="C15" s="12" t="s">
        <v>8</v>
      </c>
      <c r="D15" s="13"/>
      <c r="E15" s="218">
        <f t="shared" si="1"/>
        <v>10</v>
      </c>
      <c r="F15" s="70">
        <v>10</v>
      </c>
      <c r="G15" s="70">
        <v>0</v>
      </c>
      <c r="H15" s="360">
        <f t="shared" si="2"/>
        <v>1078</v>
      </c>
      <c r="I15" s="377">
        <v>563</v>
      </c>
      <c r="J15" s="377">
        <v>515</v>
      </c>
      <c r="K15" s="334">
        <f t="shared" si="3"/>
        <v>1078</v>
      </c>
      <c r="L15" s="378">
        <v>335</v>
      </c>
      <c r="M15" s="378">
        <v>355</v>
      </c>
      <c r="N15" s="379">
        <v>388</v>
      </c>
      <c r="O15" s="349">
        <v>404</v>
      </c>
      <c r="P15" s="369">
        <v>86</v>
      </c>
      <c r="Q15" s="369">
        <v>1</v>
      </c>
      <c r="R15" s="370">
        <v>10</v>
      </c>
      <c r="S15" s="227">
        <f t="shared" si="4"/>
        <v>48.73341375150784</v>
      </c>
      <c r="U15" s="328">
        <v>829</v>
      </c>
      <c r="V15" s="119"/>
    </row>
    <row r="16" spans="2:24" ht="15" customHeight="1">
      <c r="B16" s="11"/>
      <c r="C16" s="12" t="s">
        <v>10</v>
      </c>
      <c r="D16" s="13"/>
      <c r="E16" s="211">
        <f t="shared" si="1"/>
        <v>1</v>
      </c>
      <c r="F16" s="74">
        <v>1</v>
      </c>
      <c r="G16" s="74">
        <v>0</v>
      </c>
      <c r="H16" s="380">
        <f t="shared" si="2"/>
        <v>44</v>
      </c>
      <c r="I16" s="371">
        <v>21</v>
      </c>
      <c r="J16" s="371">
        <v>23</v>
      </c>
      <c r="K16" s="332">
        <f t="shared" si="3"/>
        <v>44</v>
      </c>
      <c r="L16" s="356">
        <v>15</v>
      </c>
      <c r="M16" s="356">
        <v>13</v>
      </c>
      <c r="N16" s="372">
        <v>16</v>
      </c>
      <c r="O16" s="347">
        <v>16</v>
      </c>
      <c r="P16" s="373">
        <v>4</v>
      </c>
      <c r="Q16" s="373">
        <v>0</v>
      </c>
      <c r="R16" s="358">
        <v>0</v>
      </c>
      <c r="S16" s="228">
        <f t="shared" si="4"/>
        <v>8.5106382978723403</v>
      </c>
      <c r="U16" s="328">
        <v>188</v>
      </c>
      <c r="V16" s="119"/>
    </row>
    <row r="17" spans="1:22" ht="15" customHeight="1">
      <c r="A17" s="57"/>
      <c r="B17" s="11"/>
      <c r="C17" s="12" t="s">
        <v>11</v>
      </c>
      <c r="D17" s="13"/>
      <c r="E17" s="218">
        <f t="shared" si="1"/>
        <v>12</v>
      </c>
      <c r="F17" s="70">
        <v>12</v>
      </c>
      <c r="G17" s="70">
        <v>0</v>
      </c>
      <c r="H17" s="374">
        <f t="shared" si="2"/>
        <v>444</v>
      </c>
      <c r="I17" s="375">
        <v>231</v>
      </c>
      <c r="J17" s="375">
        <v>213</v>
      </c>
      <c r="K17" s="333">
        <f t="shared" si="3"/>
        <v>444</v>
      </c>
      <c r="L17" s="361">
        <v>118</v>
      </c>
      <c r="M17" s="361">
        <v>161</v>
      </c>
      <c r="N17" s="376">
        <v>165</v>
      </c>
      <c r="O17" s="348">
        <v>197</v>
      </c>
      <c r="P17" s="364">
        <v>56</v>
      </c>
      <c r="Q17" s="364">
        <v>9</v>
      </c>
      <c r="R17" s="364">
        <v>2</v>
      </c>
      <c r="S17" s="226">
        <f t="shared" si="4"/>
        <v>22.488584474885844</v>
      </c>
      <c r="U17" s="328">
        <v>876</v>
      </c>
      <c r="V17" s="119"/>
    </row>
    <row r="18" spans="1:22" ht="15" customHeight="1">
      <c r="A18" s="58"/>
      <c r="B18" s="11"/>
      <c r="C18" s="12" t="s">
        <v>12</v>
      </c>
      <c r="D18" s="13"/>
      <c r="E18" s="218">
        <f t="shared" si="1"/>
        <v>1</v>
      </c>
      <c r="F18" s="70">
        <v>1</v>
      </c>
      <c r="G18" s="70">
        <v>0</v>
      </c>
      <c r="H18" s="381">
        <f t="shared" si="2"/>
        <v>0</v>
      </c>
      <c r="I18" s="361">
        <v>0</v>
      </c>
      <c r="J18" s="361">
        <v>0</v>
      </c>
      <c r="K18" s="382">
        <f t="shared" si="3"/>
        <v>0</v>
      </c>
      <c r="L18" s="361">
        <v>0</v>
      </c>
      <c r="M18" s="361">
        <v>0</v>
      </c>
      <c r="N18" s="376">
        <v>0</v>
      </c>
      <c r="O18" s="350">
        <v>0</v>
      </c>
      <c r="P18" s="364">
        <v>1</v>
      </c>
      <c r="Q18" s="364">
        <v>0</v>
      </c>
      <c r="R18" s="350">
        <v>0</v>
      </c>
      <c r="S18" s="226">
        <f t="shared" si="4"/>
        <v>0</v>
      </c>
      <c r="U18" s="328">
        <v>108</v>
      </c>
      <c r="V18" s="119"/>
    </row>
    <row r="19" spans="1:22" ht="15" customHeight="1">
      <c r="B19" s="11"/>
      <c r="C19" s="12" t="s">
        <v>13</v>
      </c>
      <c r="D19" s="13"/>
      <c r="E19" s="218">
        <f t="shared" si="1"/>
        <v>3</v>
      </c>
      <c r="F19" s="70">
        <v>3</v>
      </c>
      <c r="G19" s="70">
        <v>0</v>
      </c>
      <c r="H19" s="374">
        <f t="shared" si="2"/>
        <v>137</v>
      </c>
      <c r="I19" s="375">
        <v>72</v>
      </c>
      <c r="J19" s="375">
        <v>65</v>
      </c>
      <c r="K19" s="333">
        <f t="shared" si="3"/>
        <v>137</v>
      </c>
      <c r="L19" s="361">
        <v>45</v>
      </c>
      <c r="M19" s="361">
        <v>41</v>
      </c>
      <c r="N19" s="376">
        <v>51</v>
      </c>
      <c r="O19" s="348">
        <v>43</v>
      </c>
      <c r="P19" s="364">
        <v>17</v>
      </c>
      <c r="Q19" s="364">
        <v>4</v>
      </c>
      <c r="R19" s="350">
        <v>3</v>
      </c>
      <c r="S19" s="226">
        <f t="shared" si="4"/>
        <v>23.118279569892472</v>
      </c>
      <c r="U19" s="328">
        <v>186</v>
      </c>
      <c r="V19" s="119"/>
    </row>
    <row r="20" spans="1:22" ht="15" customHeight="1">
      <c r="B20" s="11"/>
      <c r="C20" s="12" t="s">
        <v>14</v>
      </c>
      <c r="D20" s="13"/>
      <c r="E20" s="222">
        <f t="shared" si="1"/>
        <v>1</v>
      </c>
      <c r="F20" s="71">
        <v>1</v>
      </c>
      <c r="G20" s="77">
        <v>0</v>
      </c>
      <c r="H20" s="383">
        <f t="shared" si="2"/>
        <v>8</v>
      </c>
      <c r="I20" s="377">
        <v>5</v>
      </c>
      <c r="J20" s="377">
        <v>3</v>
      </c>
      <c r="K20" s="334">
        <f t="shared" si="3"/>
        <v>8</v>
      </c>
      <c r="L20" s="378">
        <v>3</v>
      </c>
      <c r="M20" s="378">
        <v>5</v>
      </c>
      <c r="N20" s="379">
        <v>0</v>
      </c>
      <c r="O20" s="349">
        <v>3</v>
      </c>
      <c r="P20" s="370">
        <v>5</v>
      </c>
      <c r="Q20" s="370">
        <v>0</v>
      </c>
      <c r="R20" s="370">
        <v>1</v>
      </c>
      <c r="S20" s="227">
        <f t="shared" si="4"/>
        <v>1.7045454545454544</v>
      </c>
      <c r="U20" s="328">
        <v>176</v>
      </c>
      <c r="V20" s="119"/>
    </row>
    <row r="21" spans="1:22" ht="15" customHeight="1">
      <c r="B21" s="11"/>
      <c r="C21" s="12" t="s">
        <v>15</v>
      </c>
      <c r="D21" s="13"/>
      <c r="E21" s="211">
        <f t="shared" si="1"/>
        <v>1</v>
      </c>
      <c r="F21" s="74">
        <v>1</v>
      </c>
      <c r="G21" s="98">
        <v>0</v>
      </c>
      <c r="H21" s="355">
        <f t="shared" si="2"/>
        <v>48</v>
      </c>
      <c r="I21" s="371">
        <v>30</v>
      </c>
      <c r="J21" s="371">
        <v>18</v>
      </c>
      <c r="K21" s="332">
        <f t="shared" si="3"/>
        <v>48</v>
      </c>
      <c r="L21" s="356">
        <v>13</v>
      </c>
      <c r="M21" s="356">
        <v>18</v>
      </c>
      <c r="N21" s="372">
        <v>17</v>
      </c>
      <c r="O21" s="347">
        <v>22</v>
      </c>
      <c r="P21" s="358">
        <v>6</v>
      </c>
      <c r="Q21" s="358">
        <v>1</v>
      </c>
      <c r="R21" s="358">
        <v>3</v>
      </c>
      <c r="S21" s="228">
        <f t="shared" si="4"/>
        <v>13.414634146341465</v>
      </c>
      <c r="U21" s="328">
        <v>164</v>
      </c>
      <c r="V21" s="119"/>
    </row>
    <row r="22" spans="1:22" ht="15" customHeight="1">
      <c r="A22" s="58"/>
      <c r="B22" s="11"/>
      <c r="C22" s="12" t="s">
        <v>6</v>
      </c>
      <c r="D22" s="13"/>
      <c r="E22" s="218">
        <f t="shared" si="1"/>
        <v>18</v>
      </c>
      <c r="F22" s="70">
        <v>18</v>
      </c>
      <c r="G22" s="76">
        <v>0</v>
      </c>
      <c r="H22" s="384">
        <f t="shared" si="2"/>
        <v>792</v>
      </c>
      <c r="I22" s="375">
        <v>406</v>
      </c>
      <c r="J22" s="375">
        <v>386</v>
      </c>
      <c r="K22" s="333">
        <f t="shared" si="3"/>
        <v>792</v>
      </c>
      <c r="L22" s="385">
        <v>264</v>
      </c>
      <c r="M22" s="385">
        <v>243</v>
      </c>
      <c r="N22" s="386">
        <v>285</v>
      </c>
      <c r="O22" s="348">
        <v>323</v>
      </c>
      <c r="P22" s="350">
        <v>96</v>
      </c>
      <c r="Q22" s="350">
        <v>1</v>
      </c>
      <c r="R22" s="350">
        <v>11</v>
      </c>
      <c r="S22" s="226">
        <f t="shared" si="4"/>
        <v>34.361702127659576</v>
      </c>
      <c r="U22" s="328">
        <v>940</v>
      </c>
      <c r="V22" s="119"/>
    </row>
    <row r="23" spans="1:22" ht="15" customHeight="1">
      <c r="B23" s="11"/>
      <c r="C23" s="12" t="s">
        <v>198</v>
      </c>
      <c r="D23" s="13"/>
      <c r="E23" s="218">
        <f t="shared" si="1"/>
        <v>3</v>
      </c>
      <c r="F23" s="70">
        <v>3</v>
      </c>
      <c r="G23" s="76">
        <v>0</v>
      </c>
      <c r="H23" s="387">
        <f t="shared" si="2"/>
        <v>575</v>
      </c>
      <c r="I23" s="375">
        <v>264</v>
      </c>
      <c r="J23" s="375">
        <v>311</v>
      </c>
      <c r="K23" s="333">
        <f t="shared" si="3"/>
        <v>575</v>
      </c>
      <c r="L23" s="385">
        <v>156</v>
      </c>
      <c r="M23" s="385">
        <v>189</v>
      </c>
      <c r="N23" s="386">
        <v>230</v>
      </c>
      <c r="O23" s="348">
        <v>242</v>
      </c>
      <c r="P23" s="350">
        <v>39</v>
      </c>
      <c r="Q23" s="350">
        <v>3</v>
      </c>
      <c r="R23" s="350">
        <v>13</v>
      </c>
      <c r="S23" s="226">
        <f t="shared" si="4"/>
        <v>43.761301989150091</v>
      </c>
      <c r="U23" s="328">
        <v>553</v>
      </c>
      <c r="V23" s="119"/>
    </row>
    <row r="24" spans="1:22" ht="15" customHeight="1">
      <c r="B24" s="11"/>
      <c r="C24" s="12" t="s">
        <v>16</v>
      </c>
      <c r="D24" s="13"/>
      <c r="E24" s="218">
        <f t="shared" si="1"/>
        <v>1</v>
      </c>
      <c r="F24" s="70">
        <v>1</v>
      </c>
      <c r="G24" s="76">
        <v>0</v>
      </c>
      <c r="H24" s="387">
        <f t="shared" si="2"/>
        <v>35</v>
      </c>
      <c r="I24" s="375">
        <v>21</v>
      </c>
      <c r="J24" s="375">
        <v>14</v>
      </c>
      <c r="K24" s="333">
        <f t="shared" si="3"/>
        <v>35</v>
      </c>
      <c r="L24" s="385">
        <v>10</v>
      </c>
      <c r="M24" s="385">
        <v>15</v>
      </c>
      <c r="N24" s="386">
        <v>10</v>
      </c>
      <c r="O24" s="348">
        <v>19</v>
      </c>
      <c r="P24" s="350">
        <v>7</v>
      </c>
      <c r="Q24" s="350">
        <v>0</v>
      </c>
      <c r="R24" s="350">
        <v>2</v>
      </c>
      <c r="S24" s="226">
        <f t="shared" si="4"/>
        <v>15.573770491803279</v>
      </c>
      <c r="U24" s="328">
        <v>122</v>
      </c>
      <c r="V24" s="119"/>
    </row>
    <row r="25" spans="1:22" ht="15" customHeight="1">
      <c r="B25" s="11"/>
      <c r="C25" s="12" t="s">
        <v>18</v>
      </c>
      <c r="D25" s="13"/>
      <c r="E25" s="224">
        <f t="shared" si="1"/>
        <v>1</v>
      </c>
      <c r="F25" s="71">
        <v>1</v>
      </c>
      <c r="G25" s="77">
        <v>0</v>
      </c>
      <c r="H25" s="388">
        <f t="shared" si="2"/>
        <v>32</v>
      </c>
      <c r="I25" s="377">
        <v>12</v>
      </c>
      <c r="J25" s="377">
        <v>20</v>
      </c>
      <c r="K25" s="334">
        <f t="shared" si="3"/>
        <v>32</v>
      </c>
      <c r="L25" s="389">
        <v>11</v>
      </c>
      <c r="M25" s="389">
        <v>10</v>
      </c>
      <c r="N25" s="390">
        <v>11</v>
      </c>
      <c r="O25" s="349">
        <v>13</v>
      </c>
      <c r="P25" s="370">
        <v>6</v>
      </c>
      <c r="Q25" s="370">
        <v>0</v>
      </c>
      <c r="R25" s="370">
        <v>1</v>
      </c>
      <c r="S25" s="227">
        <f t="shared" si="4"/>
        <v>15.11627906976744</v>
      </c>
      <c r="U25" s="328">
        <v>86</v>
      </c>
      <c r="V25" s="119"/>
    </row>
    <row r="26" spans="1:22" ht="15" customHeight="1">
      <c r="B26" s="11"/>
      <c r="C26" s="12" t="s">
        <v>19</v>
      </c>
      <c r="D26" s="13"/>
      <c r="E26" s="211">
        <f t="shared" si="1"/>
        <v>1</v>
      </c>
      <c r="F26" s="74">
        <v>1</v>
      </c>
      <c r="G26" s="98">
        <v>0</v>
      </c>
      <c r="H26" s="391">
        <f t="shared" si="2"/>
        <v>108</v>
      </c>
      <c r="I26" s="371">
        <v>57</v>
      </c>
      <c r="J26" s="371">
        <v>51</v>
      </c>
      <c r="K26" s="332">
        <f t="shared" si="3"/>
        <v>108</v>
      </c>
      <c r="L26" s="392">
        <v>30</v>
      </c>
      <c r="M26" s="392">
        <v>45</v>
      </c>
      <c r="N26" s="359">
        <v>33</v>
      </c>
      <c r="O26" s="347">
        <v>48</v>
      </c>
      <c r="P26" s="358">
        <v>9</v>
      </c>
      <c r="Q26" s="358">
        <v>0</v>
      </c>
      <c r="R26" s="358">
        <v>1</v>
      </c>
      <c r="S26" s="228">
        <f t="shared" si="4"/>
        <v>16.666666666666664</v>
      </c>
      <c r="U26" s="328">
        <v>288</v>
      </c>
      <c r="V26" s="119"/>
    </row>
    <row r="27" spans="1:22" ht="15" customHeight="1">
      <c r="B27" s="11"/>
      <c r="C27" s="12" t="s">
        <v>23</v>
      </c>
      <c r="D27" s="13"/>
      <c r="E27" s="218">
        <f t="shared" si="1"/>
        <v>4</v>
      </c>
      <c r="F27" s="70">
        <v>4</v>
      </c>
      <c r="G27" s="76">
        <v>0</v>
      </c>
      <c r="H27" s="387">
        <f t="shared" si="2"/>
        <v>165</v>
      </c>
      <c r="I27" s="375">
        <v>86</v>
      </c>
      <c r="J27" s="375">
        <v>79</v>
      </c>
      <c r="K27" s="333">
        <f t="shared" si="3"/>
        <v>165</v>
      </c>
      <c r="L27" s="385">
        <v>48</v>
      </c>
      <c r="M27" s="385">
        <v>54</v>
      </c>
      <c r="N27" s="386">
        <v>63</v>
      </c>
      <c r="O27" s="348">
        <v>59</v>
      </c>
      <c r="P27" s="350">
        <v>21</v>
      </c>
      <c r="Q27" s="350">
        <v>17</v>
      </c>
      <c r="R27" s="350">
        <v>0</v>
      </c>
      <c r="S27" s="226">
        <f t="shared" si="4"/>
        <v>47.967479674796749</v>
      </c>
      <c r="U27" s="328">
        <v>123</v>
      </c>
      <c r="V27" s="119"/>
    </row>
    <row r="28" spans="1:22" ht="15" customHeight="1">
      <c r="B28" s="11"/>
      <c r="C28" s="12" t="s">
        <v>22</v>
      </c>
      <c r="D28" s="13"/>
      <c r="E28" s="218">
        <f t="shared" si="1"/>
        <v>1</v>
      </c>
      <c r="F28" s="70">
        <v>1</v>
      </c>
      <c r="G28" s="76">
        <v>0</v>
      </c>
      <c r="H28" s="381">
        <f t="shared" si="2"/>
        <v>44</v>
      </c>
      <c r="I28" s="375">
        <v>22</v>
      </c>
      <c r="J28" s="375">
        <v>22</v>
      </c>
      <c r="K28" s="333">
        <f t="shared" si="3"/>
        <v>44</v>
      </c>
      <c r="L28" s="385">
        <v>17</v>
      </c>
      <c r="M28" s="361">
        <v>17</v>
      </c>
      <c r="N28" s="376">
        <v>10</v>
      </c>
      <c r="O28" s="348">
        <v>12</v>
      </c>
      <c r="P28" s="350">
        <v>4</v>
      </c>
      <c r="Q28" s="350">
        <v>0</v>
      </c>
      <c r="R28" s="350">
        <v>0</v>
      </c>
      <c r="S28" s="226">
        <f t="shared" si="4"/>
        <v>22.641509433962266</v>
      </c>
      <c r="U28" s="328">
        <v>53</v>
      </c>
      <c r="V28" s="119"/>
    </row>
    <row r="29" spans="1:22" ht="15" customHeight="1">
      <c r="B29" s="11"/>
      <c r="C29" s="12" t="s">
        <v>25</v>
      </c>
      <c r="D29" s="13"/>
      <c r="E29" s="218">
        <f t="shared" si="1"/>
        <v>2</v>
      </c>
      <c r="F29" s="70">
        <v>2</v>
      </c>
      <c r="G29" s="76">
        <v>0</v>
      </c>
      <c r="H29" s="381">
        <f t="shared" si="2"/>
        <v>85</v>
      </c>
      <c r="I29" s="375">
        <v>37</v>
      </c>
      <c r="J29" s="375">
        <v>48</v>
      </c>
      <c r="K29" s="333">
        <f t="shared" si="3"/>
        <v>85</v>
      </c>
      <c r="L29" s="385">
        <v>27</v>
      </c>
      <c r="M29" s="385">
        <v>30</v>
      </c>
      <c r="N29" s="386">
        <v>28</v>
      </c>
      <c r="O29" s="348">
        <v>34</v>
      </c>
      <c r="P29" s="350">
        <v>11</v>
      </c>
      <c r="Q29" s="350">
        <v>0</v>
      </c>
      <c r="R29" s="350">
        <v>2</v>
      </c>
      <c r="S29" s="226">
        <f t="shared" si="4"/>
        <v>38.636363636363633</v>
      </c>
      <c r="U29" s="328">
        <v>88</v>
      </c>
      <c r="V29" s="119"/>
    </row>
    <row r="30" spans="1:22" ht="15" customHeight="1">
      <c r="B30" s="11"/>
      <c r="C30" s="12" t="s">
        <v>89</v>
      </c>
      <c r="D30" s="13"/>
      <c r="E30" s="224">
        <f t="shared" si="1"/>
        <v>2</v>
      </c>
      <c r="F30" s="71">
        <v>2</v>
      </c>
      <c r="G30" s="77">
        <v>0</v>
      </c>
      <c r="H30" s="393">
        <f t="shared" si="2"/>
        <v>45</v>
      </c>
      <c r="I30" s="377">
        <v>23</v>
      </c>
      <c r="J30" s="377">
        <v>22</v>
      </c>
      <c r="K30" s="334">
        <f t="shared" si="3"/>
        <v>45</v>
      </c>
      <c r="L30" s="394">
        <v>15</v>
      </c>
      <c r="M30" s="394">
        <v>14</v>
      </c>
      <c r="N30" s="394">
        <v>16</v>
      </c>
      <c r="O30" s="351">
        <v>20</v>
      </c>
      <c r="P30" s="395">
        <v>8</v>
      </c>
      <c r="Q30" s="370">
        <v>0</v>
      </c>
      <c r="R30" s="396">
        <v>1</v>
      </c>
      <c r="S30" s="227">
        <f t="shared" si="4"/>
        <v>20.833333333333336</v>
      </c>
      <c r="U30" s="328">
        <v>96</v>
      </c>
      <c r="V30" s="119"/>
    </row>
    <row r="31" spans="1:22" ht="15" customHeight="1">
      <c r="B31" s="11"/>
      <c r="C31" s="12" t="s">
        <v>116</v>
      </c>
      <c r="D31" s="13"/>
      <c r="E31" s="211">
        <f t="shared" si="1"/>
        <v>1</v>
      </c>
      <c r="F31" s="74">
        <v>1</v>
      </c>
      <c r="G31" s="98">
        <v>0</v>
      </c>
      <c r="H31" s="391">
        <f t="shared" si="2"/>
        <v>23</v>
      </c>
      <c r="I31" s="371">
        <v>10</v>
      </c>
      <c r="J31" s="371">
        <v>13</v>
      </c>
      <c r="K31" s="332">
        <f t="shared" si="3"/>
        <v>23</v>
      </c>
      <c r="L31" s="397">
        <v>5</v>
      </c>
      <c r="M31" s="397">
        <v>6</v>
      </c>
      <c r="N31" s="397">
        <v>12</v>
      </c>
      <c r="O31" s="352">
        <v>8</v>
      </c>
      <c r="P31" s="398">
        <v>5</v>
      </c>
      <c r="Q31" s="358">
        <v>0</v>
      </c>
      <c r="R31" s="358">
        <v>0</v>
      </c>
      <c r="S31" s="228">
        <f t="shared" si="4"/>
        <v>13.333333333333334</v>
      </c>
      <c r="U31" s="328">
        <v>60</v>
      </c>
      <c r="V31" s="119"/>
    </row>
    <row r="32" spans="1:22" ht="15" customHeight="1">
      <c r="B32" s="11"/>
      <c r="C32" s="12" t="s">
        <v>118</v>
      </c>
      <c r="D32" s="13"/>
      <c r="E32" s="218">
        <f t="shared" si="1"/>
        <v>1</v>
      </c>
      <c r="F32" s="70">
        <v>1</v>
      </c>
      <c r="G32" s="76">
        <v>0</v>
      </c>
      <c r="H32" s="381">
        <f t="shared" si="2"/>
        <v>5</v>
      </c>
      <c r="I32" s="375">
        <v>4</v>
      </c>
      <c r="J32" s="375">
        <v>1</v>
      </c>
      <c r="K32" s="333">
        <f t="shared" si="3"/>
        <v>5</v>
      </c>
      <c r="L32" s="399">
        <v>3</v>
      </c>
      <c r="M32" s="399">
        <v>2</v>
      </c>
      <c r="N32" s="386">
        <v>0</v>
      </c>
      <c r="O32" s="350">
        <v>0</v>
      </c>
      <c r="P32" s="400">
        <v>5</v>
      </c>
      <c r="Q32" s="350">
        <v>0</v>
      </c>
      <c r="R32" s="350">
        <v>0</v>
      </c>
      <c r="S32" s="226">
        <f t="shared" si="4"/>
        <v>0</v>
      </c>
      <c r="U32" s="328">
        <v>33</v>
      </c>
      <c r="V32" s="119"/>
    </row>
    <row r="33" spans="2:22" ht="15" customHeight="1">
      <c r="B33" s="11"/>
      <c r="C33" s="12" t="s">
        <v>90</v>
      </c>
      <c r="D33" s="13"/>
      <c r="E33" s="218">
        <f t="shared" si="1"/>
        <v>1</v>
      </c>
      <c r="F33" s="70">
        <v>1</v>
      </c>
      <c r="G33" s="76">
        <v>0</v>
      </c>
      <c r="H33" s="381">
        <f t="shared" si="2"/>
        <v>30</v>
      </c>
      <c r="I33" s="375">
        <v>16</v>
      </c>
      <c r="J33" s="375">
        <v>14</v>
      </c>
      <c r="K33" s="333">
        <f t="shared" si="3"/>
        <v>30</v>
      </c>
      <c r="L33" s="399">
        <v>9</v>
      </c>
      <c r="M33" s="399">
        <v>14</v>
      </c>
      <c r="N33" s="399">
        <v>7</v>
      </c>
      <c r="O33" s="353">
        <v>13</v>
      </c>
      <c r="P33" s="400">
        <v>5</v>
      </c>
      <c r="Q33" s="350">
        <v>0</v>
      </c>
      <c r="R33" s="399">
        <v>1</v>
      </c>
      <c r="S33" s="226">
        <f t="shared" si="4"/>
        <v>12.871287128712872</v>
      </c>
      <c r="U33" s="328">
        <v>101</v>
      </c>
      <c r="V33" s="119"/>
    </row>
    <row r="34" spans="2:22" ht="15" customHeight="1">
      <c r="B34" s="29"/>
      <c r="C34" s="30" t="s">
        <v>119</v>
      </c>
      <c r="D34" s="31"/>
      <c r="E34" s="225">
        <f t="shared" si="1"/>
        <v>1</v>
      </c>
      <c r="F34" s="73">
        <v>1</v>
      </c>
      <c r="G34" s="78">
        <v>0</v>
      </c>
      <c r="H34" s="401">
        <f t="shared" si="2"/>
        <v>27</v>
      </c>
      <c r="I34" s="402">
        <v>9</v>
      </c>
      <c r="J34" s="402">
        <v>18</v>
      </c>
      <c r="K34" s="335">
        <f t="shared" si="3"/>
        <v>27</v>
      </c>
      <c r="L34" s="403">
        <v>9</v>
      </c>
      <c r="M34" s="403">
        <v>7</v>
      </c>
      <c r="N34" s="403">
        <v>11</v>
      </c>
      <c r="O34" s="354">
        <v>8</v>
      </c>
      <c r="P34" s="404">
        <v>4</v>
      </c>
      <c r="Q34" s="405">
        <v>0</v>
      </c>
      <c r="R34" s="403">
        <v>1</v>
      </c>
      <c r="S34" s="229">
        <f t="shared" si="4"/>
        <v>10</v>
      </c>
      <c r="U34" s="328">
        <v>80</v>
      </c>
      <c r="V34" s="119"/>
    </row>
    <row r="35" spans="2:22" ht="10.5" customHeight="1">
      <c r="E35" s="52"/>
      <c r="F35" s="52"/>
      <c r="H35" s="53"/>
      <c r="K35" s="53"/>
      <c r="S35" s="75"/>
    </row>
    <row r="36" spans="2:22" ht="10.5" customHeight="1">
      <c r="E36" s="130"/>
      <c r="F36" s="52"/>
      <c r="H36" s="53"/>
      <c r="K36" s="53"/>
      <c r="U36" s="14">
        <f>SUM(U11:U35)</f>
        <v>8975</v>
      </c>
    </row>
    <row r="37" spans="2:22" ht="10.5" customHeight="1">
      <c r="E37" s="52"/>
      <c r="F37" s="52"/>
      <c r="H37" s="53"/>
      <c r="K37" s="53"/>
    </row>
    <row r="38" spans="2:22">
      <c r="E38" s="52"/>
      <c r="F38" s="52"/>
      <c r="H38" s="53"/>
      <c r="K38" s="53"/>
    </row>
    <row r="39" spans="2:22">
      <c r="E39" s="52"/>
      <c r="F39" s="52"/>
      <c r="H39" s="53"/>
      <c r="K39" s="53"/>
    </row>
  </sheetData>
  <mergeCells count="20">
    <mergeCell ref="B2:S2"/>
    <mergeCell ref="C4:D4"/>
    <mergeCell ref="H5:H6"/>
    <mergeCell ref="S4:S6"/>
    <mergeCell ref="H4:N4"/>
    <mergeCell ref="I5:I6"/>
    <mergeCell ref="J5:J6"/>
    <mergeCell ref="L5:L6"/>
    <mergeCell ref="R4:R6"/>
    <mergeCell ref="M5:M6"/>
    <mergeCell ref="N5:N6"/>
    <mergeCell ref="O4:O6"/>
    <mergeCell ref="P4:P6"/>
    <mergeCell ref="E4:G4"/>
    <mergeCell ref="E5:E6"/>
    <mergeCell ref="F5:F6"/>
    <mergeCell ref="G5:G6"/>
    <mergeCell ref="Q4:Q6"/>
    <mergeCell ref="B7:C7"/>
    <mergeCell ref="B6:C6"/>
  </mergeCells>
  <phoneticPr fontId="2"/>
  <pageMargins left="0.47244094488188981" right="0.19685039370078741" top="0.62992125984251968" bottom="0.43307086614173229" header="0.51181102362204722" footer="0.39370078740157483"/>
  <pageSetup paperSize="9" orientation="landscape" r:id="rId1"/>
  <headerFooter alignWithMargins="0"/>
  <ignoredErrors>
    <ignoredError sqref="E7:F7 H8:H14 H7 K8:K16 K17:K24 H31 H32:H34 I7:R7 K30 K25:K29 K31:K34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"/>
  <sheetViews>
    <sheetView workbookViewId="0">
      <pane xSplit="4" ySplit="6" topLeftCell="E7" activePane="bottomRight" state="frozen"/>
      <selection activeCell="AR17" sqref="AR17"/>
      <selection pane="topRight" activeCell="AR17" sqref="AR17"/>
      <selection pane="bottomLeft" activeCell="AR17" sqref="AR17"/>
      <selection pane="bottomRight"/>
    </sheetView>
  </sheetViews>
  <sheetFormatPr defaultRowHeight="10.5"/>
  <cols>
    <col min="1" max="1" width="3.625" style="14" customWidth="1"/>
    <col min="2" max="2" width="2.375" style="14" customWidth="1"/>
    <col min="3" max="3" width="8.75" style="14" customWidth="1"/>
    <col min="4" max="4" width="1.375" style="14" customWidth="1"/>
    <col min="5" max="10" width="6.625" style="14" customWidth="1"/>
    <col min="11" max="11" width="6.625" style="14" hidden="1" customWidth="1"/>
    <col min="12" max="17" width="6.625" style="14" customWidth="1"/>
    <col min="18" max="22" width="7.625" style="14" customWidth="1"/>
    <col min="23" max="23" width="3.75" style="14" hidden="1" customWidth="1"/>
    <col min="24" max="24" width="3.25" style="14" hidden="1" customWidth="1"/>
    <col min="25" max="25" width="4" style="14" hidden="1" customWidth="1"/>
    <col min="26" max="26" width="9" style="14" hidden="1" customWidth="1"/>
    <col min="27" max="16384" width="9" style="14"/>
  </cols>
  <sheetData>
    <row r="1" spans="2:28" ht="12">
      <c r="B1" s="16"/>
    </row>
    <row r="2" spans="2:28" ht="13.5" customHeight="1">
      <c r="B2" s="462" t="s">
        <v>254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192"/>
    </row>
    <row r="3" spans="2:28" ht="27" customHeight="1">
      <c r="B3" s="17" t="s">
        <v>203</v>
      </c>
      <c r="S3" s="17"/>
      <c r="V3" s="40" t="s">
        <v>158</v>
      </c>
    </row>
    <row r="4" spans="2:28" ht="15.75" customHeight="1">
      <c r="B4" s="18"/>
      <c r="C4" s="463" t="s">
        <v>54</v>
      </c>
      <c r="D4" s="464"/>
      <c r="E4" s="475" t="s">
        <v>164</v>
      </c>
      <c r="F4" s="475"/>
      <c r="G4" s="475"/>
      <c r="H4" s="468" t="s">
        <v>165</v>
      </c>
      <c r="I4" s="469"/>
      <c r="J4" s="469"/>
      <c r="K4" s="469"/>
      <c r="L4" s="469"/>
      <c r="M4" s="469"/>
      <c r="N4" s="469"/>
      <c r="O4" s="469"/>
      <c r="P4" s="469"/>
      <c r="Q4" s="470"/>
      <c r="R4" s="472" t="s">
        <v>214</v>
      </c>
      <c r="S4" s="472" t="s">
        <v>221</v>
      </c>
      <c r="T4" s="479" t="s">
        <v>215</v>
      </c>
      <c r="U4" s="482" t="s">
        <v>222</v>
      </c>
      <c r="V4" s="466" t="s">
        <v>74</v>
      </c>
    </row>
    <row r="5" spans="2:28" ht="15.75" customHeight="1">
      <c r="B5" s="19"/>
      <c r="C5" s="20"/>
      <c r="D5" s="21"/>
      <c r="E5" s="452" t="s">
        <v>35</v>
      </c>
      <c r="F5" s="454" t="s">
        <v>166</v>
      </c>
      <c r="G5" s="454" t="s">
        <v>167</v>
      </c>
      <c r="H5" s="465" t="s">
        <v>35</v>
      </c>
      <c r="I5" s="465" t="s">
        <v>40</v>
      </c>
      <c r="J5" s="465" t="s">
        <v>41</v>
      </c>
      <c r="K5" s="199"/>
      <c r="L5" s="465" t="s">
        <v>211</v>
      </c>
      <c r="M5" s="465" t="s">
        <v>212</v>
      </c>
      <c r="N5" s="465" t="s">
        <v>213</v>
      </c>
      <c r="O5" s="465" t="s">
        <v>154</v>
      </c>
      <c r="P5" s="465" t="s">
        <v>155</v>
      </c>
      <c r="Q5" s="465" t="s">
        <v>156</v>
      </c>
      <c r="R5" s="465"/>
      <c r="S5" s="465"/>
      <c r="T5" s="480"/>
      <c r="U5" s="471"/>
      <c r="V5" s="467"/>
    </row>
    <row r="6" spans="2:28" ht="39.75" customHeight="1">
      <c r="B6" s="476" t="s">
        <v>53</v>
      </c>
      <c r="C6" s="477"/>
      <c r="D6" s="23"/>
      <c r="E6" s="453"/>
      <c r="F6" s="455"/>
      <c r="G6" s="455"/>
      <c r="H6" s="465"/>
      <c r="I6" s="465"/>
      <c r="J6" s="465"/>
      <c r="K6" s="323" t="s">
        <v>264</v>
      </c>
      <c r="L6" s="465"/>
      <c r="M6" s="465"/>
      <c r="N6" s="465"/>
      <c r="O6" s="465"/>
      <c r="P6" s="465"/>
      <c r="Q6" s="465"/>
      <c r="R6" s="465"/>
      <c r="S6" s="465"/>
      <c r="T6" s="481"/>
      <c r="U6" s="471"/>
      <c r="V6" s="478"/>
      <c r="X6" s="118"/>
      <c r="Y6" s="118"/>
    </row>
    <row r="7" spans="2:28" ht="16.5" customHeight="1">
      <c r="B7" s="458" t="s">
        <v>58</v>
      </c>
      <c r="C7" s="459"/>
      <c r="D7" s="15"/>
      <c r="E7" s="230">
        <f>SUM(E10:E23)</f>
        <v>49</v>
      </c>
      <c r="F7" s="231">
        <f>SUM(F10:F23)</f>
        <v>49</v>
      </c>
      <c r="G7" s="231">
        <f t="shared" ref="G7:U7" si="0">SUM(G10:G23)</f>
        <v>0</v>
      </c>
      <c r="H7" s="232">
        <f t="shared" si="0"/>
        <v>6636</v>
      </c>
      <c r="I7" s="233">
        <f t="shared" si="0"/>
        <v>3403</v>
      </c>
      <c r="J7" s="233">
        <f t="shared" si="0"/>
        <v>3233</v>
      </c>
      <c r="K7" s="233">
        <f>SUM(L7:Q7)</f>
        <v>6636</v>
      </c>
      <c r="L7" s="233">
        <f t="shared" si="0"/>
        <v>279</v>
      </c>
      <c r="M7" s="233">
        <f t="shared" si="0"/>
        <v>681</v>
      </c>
      <c r="N7" s="233">
        <f t="shared" si="0"/>
        <v>806</v>
      </c>
      <c r="O7" s="233">
        <f t="shared" si="0"/>
        <v>1552</v>
      </c>
      <c r="P7" s="233">
        <f t="shared" si="0"/>
        <v>1624</v>
      </c>
      <c r="Q7" s="234">
        <f t="shared" si="0"/>
        <v>1694</v>
      </c>
      <c r="R7" s="232">
        <f t="shared" si="0"/>
        <v>1503</v>
      </c>
      <c r="S7" s="230">
        <f t="shared" si="0"/>
        <v>1013</v>
      </c>
      <c r="T7" s="230">
        <f t="shared" si="0"/>
        <v>17</v>
      </c>
      <c r="U7" s="230">
        <f t="shared" si="0"/>
        <v>225</v>
      </c>
      <c r="V7" s="235">
        <f>R7/Z7*100</f>
        <v>15.461372286801769</v>
      </c>
      <c r="X7" s="119"/>
      <c r="Y7" s="204" t="s">
        <v>261</v>
      </c>
      <c r="Z7" s="329">
        <v>9721</v>
      </c>
      <c r="AA7" s="204"/>
    </row>
    <row r="8" spans="2:28" ht="16.5" customHeight="1">
      <c r="B8" s="11"/>
      <c r="C8" s="12" t="s">
        <v>1</v>
      </c>
      <c r="D8" s="13"/>
      <c r="E8" s="220">
        <f>SUM(F8:G8)</f>
        <v>8</v>
      </c>
      <c r="F8" s="147">
        <v>8</v>
      </c>
      <c r="G8" s="147">
        <v>0</v>
      </c>
      <c r="H8" s="215">
        <f>SUM(I8:J8)</f>
        <v>597</v>
      </c>
      <c r="I8" s="67">
        <v>312</v>
      </c>
      <c r="J8" s="67">
        <v>285</v>
      </c>
      <c r="K8" s="209">
        <f t="shared" ref="K8:K23" si="1">SUM(L8:Q8)</f>
        <v>597</v>
      </c>
      <c r="L8" s="67">
        <v>28</v>
      </c>
      <c r="M8" s="67">
        <v>78</v>
      </c>
      <c r="N8" s="67">
        <v>85</v>
      </c>
      <c r="O8" s="67">
        <v>129</v>
      </c>
      <c r="P8" s="67">
        <v>129</v>
      </c>
      <c r="Q8" s="96">
        <v>148</v>
      </c>
      <c r="R8" s="83">
        <v>98</v>
      </c>
      <c r="S8" s="122">
        <v>109</v>
      </c>
      <c r="T8" s="122">
        <v>5</v>
      </c>
      <c r="U8" s="122">
        <v>26</v>
      </c>
      <c r="V8" s="195">
        <v>0</v>
      </c>
      <c r="X8" s="119"/>
      <c r="Y8" s="118"/>
    </row>
    <row r="9" spans="2:28" ht="16.5" customHeight="1">
      <c r="B9" s="11"/>
      <c r="C9" s="12" t="s">
        <v>2</v>
      </c>
      <c r="D9" s="13"/>
      <c r="E9" s="238">
        <f t="shared" ref="E9:E23" si="2">SUM(F9:G9)</f>
        <v>41</v>
      </c>
      <c r="F9" s="125">
        <v>41</v>
      </c>
      <c r="G9" s="125">
        <v>0</v>
      </c>
      <c r="H9" s="216">
        <f t="shared" ref="H9:H23" si="3">SUM(I9:J9)</f>
        <v>6039</v>
      </c>
      <c r="I9" s="69">
        <v>3091</v>
      </c>
      <c r="J9" s="69">
        <v>2948</v>
      </c>
      <c r="K9" s="237">
        <f t="shared" si="1"/>
        <v>6039</v>
      </c>
      <c r="L9" s="69">
        <v>251</v>
      </c>
      <c r="M9" s="69">
        <v>603</v>
      </c>
      <c r="N9" s="69">
        <v>721</v>
      </c>
      <c r="O9" s="69">
        <v>1423</v>
      </c>
      <c r="P9" s="69">
        <v>1495</v>
      </c>
      <c r="Q9" s="97">
        <v>1546</v>
      </c>
      <c r="R9" s="84">
        <v>1405</v>
      </c>
      <c r="S9" s="123">
        <v>904</v>
      </c>
      <c r="T9" s="123">
        <v>12</v>
      </c>
      <c r="U9" s="123">
        <v>199</v>
      </c>
      <c r="V9" s="196">
        <v>0</v>
      </c>
      <c r="X9" s="119"/>
      <c r="Y9" s="118"/>
    </row>
    <row r="10" spans="2:28" ht="16.5" customHeight="1">
      <c r="B10" s="11"/>
      <c r="C10" s="12" t="s">
        <v>3</v>
      </c>
      <c r="D10" s="13"/>
      <c r="E10" s="240">
        <f t="shared" si="2"/>
        <v>10</v>
      </c>
      <c r="F10" s="121">
        <v>10</v>
      </c>
      <c r="G10" s="121">
        <v>0</v>
      </c>
      <c r="H10" s="207">
        <f t="shared" si="3"/>
        <v>1719</v>
      </c>
      <c r="I10" s="68">
        <v>857</v>
      </c>
      <c r="J10" s="68">
        <v>862</v>
      </c>
      <c r="K10" s="208">
        <f t="shared" si="1"/>
        <v>1719</v>
      </c>
      <c r="L10" s="68">
        <v>92</v>
      </c>
      <c r="M10" s="68">
        <v>184</v>
      </c>
      <c r="N10" s="68">
        <v>210</v>
      </c>
      <c r="O10" s="68">
        <v>385</v>
      </c>
      <c r="P10" s="68">
        <v>431</v>
      </c>
      <c r="Q10" s="95">
        <v>417</v>
      </c>
      <c r="R10" s="61">
        <v>362</v>
      </c>
      <c r="S10" s="124">
        <v>263</v>
      </c>
      <c r="T10" s="124">
        <v>4</v>
      </c>
      <c r="U10" s="124">
        <v>51</v>
      </c>
      <c r="V10" s="195">
        <f t="shared" ref="V10:V23" si="4">R10/Z10*100</f>
        <v>14.439569206222577</v>
      </c>
      <c r="X10" s="119"/>
      <c r="Y10" s="118"/>
      <c r="Z10" s="67">
        <v>2507</v>
      </c>
    </row>
    <row r="11" spans="2:28" ht="16.5" customHeight="1">
      <c r="B11" s="11"/>
      <c r="C11" s="12" t="s">
        <v>4</v>
      </c>
      <c r="D11" s="13"/>
      <c r="E11" s="217">
        <f t="shared" si="2"/>
        <v>1</v>
      </c>
      <c r="F11" s="147">
        <v>1</v>
      </c>
      <c r="G11" s="147">
        <v>0</v>
      </c>
      <c r="H11" s="215">
        <f t="shared" si="3"/>
        <v>131</v>
      </c>
      <c r="I11" s="67">
        <v>78</v>
      </c>
      <c r="J11" s="67">
        <v>53</v>
      </c>
      <c r="K11" s="209">
        <f t="shared" si="1"/>
        <v>131</v>
      </c>
      <c r="L11" s="67">
        <v>8</v>
      </c>
      <c r="M11" s="67">
        <v>12</v>
      </c>
      <c r="N11" s="67">
        <v>17</v>
      </c>
      <c r="O11" s="67">
        <v>30</v>
      </c>
      <c r="P11" s="67">
        <v>33</v>
      </c>
      <c r="Q11" s="96">
        <v>31</v>
      </c>
      <c r="R11" s="83">
        <v>31</v>
      </c>
      <c r="S11" s="122">
        <v>16</v>
      </c>
      <c r="T11" s="122">
        <v>0</v>
      </c>
      <c r="U11" s="122">
        <v>4</v>
      </c>
      <c r="V11" s="195">
        <f t="shared" si="4"/>
        <v>9.1445427728613566</v>
      </c>
      <c r="X11" s="119"/>
      <c r="Y11" s="118"/>
      <c r="Z11" s="67">
        <v>339</v>
      </c>
    </row>
    <row r="12" spans="2:28" ht="16.5" customHeight="1">
      <c r="B12" s="11"/>
      <c r="C12" s="12" t="s">
        <v>5</v>
      </c>
      <c r="D12" s="13"/>
      <c r="E12" s="217">
        <f t="shared" si="2"/>
        <v>3</v>
      </c>
      <c r="F12" s="147">
        <v>3</v>
      </c>
      <c r="G12" s="147">
        <v>0</v>
      </c>
      <c r="H12" s="215">
        <f t="shared" si="3"/>
        <v>151</v>
      </c>
      <c r="I12" s="67">
        <v>92</v>
      </c>
      <c r="J12" s="67">
        <v>59</v>
      </c>
      <c r="K12" s="209">
        <f t="shared" si="1"/>
        <v>151</v>
      </c>
      <c r="L12" s="67">
        <v>8</v>
      </c>
      <c r="M12" s="67">
        <v>23</v>
      </c>
      <c r="N12" s="67">
        <v>26</v>
      </c>
      <c r="O12" s="67">
        <v>36</v>
      </c>
      <c r="P12" s="67">
        <v>30</v>
      </c>
      <c r="Q12" s="96">
        <v>28</v>
      </c>
      <c r="R12" s="83">
        <v>40</v>
      </c>
      <c r="S12" s="122">
        <v>33</v>
      </c>
      <c r="T12" s="122">
        <v>0</v>
      </c>
      <c r="U12" s="122">
        <v>7</v>
      </c>
      <c r="V12" s="195">
        <f t="shared" si="4"/>
        <v>16</v>
      </c>
      <c r="X12" s="119"/>
      <c r="Y12" s="118"/>
      <c r="Z12" s="67">
        <v>250</v>
      </c>
    </row>
    <row r="13" spans="2:28" ht="16.5" customHeight="1">
      <c r="B13" s="11"/>
      <c r="C13" s="25" t="s">
        <v>7</v>
      </c>
      <c r="D13" s="13"/>
      <c r="E13" s="217">
        <f t="shared" si="2"/>
        <v>2</v>
      </c>
      <c r="F13" s="147">
        <v>2</v>
      </c>
      <c r="G13" s="147">
        <v>0</v>
      </c>
      <c r="H13" s="215">
        <f t="shared" si="3"/>
        <v>189</v>
      </c>
      <c r="I13" s="147">
        <v>96</v>
      </c>
      <c r="J13" s="147">
        <v>93</v>
      </c>
      <c r="K13" s="220">
        <f t="shared" si="1"/>
        <v>189</v>
      </c>
      <c r="L13" s="147">
        <v>13</v>
      </c>
      <c r="M13" s="147">
        <v>23</v>
      </c>
      <c r="N13" s="147">
        <v>22</v>
      </c>
      <c r="O13" s="147">
        <v>43</v>
      </c>
      <c r="P13" s="147">
        <v>42</v>
      </c>
      <c r="Q13" s="148">
        <v>46</v>
      </c>
      <c r="R13" s="122">
        <v>15</v>
      </c>
      <c r="S13" s="122">
        <v>31</v>
      </c>
      <c r="T13" s="122">
        <v>0</v>
      </c>
      <c r="U13" s="122">
        <v>12</v>
      </c>
      <c r="V13" s="195">
        <f t="shared" si="4"/>
        <v>2.0576131687242798</v>
      </c>
      <c r="X13" s="119"/>
      <c r="Y13" s="118"/>
      <c r="Z13" s="67">
        <v>729</v>
      </c>
      <c r="AB13" s="329"/>
    </row>
    <row r="14" spans="2:28" ht="16.5" customHeight="1">
      <c r="B14" s="11"/>
      <c r="C14" s="12" t="s">
        <v>8</v>
      </c>
      <c r="D14" s="13"/>
      <c r="E14" s="219">
        <f t="shared" si="2"/>
        <v>2</v>
      </c>
      <c r="F14" s="125">
        <v>2</v>
      </c>
      <c r="G14" s="125">
        <v>0</v>
      </c>
      <c r="H14" s="216">
        <f t="shared" si="3"/>
        <v>300</v>
      </c>
      <c r="I14" s="125">
        <v>153</v>
      </c>
      <c r="J14" s="125">
        <v>147</v>
      </c>
      <c r="K14" s="238">
        <f t="shared" si="1"/>
        <v>300</v>
      </c>
      <c r="L14" s="125">
        <v>3</v>
      </c>
      <c r="M14" s="125">
        <v>28</v>
      </c>
      <c r="N14" s="125">
        <v>37</v>
      </c>
      <c r="O14" s="125">
        <v>84</v>
      </c>
      <c r="P14" s="125">
        <v>73</v>
      </c>
      <c r="Q14" s="149">
        <v>75</v>
      </c>
      <c r="R14" s="123">
        <v>76</v>
      </c>
      <c r="S14" s="123">
        <v>49</v>
      </c>
      <c r="T14" s="123">
        <v>0</v>
      </c>
      <c r="U14" s="123">
        <v>8</v>
      </c>
      <c r="V14" s="195">
        <f t="shared" si="4"/>
        <v>9.1676718938480093</v>
      </c>
      <c r="X14" s="119"/>
      <c r="Y14" s="118"/>
      <c r="Z14" s="67">
        <v>829</v>
      </c>
    </row>
    <row r="15" spans="2:28" ht="16.5" customHeight="1">
      <c r="B15" s="11"/>
      <c r="C15" s="26" t="s">
        <v>9</v>
      </c>
      <c r="D15" s="13"/>
      <c r="E15" s="240">
        <f t="shared" si="2"/>
        <v>3</v>
      </c>
      <c r="F15" s="121">
        <v>3</v>
      </c>
      <c r="G15" s="121">
        <v>0</v>
      </c>
      <c r="H15" s="207">
        <f t="shared" si="3"/>
        <v>226</v>
      </c>
      <c r="I15" s="121">
        <v>126</v>
      </c>
      <c r="J15" s="121">
        <v>100</v>
      </c>
      <c r="K15" s="214">
        <f t="shared" si="1"/>
        <v>226</v>
      </c>
      <c r="L15" s="121">
        <v>17</v>
      </c>
      <c r="M15" s="121">
        <v>24</v>
      </c>
      <c r="N15" s="121">
        <v>33</v>
      </c>
      <c r="O15" s="121">
        <v>51</v>
      </c>
      <c r="P15" s="121">
        <v>50</v>
      </c>
      <c r="Q15" s="150">
        <v>51</v>
      </c>
      <c r="R15" s="124">
        <v>23</v>
      </c>
      <c r="S15" s="124">
        <v>46</v>
      </c>
      <c r="T15" s="124">
        <v>1</v>
      </c>
      <c r="U15" s="124">
        <v>8</v>
      </c>
      <c r="V15" s="197">
        <f t="shared" si="4"/>
        <v>8.0139372822299642</v>
      </c>
      <c r="X15" s="119"/>
      <c r="Y15" s="118"/>
      <c r="Z15" s="67">
        <v>287</v>
      </c>
    </row>
    <row r="16" spans="2:28" ht="16.5" customHeight="1">
      <c r="B16" s="11"/>
      <c r="C16" s="12" t="s">
        <v>10</v>
      </c>
      <c r="D16" s="13"/>
      <c r="E16" s="217">
        <f t="shared" si="2"/>
        <v>1</v>
      </c>
      <c r="F16" s="147">
        <v>1</v>
      </c>
      <c r="G16" s="147">
        <v>0</v>
      </c>
      <c r="H16" s="215">
        <f t="shared" si="3"/>
        <v>88</v>
      </c>
      <c r="I16" s="147">
        <v>45</v>
      </c>
      <c r="J16" s="147">
        <v>43</v>
      </c>
      <c r="K16" s="220">
        <f t="shared" si="1"/>
        <v>88</v>
      </c>
      <c r="L16" s="147">
        <v>4</v>
      </c>
      <c r="M16" s="147">
        <v>12</v>
      </c>
      <c r="N16" s="147">
        <v>11</v>
      </c>
      <c r="O16" s="147">
        <v>18</v>
      </c>
      <c r="P16" s="147">
        <v>25</v>
      </c>
      <c r="Q16" s="148">
        <v>18</v>
      </c>
      <c r="R16" s="122">
        <v>13</v>
      </c>
      <c r="S16" s="122">
        <v>17</v>
      </c>
      <c r="T16" s="122">
        <v>0</v>
      </c>
      <c r="U16" s="122">
        <v>1</v>
      </c>
      <c r="V16" s="195">
        <f t="shared" si="4"/>
        <v>6.9148936170212769</v>
      </c>
      <c r="X16" s="119"/>
      <c r="Y16" s="118"/>
      <c r="Z16" s="67">
        <v>188</v>
      </c>
    </row>
    <row r="17" spans="1:26" ht="16.5" customHeight="1">
      <c r="B17" s="11"/>
      <c r="C17" s="12" t="s">
        <v>11</v>
      </c>
      <c r="D17" s="13"/>
      <c r="E17" s="217">
        <f t="shared" si="2"/>
        <v>10</v>
      </c>
      <c r="F17" s="147">
        <v>10</v>
      </c>
      <c r="G17" s="147">
        <v>0</v>
      </c>
      <c r="H17" s="215">
        <f t="shared" si="3"/>
        <v>1180</v>
      </c>
      <c r="I17" s="147">
        <v>615</v>
      </c>
      <c r="J17" s="147">
        <v>565</v>
      </c>
      <c r="K17" s="220">
        <f t="shared" si="1"/>
        <v>1180</v>
      </c>
      <c r="L17" s="147">
        <v>42</v>
      </c>
      <c r="M17" s="147">
        <v>130</v>
      </c>
      <c r="N17" s="147">
        <v>158</v>
      </c>
      <c r="O17" s="147">
        <v>267</v>
      </c>
      <c r="P17" s="147">
        <v>283</v>
      </c>
      <c r="Q17" s="148">
        <v>300</v>
      </c>
      <c r="R17" s="122">
        <v>308</v>
      </c>
      <c r="S17" s="122">
        <v>199</v>
      </c>
      <c r="T17" s="122">
        <v>3</v>
      </c>
      <c r="U17" s="122">
        <v>24</v>
      </c>
      <c r="V17" s="195">
        <f t="shared" si="4"/>
        <v>35.159817351598171</v>
      </c>
      <c r="X17" s="119"/>
      <c r="Y17" s="118"/>
      <c r="Z17" s="67">
        <v>876</v>
      </c>
    </row>
    <row r="18" spans="1:26" ht="16.5" customHeight="1">
      <c r="A18" s="57"/>
      <c r="B18" s="11"/>
      <c r="C18" s="12" t="s">
        <v>13</v>
      </c>
      <c r="D18" s="13"/>
      <c r="E18" s="217">
        <f t="shared" si="2"/>
        <v>2</v>
      </c>
      <c r="F18" s="147">
        <v>2</v>
      </c>
      <c r="G18" s="147">
        <v>0</v>
      </c>
      <c r="H18" s="215">
        <f t="shared" si="3"/>
        <v>314</v>
      </c>
      <c r="I18" s="147">
        <v>159</v>
      </c>
      <c r="J18" s="147">
        <v>155</v>
      </c>
      <c r="K18" s="220">
        <f t="shared" si="1"/>
        <v>314</v>
      </c>
      <c r="L18" s="147">
        <v>5</v>
      </c>
      <c r="M18" s="147">
        <v>24</v>
      </c>
      <c r="N18" s="147">
        <v>30</v>
      </c>
      <c r="O18" s="147">
        <v>72</v>
      </c>
      <c r="P18" s="147">
        <v>86</v>
      </c>
      <c r="Q18" s="148">
        <v>97</v>
      </c>
      <c r="R18" s="122">
        <v>86</v>
      </c>
      <c r="S18" s="122">
        <v>42</v>
      </c>
      <c r="T18" s="122">
        <v>0</v>
      </c>
      <c r="U18" s="122">
        <v>11</v>
      </c>
      <c r="V18" s="195">
        <f t="shared" si="4"/>
        <v>46.236559139784944</v>
      </c>
      <c r="X18" s="119"/>
      <c r="Y18" s="118"/>
      <c r="Z18" s="67">
        <v>186</v>
      </c>
    </row>
    <row r="19" spans="1:26" ht="16.5" customHeight="1">
      <c r="A19" s="58"/>
      <c r="B19" s="11"/>
      <c r="C19" s="12" t="s">
        <v>14</v>
      </c>
      <c r="D19" s="13"/>
      <c r="E19" s="219">
        <f t="shared" si="2"/>
        <v>2</v>
      </c>
      <c r="F19" s="125">
        <v>2</v>
      </c>
      <c r="G19" s="125">
        <v>0</v>
      </c>
      <c r="H19" s="216">
        <f t="shared" si="3"/>
        <v>330</v>
      </c>
      <c r="I19" s="125">
        <v>175</v>
      </c>
      <c r="J19" s="125">
        <v>155</v>
      </c>
      <c r="K19" s="238">
        <f t="shared" si="1"/>
        <v>330</v>
      </c>
      <c r="L19" s="125">
        <v>7</v>
      </c>
      <c r="M19" s="125">
        <v>22</v>
      </c>
      <c r="N19" s="125">
        <v>17</v>
      </c>
      <c r="O19" s="125">
        <v>90</v>
      </c>
      <c r="P19" s="125">
        <v>93</v>
      </c>
      <c r="Q19" s="149">
        <v>101</v>
      </c>
      <c r="R19" s="123">
        <v>96</v>
      </c>
      <c r="S19" s="123">
        <v>32</v>
      </c>
      <c r="T19" s="123">
        <v>1</v>
      </c>
      <c r="U19" s="123">
        <v>21</v>
      </c>
      <c r="V19" s="196">
        <f t="shared" si="4"/>
        <v>54.54545454545454</v>
      </c>
      <c r="X19" s="119"/>
      <c r="Y19" s="118"/>
      <c r="Z19" s="67">
        <v>176</v>
      </c>
    </row>
    <row r="20" spans="1:26" ht="16.5" customHeight="1">
      <c r="B20" s="11"/>
      <c r="C20" s="12" t="s">
        <v>6</v>
      </c>
      <c r="D20" s="13"/>
      <c r="E20" s="217">
        <f t="shared" si="2"/>
        <v>8</v>
      </c>
      <c r="F20" s="147">
        <v>8</v>
      </c>
      <c r="G20" s="147">
        <v>0</v>
      </c>
      <c r="H20" s="215">
        <f t="shared" si="3"/>
        <v>1024</v>
      </c>
      <c r="I20" s="147">
        <v>511</v>
      </c>
      <c r="J20" s="147">
        <v>513</v>
      </c>
      <c r="K20" s="220">
        <f t="shared" si="1"/>
        <v>1024</v>
      </c>
      <c r="L20" s="147">
        <v>50</v>
      </c>
      <c r="M20" s="147">
        <v>115</v>
      </c>
      <c r="N20" s="147">
        <v>145</v>
      </c>
      <c r="O20" s="147">
        <v>225</v>
      </c>
      <c r="P20" s="147">
        <v>230</v>
      </c>
      <c r="Q20" s="148">
        <v>259</v>
      </c>
      <c r="R20" s="122">
        <v>193</v>
      </c>
      <c r="S20" s="122">
        <v>164</v>
      </c>
      <c r="T20" s="122">
        <v>6</v>
      </c>
      <c r="U20" s="122">
        <v>47</v>
      </c>
      <c r="V20" s="195">
        <f t="shared" si="4"/>
        <v>20.531914893617021</v>
      </c>
      <c r="X20" s="119"/>
      <c r="Y20" s="118"/>
      <c r="Z20" s="67">
        <v>940</v>
      </c>
    </row>
    <row r="21" spans="1:26" ht="16.5" customHeight="1">
      <c r="B21" s="11"/>
      <c r="C21" s="12" t="s">
        <v>198</v>
      </c>
      <c r="D21" s="13"/>
      <c r="E21" s="217">
        <f t="shared" si="2"/>
        <v>1</v>
      </c>
      <c r="F21" s="147">
        <v>1</v>
      </c>
      <c r="G21" s="147">
        <v>0</v>
      </c>
      <c r="H21" s="215">
        <f t="shared" si="3"/>
        <v>288</v>
      </c>
      <c r="I21" s="147">
        <v>138</v>
      </c>
      <c r="J21" s="147">
        <v>150</v>
      </c>
      <c r="K21" s="220">
        <f t="shared" si="1"/>
        <v>288</v>
      </c>
      <c r="L21" s="147">
        <v>7</v>
      </c>
      <c r="M21" s="147">
        <v>15</v>
      </c>
      <c r="N21" s="147">
        <v>18</v>
      </c>
      <c r="O21" s="147">
        <v>84</v>
      </c>
      <c r="P21" s="147">
        <v>82</v>
      </c>
      <c r="Q21" s="148">
        <v>82</v>
      </c>
      <c r="R21" s="122">
        <v>92</v>
      </c>
      <c r="S21" s="122">
        <v>34</v>
      </c>
      <c r="T21" s="122">
        <v>0</v>
      </c>
      <c r="U21" s="122">
        <v>10</v>
      </c>
      <c r="V21" s="195">
        <f t="shared" si="4"/>
        <v>16.636528028933093</v>
      </c>
      <c r="X21" s="119"/>
      <c r="Y21" s="118"/>
      <c r="Z21" s="70">
        <v>553</v>
      </c>
    </row>
    <row r="22" spans="1:26" ht="16.5" customHeight="1">
      <c r="B22" s="11"/>
      <c r="C22" s="12" t="s">
        <v>19</v>
      </c>
      <c r="D22" s="13"/>
      <c r="E22" s="217">
        <f t="shared" si="2"/>
        <v>2</v>
      </c>
      <c r="F22" s="147">
        <v>2</v>
      </c>
      <c r="G22" s="147">
        <v>0</v>
      </c>
      <c r="H22" s="215">
        <f t="shared" si="3"/>
        <v>390</v>
      </c>
      <c r="I22" s="147">
        <v>206</v>
      </c>
      <c r="J22" s="147">
        <v>184</v>
      </c>
      <c r="K22" s="220">
        <f t="shared" si="1"/>
        <v>390</v>
      </c>
      <c r="L22" s="147">
        <v>12</v>
      </c>
      <c r="M22" s="147">
        <v>42</v>
      </c>
      <c r="N22" s="147">
        <v>43</v>
      </c>
      <c r="O22" s="147">
        <v>89</v>
      </c>
      <c r="P22" s="147">
        <v>98</v>
      </c>
      <c r="Q22" s="148">
        <v>106</v>
      </c>
      <c r="R22" s="122">
        <v>100</v>
      </c>
      <c r="S22" s="122">
        <v>51</v>
      </c>
      <c r="T22" s="122">
        <v>0</v>
      </c>
      <c r="U22" s="122">
        <v>14</v>
      </c>
      <c r="V22" s="195">
        <f t="shared" si="4"/>
        <v>34.722222222222221</v>
      </c>
      <c r="X22" s="119"/>
      <c r="Y22" s="119"/>
      <c r="Z22" s="70">
        <v>288</v>
      </c>
    </row>
    <row r="23" spans="1:26" ht="16.5" customHeight="1">
      <c r="B23" s="29"/>
      <c r="C23" s="30" t="s">
        <v>20</v>
      </c>
      <c r="D23" s="31"/>
      <c r="E23" s="241">
        <f t="shared" si="2"/>
        <v>2</v>
      </c>
      <c r="F23" s="190">
        <v>2</v>
      </c>
      <c r="G23" s="190">
        <v>0</v>
      </c>
      <c r="H23" s="236">
        <f t="shared" si="3"/>
        <v>306</v>
      </c>
      <c r="I23" s="190">
        <v>152</v>
      </c>
      <c r="J23" s="190">
        <v>154</v>
      </c>
      <c r="K23" s="239">
        <f t="shared" si="1"/>
        <v>306</v>
      </c>
      <c r="L23" s="190">
        <v>11</v>
      </c>
      <c r="M23" s="190">
        <v>27</v>
      </c>
      <c r="N23" s="190">
        <v>39</v>
      </c>
      <c r="O23" s="190">
        <v>78</v>
      </c>
      <c r="P23" s="190">
        <v>68</v>
      </c>
      <c r="Q23" s="191">
        <v>83</v>
      </c>
      <c r="R23" s="189">
        <v>68</v>
      </c>
      <c r="S23" s="189">
        <v>36</v>
      </c>
      <c r="T23" s="189">
        <v>2</v>
      </c>
      <c r="U23" s="189">
        <v>7</v>
      </c>
      <c r="V23" s="198">
        <f t="shared" si="4"/>
        <v>29.437229437229441</v>
      </c>
      <c r="X23" s="119"/>
      <c r="Y23" s="119"/>
      <c r="Z23" s="70">
        <v>231</v>
      </c>
    </row>
    <row r="25" spans="1:26">
      <c r="Z25" s="329"/>
    </row>
  </sheetData>
  <mergeCells count="23">
    <mergeCell ref="V4:V6"/>
    <mergeCell ref="J5:J6"/>
    <mergeCell ref="E5:E6"/>
    <mergeCell ref="B2:U2"/>
    <mergeCell ref="C4:D4"/>
    <mergeCell ref="E4:G4"/>
    <mergeCell ref="H4:Q4"/>
    <mergeCell ref="R4:R6"/>
    <mergeCell ref="T4:T6"/>
    <mergeCell ref="P5:P6"/>
    <mergeCell ref="L5:L6"/>
    <mergeCell ref="O5:O6"/>
    <mergeCell ref="U4:U6"/>
    <mergeCell ref="M5:M6"/>
    <mergeCell ref="N5:N6"/>
    <mergeCell ref="S4:S6"/>
    <mergeCell ref="Q5:Q6"/>
    <mergeCell ref="B7:C7"/>
    <mergeCell ref="F5:F6"/>
    <mergeCell ref="G5:G6"/>
    <mergeCell ref="H5:H6"/>
    <mergeCell ref="I5:I6"/>
    <mergeCell ref="B6:C6"/>
  </mergeCells>
  <phoneticPr fontId="2"/>
  <pageMargins left="0.6692913385826772" right="0.19685039370078741" top="0.62992125984251968" bottom="0.43307086614173229" header="0.51181102362204722" footer="0.39370078740157483"/>
  <pageSetup paperSize="9" orientation="landscape" r:id="rId1"/>
  <headerFooter alignWithMargins="0"/>
  <ignoredErrors>
    <ignoredError sqref="L7:U7 H8:H23 F7:J7" formulaRange="1"/>
    <ignoredError sqref="K7" formula="1"/>
    <ignoredError sqref="K8:K23" formula="1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Z46"/>
  <sheetViews>
    <sheetView zoomScaleNormal="100" workbookViewId="0">
      <pane xSplit="4" ySplit="6" topLeftCell="E7" activePane="bottomRight" state="frozen"/>
      <selection activeCell="AR17" sqref="AR17"/>
      <selection pane="topRight" activeCell="AR17" sqref="AR17"/>
      <selection pane="bottomLeft" activeCell="AR17" sqref="AR17"/>
      <selection pane="bottomRight"/>
    </sheetView>
  </sheetViews>
  <sheetFormatPr defaultRowHeight="10.5"/>
  <cols>
    <col min="1" max="1" width="3.625" style="14" customWidth="1"/>
    <col min="2" max="2" width="2.375" style="14" customWidth="1"/>
    <col min="3" max="3" width="8.75" style="14" customWidth="1"/>
    <col min="4" max="4" width="1.375" style="14" customWidth="1"/>
    <col min="5" max="14" width="6.125" style="14" customWidth="1"/>
    <col min="15" max="15" width="6.125" style="14" hidden="1" customWidth="1"/>
    <col min="16" max="24" width="6.125" style="14" customWidth="1"/>
    <col min="25" max="25" width="8.625" style="14" customWidth="1"/>
    <col min="26" max="16384" width="9" style="14"/>
  </cols>
  <sheetData>
    <row r="1" spans="1:26" ht="12" customHeight="1">
      <c r="A1" s="9"/>
      <c r="Y1" s="51"/>
    </row>
    <row r="2" spans="1:26" ht="13.5" customHeight="1">
      <c r="A2" s="9"/>
      <c r="B2" s="462" t="s">
        <v>204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</row>
    <row r="3" spans="1:26" ht="27" customHeight="1">
      <c r="A3" s="9"/>
      <c r="B3" s="17" t="s">
        <v>209</v>
      </c>
      <c r="Y3" s="40" t="s">
        <v>140</v>
      </c>
    </row>
    <row r="4" spans="1:26" ht="15.75" customHeight="1">
      <c r="A4" s="9"/>
      <c r="B4" s="18"/>
      <c r="C4" s="463" t="s">
        <v>54</v>
      </c>
      <c r="D4" s="464"/>
      <c r="E4" s="470" t="s">
        <v>48</v>
      </c>
      <c r="F4" s="475"/>
      <c r="G4" s="475"/>
      <c r="H4" s="468" t="s">
        <v>49</v>
      </c>
      <c r="I4" s="469"/>
      <c r="J4" s="469"/>
      <c r="K4" s="470"/>
      <c r="L4" s="475" t="s">
        <v>134</v>
      </c>
      <c r="M4" s="475"/>
      <c r="N4" s="475"/>
      <c r="O4" s="475"/>
      <c r="P4" s="475"/>
      <c r="Q4" s="475"/>
      <c r="R4" s="475"/>
      <c r="S4" s="475"/>
      <c r="T4" s="475"/>
      <c r="U4" s="475"/>
      <c r="V4" s="483" t="s">
        <v>55</v>
      </c>
      <c r="W4" s="483"/>
      <c r="X4" s="483"/>
      <c r="Y4" s="485" t="s">
        <v>133</v>
      </c>
    </row>
    <row r="5" spans="1:26" ht="15.75" customHeight="1">
      <c r="A5" s="9"/>
      <c r="B5" s="19"/>
      <c r="C5" s="20"/>
      <c r="D5" s="21"/>
      <c r="E5" s="490" t="s">
        <v>35</v>
      </c>
      <c r="F5" s="484" t="s">
        <v>36</v>
      </c>
      <c r="G5" s="484" t="s">
        <v>37</v>
      </c>
      <c r="H5" s="484" t="s">
        <v>35</v>
      </c>
      <c r="I5" s="484" t="s">
        <v>38</v>
      </c>
      <c r="J5" s="484" t="s">
        <v>39</v>
      </c>
      <c r="K5" s="488" t="s">
        <v>132</v>
      </c>
      <c r="L5" s="465" t="s">
        <v>57</v>
      </c>
      <c r="M5" s="465"/>
      <c r="N5" s="465"/>
      <c r="O5" s="322" t="s">
        <v>266</v>
      </c>
      <c r="P5" s="484" t="s">
        <v>42</v>
      </c>
      <c r="Q5" s="484" t="s">
        <v>43</v>
      </c>
      <c r="R5" s="484" t="s">
        <v>44</v>
      </c>
      <c r="S5" s="484" t="s">
        <v>45</v>
      </c>
      <c r="T5" s="484" t="s">
        <v>46</v>
      </c>
      <c r="U5" s="484" t="s">
        <v>47</v>
      </c>
      <c r="V5" s="455" t="s">
        <v>56</v>
      </c>
      <c r="W5" s="455"/>
      <c r="X5" s="455"/>
      <c r="Y5" s="486"/>
    </row>
    <row r="6" spans="1:26" ht="15.75" customHeight="1">
      <c r="A6" s="9"/>
      <c r="B6" s="460" t="s">
        <v>53</v>
      </c>
      <c r="C6" s="461"/>
      <c r="D6" s="23"/>
      <c r="E6" s="490"/>
      <c r="F6" s="484"/>
      <c r="G6" s="484"/>
      <c r="H6" s="484"/>
      <c r="I6" s="484"/>
      <c r="J6" s="484"/>
      <c r="K6" s="489"/>
      <c r="L6" s="8" t="s">
        <v>35</v>
      </c>
      <c r="M6" s="8" t="s">
        <v>40</v>
      </c>
      <c r="N6" s="8" t="s">
        <v>41</v>
      </c>
      <c r="O6" s="322" t="s">
        <v>265</v>
      </c>
      <c r="P6" s="484"/>
      <c r="Q6" s="484"/>
      <c r="R6" s="484"/>
      <c r="S6" s="484"/>
      <c r="T6" s="484"/>
      <c r="U6" s="484"/>
      <c r="V6" s="8" t="s">
        <v>35</v>
      </c>
      <c r="W6" s="8" t="s">
        <v>40</v>
      </c>
      <c r="X6" s="8" t="s">
        <v>41</v>
      </c>
      <c r="Y6" s="487"/>
    </row>
    <row r="7" spans="1:26" ht="12" customHeight="1">
      <c r="A7" s="9"/>
      <c r="B7" s="458" t="s">
        <v>58</v>
      </c>
      <c r="C7" s="459"/>
      <c r="D7" s="15"/>
      <c r="E7" s="205">
        <f>SUM(E11:E43)</f>
        <v>326</v>
      </c>
      <c r="F7" s="221">
        <f t="shared" ref="F7:Y7" si="0">SUM(F11:F43)</f>
        <v>325</v>
      </c>
      <c r="G7" s="221">
        <f t="shared" si="0"/>
        <v>1</v>
      </c>
      <c r="H7" s="207">
        <f t="shared" si="0"/>
        <v>3100</v>
      </c>
      <c r="I7" s="208">
        <f t="shared" si="0"/>
        <v>2395</v>
      </c>
      <c r="J7" s="206">
        <f t="shared" si="0"/>
        <v>189</v>
      </c>
      <c r="K7" s="242">
        <f t="shared" si="0"/>
        <v>516</v>
      </c>
      <c r="L7" s="209">
        <f t="shared" si="0"/>
        <v>60141</v>
      </c>
      <c r="M7" s="209">
        <f t="shared" si="0"/>
        <v>30746</v>
      </c>
      <c r="N7" s="209">
        <f t="shared" si="0"/>
        <v>29395</v>
      </c>
      <c r="O7" s="209">
        <f>SUM(P7:U7)</f>
        <v>60141</v>
      </c>
      <c r="P7" s="207">
        <f t="shared" si="0"/>
        <v>9644</v>
      </c>
      <c r="Q7" s="209">
        <f t="shared" si="0"/>
        <v>9818</v>
      </c>
      <c r="R7" s="208">
        <f t="shared" si="0"/>
        <v>10016</v>
      </c>
      <c r="S7" s="208">
        <f t="shared" si="0"/>
        <v>10170</v>
      </c>
      <c r="T7" s="208">
        <f t="shared" si="0"/>
        <v>10384</v>
      </c>
      <c r="U7" s="209">
        <f t="shared" si="0"/>
        <v>10109</v>
      </c>
      <c r="V7" s="207">
        <f t="shared" si="0"/>
        <v>4911</v>
      </c>
      <c r="W7" s="208">
        <f t="shared" si="0"/>
        <v>1858</v>
      </c>
      <c r="X7" s="210">
        <f t="shared" si="0"/>
        <v>3053</v>
      </c>
      <c r="Y7" s="243">
        <f t="shared" si="0"/>
        <v>827</v>
      </c>
    </row>
    <row r="8" spans="1:26" ht="12" customHeight="1">
      <c r="A8" s="9"/>
      <c r="B8" s="11"/>
      <c r="C8" s="12" t="s">
        <v>0</v>
      </c>
      <c r="D8" s="13"/>
      <c r="E8" s="206">
        <f>SUM(F8:G8)</f>
        <v>1</v>
      </c>
      <c r="F8" s="74">
        <v>1</v>
      </c>
      <c r="G8" s="74">
        <v>0</v>
      </c>
      <c r="H8" s="207">
        <f>SUM(I8:K8)</f>
        <v>21</v>
      </c>
      <c r="I8" s="68">
        <v>18</v>
      </c>
      <c r="J8" s="74">
        <v>3</v>
      </c>
      <c r="K8" s="98">
        <v>0</v>
      </c>
      <c r="L8" s="208">
        <f>SUM(M8:N8)</f>
        <v>611</v>
      </c>
      <c r="M8" s="68">
        <v>310</v>
      </c>
      <c r="N8" s="68">
        <v>301</v>
      </c>
      <c r="O8" s="208">
        <f t="shared" ref="O8:O43" si="1">SUM(P8:U8)</f>
        <v>611</v>
      </c>
      <c r="P8" s="61">
        <v>103</v>
      </c>
      <c r="Q8" s="68">
        <v>101</v>
      </c>
      <c r="R8" s="68">
        <v>101</v>
      </c>
      <c r="S8" s="68">
        <v>103</v>
      </c>
      <c r="T8" s="68">
        <v>102</v>
      </c>
      <c r="U8" s="95">
        <v>101</v>
      </c>
      <c r="V8" s="208">
        <f>SUM(W8:X8)</f>
        <v>27</v>
      </c>
      <c r="W8" s="68">
        <v>19</v>
      </c>
      <c r="X8" s="68">
        <v>8</v>
      </c>
      <c r="Y8" s="109">
        <v>5</v>
      </c>
    </row>
    <row r="9" spans="1:26" ht="12" customHeight="1">
      <c r="A9" s="9"/>
      <c r="B9" s="11"/>
      <c r="C9" s="12" t="s">
        <v>1</v>
      </c>
      <c r="D9" s="13"/>
      <c r="E9" s="221">
        <f t="shared" ref="E9:E43" si="2">SUM(F9:G9)</f>
        <v>324</v>
      </c>
      <c r="F9" s="70">
        <v>323</v>
      </c>
      <c r="G9" s="70">
        <v>1</v>
      </c>
      <c r="H9" s="215">
        <f t="shared" ref="H9:H43" si="3">SUM(I9:K9)</f>
        <v>3073</v>
      </c>
      <c r="I9" s="67">
        <v>2371</v>
      </c>
      <c r="J9" s="70">
        <v>186</v>
      </c>
      <c r="K9" s="76">
        <v>516</v>
      </c>
      <c r="L9" s="209">
        <f t="shared" ref="L9:L43" si="4">SUM(M9:N9)</f>
        <v>59462</v>
      </c>
      <c r="M9" s="67">
        <v>30436</v>
      </c>
      <c r="N9" s="67">
        <v>29026</v>
      </c>
      <c r="O9" s="209">
        <f t="shared" si="1"/>
        <v>59462</v>
      </c>
      <c r="P9" s="83">
        <v>9527</v>
      </c>
      <c r="Q9" s="67">
        <v>9708</v>
      </c>
      <c r="R9" s="67">
        <v>9906</v>
      </c>
      <c r="S9" s="67">
        <v>10056</v>
      </c>
      <c r="T9" s="67">
        <v>10272</v>
      </c>
      <c r="U9" s="67">
        <v>9993</v>
      </c>
      <c r="V9" s="215">
        <f t="shared" ref="V9:V43" si="5">SUM(W9:X9)</f>
        <v>4876</v>
      </c>
      <c r="W9" s="67">
        <v>1837</v>
      </c>
      <c r="X9" s="96">
        <v>3039</v>
      </c>
      <c r="Y9" s="108">
        <v>822</v>
      </c>
    </row>
    <row r="10" spans="1:26" ht="12" customHeight="1">
      <c r="A10" s="9"/>
      <c r="B10" s="11"/>
      <c r="C10" s="12" t="s">
        <v>2</v>
      </c>
      <c r="D10" s="13"/>
      <c r="E10" s="222">
        <f t="shared" si="2"/>
        <v>1</v>
      </c>
      <c r="F10" s="71">
        <v>1</v>
      </c>
      <c r="G10" s="71">
        <v>0</v>
      </c>
      <c r="H10" s="224">
        <f t="shared" si="3"/>
        <v>6</v>
      </c>
      <c r="I10" s="71">
        <v>6</v>
      </c>
      <c r="J10" s="71">
        <v>0</v>
      </c>
      <c r="K10" s="77">
        <v>0</v>
      </c>
      <c r="L10" s="237">
        <f t="shared" si="4"/>
        <v>68</v>
      </c>
      <c r="M10" s="125">
        <v>0</v>
      </c>
      <c r="N10" s="69">
        <v>68</v>
      </c>
      <c r="O10" s="237">
        <f t="shared" si="1"/>
        <v>68</v>
      </c>
      <c r="P10" s="84">
        <v>14</v>
      </c>
      <c r="Q10" s="69">
        <v>9</v>
      </c>
      <c r="R10" s="69">
        <v>9</v>
      </c>
      <c r="S10" s="69">
        <v>11</v>
      </c>
      <c r="T10" s="69">
        <v>10</v>
      </c>
      <c r="U10" s="69">
        <v>15</v>
      </c>
      <c r="V10" s="224">
        <f t="shared" si="5"/>
        <v>8</v>
      </c>
      <c r="W10" s="71">
        <v>2</v>
      </c>
      <c r="X10" s="77">
        <v>6</v>
      </c>
      <c r="Y10" s="80">
        <v>0</v>
      </c>
    </row>
    <row r="11" spans="1:26" ht="12" customHeight="1">
      <c r="A11" s="9"/>
      <c r="B11" s="11"/>
      <c r="C11" s="12" t="s">
        <v>3</v>
      </c>
      <c r="D11" s="13"/>
      <c r="E11" s="221">
        <f t="shared" si="2"/>
        <v>44</v>
      </c>
      <c r="F11" s="70">
        <v>44</v>
      </c>
      <c r="G11" s="70">
        <v>0</v>
      </c>
      <c r="H11" s="218">
        <f t="shared" si="3"/>
        <v>615</v>
      </c>
      <c r="I11" s="70">
        <v>523</v>
      </c>
      <c r="J11" s="70">
        <v>9</v>
      </c>
      <c r="K11" s="76">
        <v>83</v>
      </c>
      <c r="L11" s="209">
        <f t="shared" si="4"/>
        <v>15149</v>
      </c>
      <c r="M11" s="67">
        <v>7660</v>
      </c>
      <c r="N11" s="67">
        <v>7489</v>
      </c>
      <c r="O11" s="209">
        <f t="shared" si="1"/>
        <v>15149</v>
      </c>
      <c r="P11" s="83">
        <v>2507</v>
      </c>
      <c r="Q11" s="67">
        <v>2524</v>
      </c>
      <c r="R11" s="67">
        <v>2554</v>
      </c>
      <c r="S11" s="67">
        <v>2531</v>
      </c>
      <c r="T11" s="67">
        <v>2623</v>
      </c>
      <c r="U11" s="67">
        <v>2410</v>
      </c>
      <c r="V11" s="218">
        <f t="shared" si="5"/>
        <v>931</v>
      </c>
      <c r="W11" s="70">
        <v>324</v>
      </c>
      <c r="X11" s="76">
        <v>607</v>
      </c>
      <c r="Y11" s="79">
        <v>193</v>
      </c>
      <c r="Z11" s="24"/>
    </row>
    <row r="12" spans="1:26" ht="12" customHeight="1">
      <c r="A12" s="9"/>
      <c r="B12" s="11"/>
      <c r="C12" s="12" t="s">
        <v>4</v>
      </c>
      <c r="D12" s="13"/>
      <c r="E12" s="221">
        <f t="shared" si="2"/>
        <v>17</v>
      </c>
      <c r="F12" s="70">
        <v>17</v>
      </c>
      <c r="G12" s="70">
        <v>0</v>
      </c>
      <c r="H12" s="218">
        <f t="shared" si="3"/>
        <v>141</v>
      </c>
      <c r="I12" s="70">
        <v>105</v>
      </c>
      <c r="J12" s="70">
        <v>11</v>
      </c>
      <c r="K12" s="76">
        <v>25</v>
      </c>
      <c r="L12" s="209">
        <f t="shared" si="4"/>
        <v>2311</v>
      </c>
      <c r="M12" s="67">
        <v>1168</v>
      </c>
      <c r="N12" s="67">
        <v>1143</v>
      </c>
      <c r="O12" s="209">
        <f t="shared" si="1"/>
        <v>2311</v>
      </c>
      <c r="P12" s="83">
        <v>339</v>
      </c>
      <c r="Q12" s="67">
        <v>354</v>
      </c>
      <c r="R12" s="67">
        <v>402</v>
      </c>
      <c r="S12" s="67">
        <v>415</v>
      </c>
      <c r="T12" s="67">
        <v>408</v>
      </c>
      <c r="U12" s="67">
        <v>393</v>
      </c>
      <c r="V12" s="218">
        <f t="shared" si="5"/>
        <v>239</v>
      </c>
      <c r="W12" s="70">
        <v>95</v>
      </c>
      <c r="X12" s="76">
        <v>144</v>
      </c>
      <c r="Y12" s="79">
        <v>42</v>
      </c>
    </row>
    <row r="13" spans="1:26" ht="12" customHeight="1">
      <c r="A13" s="9"/>
      <c r="B13" s="11"/>
      <c r="C13" s="12" t="s">
        <v>5</v>
      </c>
      <c r="D13" s="13"/>
      <c r="E13" s="221">
        <f t="shared" si="2"/>
        <v>11</v>
      </c>
      <c r="F13" s="70">
        <v>11</v>
      </c>
      <c r="G13" s="70">
        <v>0</v>
      </c>
      <c r="H13" s="218">
        <f t="shared" si="3"/>
        <v>94</v>
      </c>
      <c r="I13" s="70">
        <v>74</v>
      </c>
      <c r="J13" s="70">
        <v>0</v>
      </c>
      <c r="K13" s="76">
        <v>20</v>
      </c>
      <c r="L13" s="209">
        <f t="shared" si="4"/>
        <v>1515</v>
      </c>
      <c r="M13" s="67">
        <v>769</v>
      </c>
      <c r="N13" s="67">
        <v>746</v>
      </c>
      <c r="O13" s="209">
        <f t="shared" si="1"/>
        <v>1515</v>
      </c>
      <c r="P13" s="83">
        <v>250</v>
      </c>
      <c r="Q13" s="67">
        <v>242</v>
      </c>
      <c r="R13" s="67">
        <v>250</v>
      </c>
      <c r="S13" s="67">
        <v>249</v>
      </c>
      <c r="T13" s="67">
        <v>265</v>
      </c>
      <c r="U13" s="67">
        <v>259</v>
      </c>
      <c r="V13" s="218">
        <f t="shared" si="5"/>
        <v>160</v>
      </c>
      <c r="W13" s="70">
        <v>67</v>
      </c>
      <c r="X13" s="76">
        <v>93</v>
      </c>
      <c r="Y13" s="79">
        <v>29</v>
      </c>
    </row>
    <row r="14" spans="1:26" ht="12" customHeight="1">
      <c r="A14" s="9"/>
      <c r="B14" s="11"/>
      <c r="C14" s="25" t="s">
        <v>7</v>
      </c>
      <c r="D14" s="13"/>
      <c r="E14" s="221">
        <f t="shared" si="2"/>
        <v>19</v>
      </c>
      <c r="F14" s="70">
        <v>19</v>
      </c>
      <c r="G14" s="70">
        <v>0</v>
      </c>
      <c r="H14" s="218">
        <f t="shared" si="3"/>
        <v>223</v>
      </c>
      <c r="I14" s="70">
        <v>171</v>
      </c>
      <c r="J14" s="70">
        <v>7</v>
      </c>
      <c r="K14" s="76">
        <v>45</v>
      </c>
      <c r="L14" s="209">
        <f t="shared" si="4"/>
        <v>4670</v>
      </c>
      <c r="M14" s="67">
        <v>2423</v>
      </c>
      <c r="N14" s="67">
        <v>2247</v>
      </c>
      <c r="O14" s="209">
        <f t="shared" si="1"/>
        <v>4670</v>
      </c>
      <c r="P14" s="83">
        <v>729</v>
      </c>
      <c r="Q14" s="67">
        <v>727</v>
      </c>
      <c r="R14" s="67">
        <v>840</v>
      </c>
      <c r="S14" s="67">
        <v>748</v>
      </c>
      <c r="T14" s="67">
        <v>807</v>
      </c>
      <c r="U14" s="67">
        <v>819</v>
      </c>
      <c r="V14" s="218">
        <f t="shared" si="5"/>
        <v>332</v>
      </c>
      <c r="W14" s="70">
        <v>120</v>
      </c>
      <c r="X14" s="76">
        <v>212</v>
      </c>
      <c r="Y14" s="79">
        <v>46</v>
      </c>
    </row>
    <row r="15" spans="1:26" ht="12" customHeight="1">
      <c r="A15" s="9"/>
      <c r="B15" s="11"/>
      <c r="C15" s="12" t="s">
        <v>8</v>
      </c>
      <c r="D15" s="13"/>
      <c r="E15" s="218">
        <f t="shared" si="2"/>
        <v>17</v>
      </c>
      <c r="F15" s="70">
        <v>17</v>
      </c>
      <c r="G15" s="70">
        <v>0</v>
      </c>
      <c r="H15" s="218">
        <f t="shared" si="3"/>
        <v>232</v>
      </c>
      <c r="I15" s="70">
        <v>184</v>
      </c>
      <c r="J15" s="70">
        <v>6</v>
      </c>
      <c r="K15" s="76">
        <v>42</v>
      </c>
      <c r="L15" s="209">
        <f t="shared" si="4"/>
        <v>5155</v>
      </c>
      <c r="M15" s="67">
        <v>2661</v>
      </c>
      <c r="N15" s="67">
        <v>2494</v>
      </c>
      <c r="O15" s="209">
        <f t="shared" si="1"/>
        <v>5155</v>
      </c>
      <c r="P15" s="83">
        <v>829</v>
      </c>
      <c r="Q15" s="67">
        <v>843</v>
      </c>
      <c r="R15" s="67">
        <v>871</v>
      </c>
      <c r="S15" s="67">
        <v>890</v>
      </c>
      <c r="T15" s="67">
        <v>866</v>
      </c>
      <c r="U15" s="67">
        <v>856</v>
      </c>
      <c r="V15" s="218">
        <f t="shared" si="5"/>
        <v>342</v>
      </c>
      <c r="W15" s="70">
        <v>137</v>
      </c>
      <c r="X15" s="76">
        <v>205</v>
      </c>
      <c r="Y15" s="79">
        <v>38</v>
      </c>
    </row>
    <row r="16" spans="1:26" ht="12" customHeight="1">
      <c r="A16" s="9"/>
      <c r="B16" s="11"/>
      <c r="C16" s="26" t="s">
        <v>9</v>
      </c>
      <c r="D16" s="13"/>
      <c r="E16" s="211">
        <f t="shared" si="2"/>
        <v>15</v>
      </c>
      <c r="F16" s="74">
        <v>15</v>
      </c>
      <c r="G16" s="74">
        <v>0</v>
      </c>
      <c r="H16" s="211">
        <f t="shared" si="3"/>
        <v>105</v>
      </c>
      <c r="I16" s="74">
        <v>76</v>
      </c>
      <c r="J16" s="74">
        <v>15</v>
      </c>
      <c r="K16" s="98">
        <v>14</v>
      </c>
      <c r="L16" s="208">
        <f t="shared" si="4"/>
        <v>1782</v>
      </c>
      <c r="M16" s="68">
        <v>932</v>
      </c>
      <c r="N16" s="68">
        <v>850</v>
      </c>
      <c r="O16" s="208">
        <f t="shared" si="1"/>
        <v>1782</v>
      </c>
      <c r="P16" s="61">
        <v>287</v>
      </c>
      <c r="Q16" s="68">
        <v>304</v>
      </c>
      <c r="R16" s="68">
        <v>281</v>
      </c>
      <c r="S16" s="68">
        <v>297</v>
      </c>
      <c r="T16" s="68">
        <v>313</v>
      </c>
      <c r="U16" s="68">
        <v>300</v>
      </c>
      <c r="V16" s="211">
        <f t="shared" si="5"/>
        <v>178</v>
      </c>
      <c r="W16" s="74">
        <v>71</v>
      </c>
      <c r="X16" s="98">
        <v>107</v>
      </c>
      <c r="Y16" s="110">
        <v>28</v>
      </c>
    </row>
    <row r="17" spans="1:25" ht="12" customHeight="1">
      <c r="A17" s="9"/>
      <c r="B17" s="11"/>
      <c r="C17" s="12" t="s">
        <v>10</v>
      </c>
      <c r="D17" s="13"/>
      <c r="E17" s="218">
        <f t="shared" si="2"/>
        <v>11</v>
      </c>
      <c r="F17" s="70">
        <v>11</v>
      </c>
      <c r="G17" s="70">
        <v>0</v>
      </c>
      <c r="H17" s="218">
        <f t="shared" si="3"/>
        <v>87</v>
      </c>
      <c r="I17" s="70">
        <v>62</v>
      </c>
      <c r="J17" s="70">
        <v>8</v>
      </c>
      <c r="K17" s="76">
        <v>17</v>
      </c>
      <c r="L17" s="209">
        <f t="shared" si="4"/>
        <v>1231</v>
      </c>
      <c r="M17" s="67">
        <v>655</v>
      </c>
      <c r="N17" s="67">
        <v>576</v>
      </c>
      <c r="O17" s="209">
        <f t="shared" si="1"/>
        <v>1231</v>
      </c>
      <c r="P17" s="83">
        <v>188</v>
      </c>
      <c r="Q17" s="67">
        <v>201</v>
      </c>
      <c r="R17" s="67">
        <v>209</v>
      </c>
      <c r="S17" s="67">
        <v>191</v>
      </c>
      <c r="T17" s="67">
        <v>240</v>
      </c>
      <c r="U17" s="67">
        <v>202</v>
      </c>
      <c r="V17" s="218">
        <f t="shared" si="5"/>
        <v>131</v>
      </c>
      <c r="W17" s="70">
        <v>55</v>
      </c>
      <c r="X17" s="76">
        <v>76</v>
      </c>
      <c r="Y17" s="79">
        <v>22</v>
      </c>
    </row>
    <row r="18" spans="1:25" ht="12" customHeight="1">
      <c r="A18" s="9"/>
      <c r="B18" s="11"/>
      <c r="C18" s="12" t="s">
        <v>11</v>
      </c>
      <c r="D18" s="13"/>
      <c r="E18" s="218">
        <f t="shared" si="2"/>
        <v>33</v>
      </c>
      <c r="F18" s="70">
        <v>33</v>
      </c>
      <c r="G18" s="70">
        <v>0</v>
      </c>
      <c r="H18" s="218">
        <f t="shared" si="3"/>
        <v>316</v>
      </c>
      <c r="I18" s="70">
        <v>235</v>
      </c>
      <c r="J18" s="70">
        <v>13</v>
      </c>
      <c r="K18" s="76">
        <v>68</v>
      </c>
      <c r="L18" s="209">
        <f t="shared" si="4"/>
        <v>5605</v>
      </c>
      <c r="M18" s="67">
        <v>2871</v>
      </c>
      <c r="N18" s="67">
        <v>2734</v>
      </c>
      <c r="O18" s="209">
        <f t="shared" si="1"/>
        <v>5605</v>
      </c>
      <c r="P18" s="83">
        <v>876</v>
      </c>
      <c r="Q18" s="67">
        <v>883</v>
      </c>
      <c r="R18" s="67">
        <v>946</v>
      </c>
      <c r="S18" s="67">
        <v>942</v>
      </c>
      <c r="T18" s="67">
        <v>968</v>
      </c>
      <c r="U18" s="67">
        <v>990</v>
      </c>
      <c r="V18" s="218">
        <f t="shared" si="5"/>
        <v>489</v>
      </c>
      <c r="W18" s="70">
        <v>161</v>
      </c>
      <c r="X18" s="76">
        <v>328</v>
      </c>
      <c r="Y18" s="79">
        <v>67</v>
      </c>
    </row>
    <row r="19" spans="1:25" ht="12" customHeight="1">
      <c r="A19" s="9"/>
      <c r="B19" s="11"/>
      <c r="C19" s="12" t="s">
        <v>12</v>
      </c>
      <c r="D19" s="13"/>
      <c r="E19" s="218">
        <f t="shared" si="2"/>
        <v>8</v>
      </c>
      <c r="F19" s="70">
        <v>8</v>
      </c>
      <c r="G19" s="70">
        <v>0</v>
      </c>
      <c r="H19" s="218">
        <f t="shared" si="3"/>
        <v>62</v>
      </c>
      <c r="I19" s="70">
        <v>51</v>
      </c>
      <c r="J19" s="70">
        <v>0</v>
      </c>
      <c r="K19" s="76">
        <v>11</v>
      </c>
      <c r="L19" s="209">
        <f t="shared" si="4"/>
        <v>750</v>
      </c>
      <c r="M19" s="67">
        <v>400</v>
      </c>
      <c r="N19" s="67">
        <v>350</v>
      </c>
      <c r="O19" s="209">
        <f t="shared" si="1"/>
        <v>750</v>
      </c>
      <c r="P19" s="83">
        <v>108</v>
      </c>
      <c r="Q19" s="67">
        <v>136</v>
      </c>
      <c r="R19" s="67">
        <v>118</v>
      </c>
      <c r="S19" s="67">
        <v>120</v>
      </c>
      <c r="T19" s="67">
        <v>131</v>
      </c>
      <c r="U19" s="67">
        <v>137</v>
      </c>
      <c r="V19" s="218">
        <f t="shared" si="5"/>
        <v>105</v>
      </c>
      <c r="W19" s="70">
        <v>35</v>
      </c>
      <c r="X19" s="76">
        <v>70</v>
      </c>
      <c r="Y19" s="79">
        <v>20</v>
      </c>
    </row>
    <row r="20" spans="1:25" ht="12" customHeight="1">
      <c r="A20" s="9"/>
      <c r="B20" s="11"/>
      <c r="C20" s="12" t="s">
        <v>13</v>
      </c>
      <c r="D20" s="13"/>
      <c r="E20" s="224">
        <f t="shared" si="2"/>
        <v>9</v>
      </c>
      <c r="F20" s="71">
        <v>9</v>
      </c>
      <c r="G20" s="71">
        <v>0</v>
      </c>
      <c r="H20" s="224">
        <f t="shared" si="3"/>
        <v>77</v>
      </c>
      <c r="I20" s="71">
        <v>58</v>
      </c>
      <c r="J20" s="71">
        <v>5</v>
      </c>
      <c r="K20" s="77">
        <v>14</v>
      </c>
      <c r="L20" s="237">
        <f t="shared" si="4"/>
        <v>1372</v>
      </c>
      <c r="M20" s="69">
        <v>684</v>
      </c>
      <c r="N20" s="69">
        <v>688</v>
      </c>
      <c r="O20" s="237">
        <f t="shared" si="1"/>
        <v>1372</v>
      </c>
      <c r="P20" s="84">
        <v>186</v>
      </c>
      <c r="Q20" s="69">
        <v>262</v>
      </c>
      <c r="R20" s="69">
        <v>202</v>
      </c>
      <c r="S20" s="69">
        <v>253</v>
      </c>
      <c r="T20" s="69">
        <v>218</v>
      </c>
      <c r="U20" s="69">
        <v>251</v>
      </c>
      <c r="V20" s="224">
        <f t="shared" si="5"/>
        <v>135</v>
      </c>
      <c r="W20" s="71">
        <v>48</v>
      </c>
      <c r="X20" s="77">
        <v>87</v>
      </c>
      <c r="Y20" s="80">
        <v>10</v>
      </c>
    </row>
    <row r="21" spans="1:25" ht="12" customHeight="1">
      <c r="A21" s="57"/>
      <c r="B21" s="11"/>
      <c r="C21" s="12" t="s">
        <v>14</v>
      </c>
      <c r="D21" s="13"/>
      <c r="E21" s="218">
        <f t="shared" si="2"/>
        <v>8</v>
      </c>
      <c r="F21" s="70">
        <v>8</v>
      </c>
      <c r="G21" s="70">
        <v>0</v>
      </c>
      <c r="H21" s="218">
        <f t="shared" si="3"/>
        <v>65</v>
      </c>
      <c r="I21" s="70">
        <v>48</v>
      </c>
      <c r="J21" s="70">
        <v>6</v>
      </c>
      <c r="K21" s="76">
        <v>11</v>
      </c>
      <c r="L21" s="209">
        <f t="shared" si="4"/>
        <v>1170</v>
      </c>
      <c r="M21" s="67">
        <v>586</v>
      </c>
      <c r="N21" s="67">
        <v>584</v>
      </c>
      <c r="O21" s="209">
        <f t="shared" si="1"/>
        <v>1170</v>
      </c>
      <c r="P21" s="83">
        <v>176</v>
      </c>
      <c r="Q21" s="67">
        <v>196</v>
      </c>
      <c r="R21" s="67">
        <v>172</v>
      </c>
      <c r="S21" s="67">
        <v>206</v>
      </c>
      <c r="T21" s="67">
        <v>221</v>
      </c>
      <c r="U21" s="67">
        <v>199</v>
      </c>
      <c r="V21" s="218">
        <f t="shared" si="5"/>
        <v>110</v>
      </c>
      <c r="W21" s="74">
        <v>36</v>
      </c>
      <c r="X21" s="76">
        <v>74</v>
      </c>
      <c r="Y21" s="79">
        <v>21</v>
      </c>
    </row>
    <row r="22" spans="1:25" ht="12" customHeight="1">
      <c r="A22" s="58"/>
      <c r="B22" s="11"/>
      <c r="C22" s="12" t="s">
        <v>15</v>
      </c>
      <c r="D22" s="13"/>
      <c r="E22" s="218">
        <f t="shared" si="2"/>
        <v>10</v>
      </c>
      <c r="F22" s="70">
        <v>10</v>
      </c>
      <c r="G22" s="70">
        <v>0</v>
      </c>
      <c r="H22" s="218">
        <f t="shared" si="3"/>
        <v>67</v>
      </c>
      <c r="I22" s="70">
        <v>54</v>
      </c>
      <c r="J22" s="70">
        <v>6</v>
      </c>
      <c r="K22" s="76">
        <v>7</v>
      </c>
      <c r="L22" s="209">
        <f t="shared" si="4"/>
        <v>1020</v>
      </c>
      <c r="M22" s="67">
        <v>530</v>
      </c>
      <c r="N22" s="67">
        <v>490</v>
      </c>
      <c r="O22" s="209">
        <f t="shared" si="1"/>
        <v>1020</v>
      </c>
      <c r="P22" s="83">
        <v>164</v>
      </c>
      <c r="Q22" s="67">
        <v>156</v>
      </c>
      <c r="R22" s="67">
        <v>159</v>
      </c>
      <c r="S22" s="67">
        <v>175</v>
      </c>
      <c r="T22" s="67">
        <v>177</v>
      </c>
      <c r="U22" s="67">
        <v>189</v>
      </c>
      <c r="V22" s="218">
        <f t="shared" si="5"/>
        <v>113</v>
      </c>
      <c r="W22" s="70">
        <v>54</v>
      </c>
      <c r="X22" s="76">
        <v>59</v>
      </c>
      <c r="Y22" s="79">
        <v>21</v>
      </c>
    </row>
    <row r="23" spans="1:25" ht="12" customHeight="1">
      <c r="A23" s="9"/>
      <c r="B23" s="11"/>
      <c r="C23" s="12" t="s">
        <v>6</v>
      </c>
      <c r="D23" s="13"/>
      <c r="E23" s="218">
        <f t="shared" si="2"/>
        <v>27</v>
      </c>
      <c r="F23" s="70">
        <v>27</v>
      </c>
      <c r="G23" s="70">
        <v>0</v>
      </c>
      <c r="H23" s="218">
        <f t="shared" si="3"/>
        <v>281</v>
      </c>
      <c r="I23" s="70">
        <v>219</v>
      </c>
      <c r="J23" s="70">
        <v>16</v>
      </c>
      <c r="K23" s="76">
        <v>46</v>
      </c>
      <c r="L23" s="209">
        <f t="shared" si="4"/>
        <v>5694</v>
      </c>
      <c r="M23" s="67">
        <v>2955</v>
      </c>
      <c r="N23" s="67">
        <v>2739</v>
      </c>
      <c r="O23" s="209">
        <f t="shared" si="1"/>
        <v>5694</v>
      </c>
      <c r="P23" s="83">
        <v>940</v>
      </c>
      <c r="Q23" s="67">
        <v>897</v>
      </c>
      <c r="R23" s="67">
        <v>965</v>
      </c>
      <c r="S23" s="67">
        <v>966</v>
      </c>
      <c r="T23" s="67">
        <v>995</v>
      </c>
      <c r="U23" s="67">
        <v>931</v>
      </c>
      <c r="V23" s="218">
        <f t="shared" si="5"/>
        <v>427</v>
      </c>
      <c r="W23" s="70">
        <v>157</v>
      </c>
      <c r="X23" s="76">
        <v>270</v>
      </c>
      <c r="Y23" s="79">
        <v>55</v>
      </c>
    </row>
    <row r="24" spans="1:25" ht="12" customHeight="1">
      <c r="A24" s="9"/>
      <c r="B24" s="11"/>
      <c r="C24" s="12" t="s">
        <v>198</v>
      </c>
      <c r="D24" s="13"/>
      <c r="E24" s="218">
        <f t="shared" si="2"/>
        <v>8</v>
      </c>
      <c r="F24" s="70">
        <v>8</v>
      </c>
      <c r="G24" s="70">
        <v>0</v>
      </c>
      <c r="H24" s="218">
        <f t="shared" si="3"/>
        <v>123</v>
      </c>
      <c r="I24" s="70">
        <v>104</v>
      </c>
      <c r="J24" s="70">
        <v>5</v>
      </c>
      <c r="K24" s="76">
        <v>14</v>
      </c>
      <c r="L24" s="209">
        <f t="shared" si="4"/>
        <v>3234</v>
      </c>
      <c r="M24" s="67">
        <v>1609</v>
      </c>
      <c r="N24" s="67">
        <v>1625</v>
      </c>
      <c r="O24" s="209">
        <f t="shared" si="1"/>
        <v>3234</v>
      </c>
      <c r="P24" s="72">
        <v>553</v>
      </c>
      <c r="Q24" s="70">
        <v>561</v>
      </c>
      <c r="R24" s="70">
        <v>521</v>
      </c>
      <c r="S24" s="70">
        <v>548</v>
      </c>
      <c r="T24" s="70">
        <v>548</v>
      </c>
      <c r="U24" s="70">
        <v>503</v>
      </c>
      <c r="V24" s="218">
        <f t="shared" si="5"/>
        <v>182</v>
      </c>
      <c r="W24" s="70">
        <v>69</v>
      </c>
      <c r="X24" s="76">
        <v>113</v>
      </c>
      <c r="Y24" s="79">
        <v>21</v>
      </c>
    </row>
    <row r="25" spans="1:25" ht="12" customHeight="1">
      <c r="A25" s="9"/>
      <c r="B25" s="11"/>
      <c r="C25" s="12" t="s">
        <v>16</v>
      </c>
      <c r="D25" s="13"/>
      <c r="E25" s="224">
        <f t="shared" si="2"/>
        <v>8</v>
      </c>
      <c r="F25" s="71">
        <v>8</v>
      </c>
      <c r="G25" s="71">
        <v>0</v>
      </c>
      <c r="H25" s="224">
        <f t="shared" si="3"/>
        <v>52</v>
      </c>
      <c r="I25" s="71">
        <v>40</v>
      </c>
      <c r="J25" s="71">
        <v>7</v>
      </c>
      <c r="K25" s="77">
        <v>5</v>
      </c>
      <c r="L25" s="237">
        <f t="shared" si="4"/>
        <v>750</v>
      </c>
      <c r="M25" s="69">
        <v>389</v>
      </c>
      <c r="N25" s="69">
        <v>361</v>
      </c>
      <c r="O25" s="237">
        <f t="shared" si="1"/>
        <v>750</v>
      </c>
      <c r="P25" s="82">
        <v>122</v>
      </c>
      <c r="Q25" s="71">
        <v>132</v>
      </c>
      <c r="R25" s="71">
        <v>124</v>
      </c>
      <c r="S25" s="71">
        <v>125</v>
      </c>
      <c r="T25" s="71">
        <v>126</v>
      </c>
      <c r="U25" s="71">
        <v>121</v>
      </c>
      <c r="V25" s="224">
        <f t="shared" si="5"/>
        <v>88</v>
      </c>
      <c r="W25" s="71">
        <v>41</v>
      </c>
      <c r="X25" s="77">
        <v>47</v>
      </c>
      <c r="Y25" s="80">
        <v>34</v>
      </c>
    </row>
    <row r="26" spans="1:25" ht="12" customHeight="1">
      <c r="A26" s="54"/>
      <c r="B26" s="11"/>
      <c r="C26" s="12" t="s">
        <v>17</v>
      </c>
      <c r="D26" s="13"/>
      <c r="E26" s="218">
        <f t="shared" si="2"/>
        <v>5</v>
      </c>
      <c r="F26" s="70">
        <v>5</v>
      </c>
      <c r="G26" s="70">
        <v>0</v>
      </c>
      <c r="H26" s="218">
        <f t="shared" si="3"/>
        <v>22</v>
      </c>
      <c r="I26" s="70">
        <v>8</v>
      </c>
      <c r="J26" s="70">
        <v>11</v>
      </c>
      <c r="K26" s="76">
        <v>3</v>
      </c>
      <c r="L26" s="209">
        <f t="shared" si="4"/>
        <v>196</v>
      </c>
      <c r="M26" s="67">
        <v>95</v>
      </c>
      <c r="N26" s="67">
        <v>101</v>
      </c>
      <c r="O26" s="209">
        <f t="shared" si="1"/>
        <v>196</v>
      </c>
      <c r="P26" s="72">
        <v>37</v>
      </c>
      <c r="Q26" s="70">
        <v>25</v>
      </c>
      <c r="R26" s="70">
        <v>33</v>
      </c>
      <c r="S26" s="70">
        <v>33</v>
      </c>
      <c r="T26" s="70">
        <v>28</v>
      </c>
      <c r="U26" s="70">
        <v>40</v>
      </c>
      <c r="V26" s="218">
        <f t="shared" si="5"/>
        <v>39</v>
      </c>
      <c r="W26" s="70">
        <v>16</v>
      </c>
      <c r="X26" s="76">
        <v>23</v>
      </c>
      <c r="Y26" s="79">
        <v>9</v>
      </c>
    </row>
    <row r="27" spans="1:25" ht="12" customHeight="1">
      <c r="A27" s="55"/>
      <c r="B27" s="11"/>
      <c r="C27" s="12" t="s">
        <v>18</v>
      </c>
      <c r="D27" s="13"/>
      <c r="E27" s="218">
        <f t="shared" si="2"/>
        <v>5</v>
      </c>
      <c r="F27" s="70">
        <v>5</v>
      </c>
      <c r="G27" s="70">
        <v>0</v>
      </c>
      <c r="H27" s="218">
        <f t="shared" si="3"/>
        <v>34</v>
      </c>
      <c r="I27" s="70">
        <v>25</v>
      </c>
      <c r="J27" s="70">
        <v>5</v>
      </c>
      <c r="K27" s="76">
        <v>4</v>
      </c>
      <c r="L27" s="209">
        <f t="shared" si="4"/>
        <v>536</v>
      </c>
      <c r="M27" s="67">
        <v>284</v>
      </c>
      <c r="N27" s="67">
        <v>252</v>
      </c>
      <c r="O27" s="209">
        <f t="shared" si="1"/>
        <v>536</v>
      </c>
      <c r="P27" s="72">
        <v>86</v>
      </c>
      <c r="Q27" s="70">
        <v>81</v>
      </c>
      <c r="R27" s="70">
        <v>78</v>
      </c>
      <c r="S27" s="70">
        <v>91</v>
      </c>
      <c r="T27" s="70">
        <v>97</v>
      </c>
      <c r="U27" s="70">
        <v>103</v>
      </c>
      <c r="V27" s="218">
        <f t="shared" si="5"/>
        <v>59</v>
      </c>
      <c r="W27" s="70">
        <v>29</v>
      </c>
      <c r="X27" s="76">
        <v>30</v>
      </c>
      <c r="Y27" s="79">
        <v>10</v>
      </c>
    </row>
    <row r="28" spans="1:25" ht="12" customHeight="1">
      <c r="A28" s="9"/>
      <c r="B28" s="11"/>
      <c r="C28" s="12" t="s">
        <v>19</v>
      </c>
      <c r="D28" s="13"/>
      <c r="E28" s="218">
        <f t="shared" si="2"/>
        <v>11</v>
      </c>
      <c r="F28" s="70">
        <v>11</v>
      </c>
      <c r="G28" s="70">
        <v>0</v>
      </c>
      <c r="H28" s="218">
        <f t="shared" si="3"/>
        <v>87</v>
      </c>
      <c r="I28" s="70">
        <v>68</v>
      </c>
      <c r="J28" s="70">
        <v>10</v>
      </c>
      <c r="K28" s="76">
        <v>9</v>
      </c>
      <c r="L28" s="209">
        <f t="shared" si="4"/>
        <v>1691</v>
      </c>
      <c r="M28" s="67">
        <v>844</v>
      </c>
      <c r="N28" s="67">
        <v>847</v>
      </c>
      <c r="O28" s="209">
        <f t="shared" si="1"/>
        <v>1691</v>
      </c>
      <c r="P28" s="72">
        <v>288</v>
      </c>
      <c r="Q28" s="70">
        <v>267</v>
      </c>
      <c r="R28" s="70">
        <v>272</v>
      </c>
      <c r="S28" s="70">
        <v>280</v>
      </c>
      <c r="T28" s="70">
        <v>290</v>
      </c>
      <c r="U28" s="70">
        <v>294</v>
      </c>
      <c r="V28" s="218">
        <f t="shared" si="5"/>
        <v>139</v>
      </c>
      <c r="W28" s="70">
        <v>61</v>
      </c>
      <c r="X28" s="76">
        <v>78</v>
      </c>
      <c r="Y28" s="79">
        <v>22</v>
      </c>
    </row>
    <row r="29" spans="1:25" ht="12" customHeight="1">
      <c r="A29" s="9"/>
      <c r="B29" s="11"/>
      <c r="C29" s="12" t="s">
        <v>20</v>
      </c>
      <c r="D29" s="13"/>
      <c r="E29" s="218">
        <f t="shared" si="2"/>
        <v>4</v>
      </c>
      <c r="F29" s="70">
        <v>4</v>
      </c>
      <c r="G29" s="70">
        <v>0</v>
      </c>
      <c r="H29" s="218">
        <f t="shared" si="3"/>
        <v>58</v>
      </c>
      <c r="I29" s="70">
        <v>48</v>
      </c>
      <c r="J29" s="70">
        <v>0</v>
      </c>
      <c r="K29" s="76">
        <v>10</v>
      </c>
      <c r="L29" s="209">
        <f t="shared" si="4"/>
        <v>1460</v>
      </c>
      <c r="M29" s="67">
        <v>716</v>
      </c>
      <c r="N29" s="67">
        <v>744</v>
      </c>
      <c r="O29" s="209">
        <f t="shared" si="1"/>
        <v>1460</v>
      </c>
      <c r="P29" s="72">
        <v>231</v>
      </c>
      <c r="Q29" s="70">
        <v>236</v>
      </c>
      <c r="R29" s="70">
        <v>241</v>
      </c>
      <c r="S29" s="70">
        <v>254</v>
      </c>
      <c r="T29" s="70">
        <v>255</v>
      </c>
      <c r="U29" s="70">
        <v>243</v>
      </c>
      <c r="V29" s="218">
        <f t="shared" si="5"/>
        <v>92</v>
      </c>
      <c r="W29" s="70">
        <v>37</v>
      </c>
      <c r="X29" s="76">
        <v>55</v>
      </c>
      <c r="Y29" s="79">
        <v>8</v>
      </c>
    </row>
    <row r="30" spans="1:25" ht="12" customHeight="1">
      <c r="A30" s="9"/>
      <c r="B30" s="11"/>
      <c r="C30" s="12" t="s">
        <v>21</v>
      </c>
      <c r="D30" s="13"/>
      <c r="E30" s="224">
        <f t="shared" si="2"/>
        <v>2</v>
      </c>
      <c r="F30" s="71">
        <v>2</v>
      </c>
      <c r="G30" s="71">
        <v>0</v>
      </c>
      <c r="H30" s="224">
        <f t="shared" si="3"/>
        <v>14</v>
      </c>
      <c r="I30" s="71">
        <v>12</v>
      </c>
      <c r="J30" s="71">
        <v>0</v>
      </c>
      <c r="K30" s="77">
        <v>2</v>
      </c>
      <c r="L30" s="237">
        <f t="shared" si="4"/>
        <v>192</v>
      </c>
      <c r="M30" s="69">
        <v>94</v>
      </c>
      <c r="N30" s="69">
        <v>98</v>
      </c>
      <c r="O30" s="237">
        <f t="shared" si="1"/>
        <v>192</v>
      </c>
      <c r="P30" s="82">
        <v>31</v>
      </c>
      <c r="Q30" s="71">
        <v>35</v>
      </c>
      <c r="R30" s="71">
        <v>28</v>
      </c>
      <c r="S30" s="71">
        <v>27</v>
      </c>
      <c r="T30" s="71">
        <v>34</v>
      </c>
      <c r="U30" s="71">
        <v>37</v>
      </c>
      <c r="V30" s="224">
        <f t="shared" si="5"/>
        <v>25</v>
      </c>
      <c r="W30" s="71">
        <v>12</v>
      </c>
      <c r="X30" s="77">
        <v>13</v>
      </c>
      <c r="Y30" s="80">
        <v>6</v>
      </c>
    </row>
    <row r="31" spans="1:25" ht="12" customHeight="1">
      <c r="A31" s="9"/>
      <c r="B31" s="11"/>
      <c r="C31" s="12" t="s">
        <v>23</v>
      </c>
      <c r="D31" s="13"/>
      <c r="E31" s="221">
        <f t="shared" si="2"/>
        <v>5</v>
      </c>
      <c r="F31" s="70">
        <v>5</v>
      </c>
      <c r="G31" s="70">
        <v>0</v>
      </c>
      <c r="H31" s="218">
        <f t="shared" si="3"/>
        <v>45</v>
      </c>
      <c r="I31" s="70">
        <v>36</v>
      </c>
      <c r="J31" s="70">
        <v>0</v>
      </c>
      <c r="K31" s="76">
        <v>9</v>
      </c>
      <c r="L31" s="209">
        <f t="shared" si="4"/>
        <v>805</v>
      </c>
      <c r="M31" s="67">
        <v>427</v>
      </c>
      <c r="N31" s="67">
        <v>378</v>
      </c>
      <c r="O31" s="209">
        <f t="shared" si="1"/>
        <v>805</v>
      </c>
      <c r="P31" s="72">
        <v>123</v>
      </c>
      <c r="Q31" s="70">
        <v>125</v>
      </c>
      <c r="R31" s="70">
        <v>133</v>
      </c>
      <c r="S31" s="70">
        <v>145</v>
      </c>
      <c r="T31" s="70">
        <v>138</v>
      </c>
      <c r="U31" s="70">
        <v>141</v>
      </c>
      <c r="V31" s="218">
        <f t="shared" si="5"/>
        <v>69</v>
      </c>
      <c r="W31" s="74">
        <v>25</v>
      </c>
      <c r="X31" s="76">
        <v>44</v>
      </c>
      <c r="Y31" s="79">
        <v>12</v>
      </c>
    </row>
    <row r="32" spans="1:25" ht="12" customHeight="1">
      <c r="A32" s="9"/>
      <c r="B32" s="11"/>
      <c r="C32" s="12" t="s">
        <v>22</v>
      </c>
      <c r="D32" s="13"/>
      <c r="E32" s="221">
        <f t="shared" si="2"/>
        <v>2</v>
      </c>
      <c r="F32" s="70">
        <v>2</v>
      </c>
      <c r="G32" s="70">
        <v>0</v>
      </c>
      <c r="H32" s="218">
        <f t="shared" si="3"/>
        <v>22</v>
      </c>
      <c r="I32" s="70">
        <v>18</v>
      </c>
      <c r="J32" s="70">
        <v>0</v>
      </c>
      <c r="K32" s="76">
        <v>4</v>
      </c>
      <c r="L32" s="209">
        <f t="shared" si="4"/>
        <v>373</v>
      </c>
      <c r="M32" s="67">
        <v>196</v>
      </c>
      <c r="N32" s="67">
        <v>177</v>
      </c>
      <c r="O32" s="209">
        <f t="shared" si="1"/>
        <v>373</v>
      </c>
      <c r="P32" s="72">
        <v>53</v>
      </c>
      <c r="Q32" s="70">
        <v>68</v>
      </c>
      <c r="R32" s="70">
        <v>58</v>
      </c>
      <c r="S32" s="70">
        <v>59</v>
      </c>
      <c r="T32" s="70">
        <v>66</v>
      </c>
      <c r="U32" s="70">
        <v>69</v>
      </c>
      <c r="V32" s="218">
        <f t="shared" si="5"/>
        <v>32</v>
      </c>
      <c r="W32" s="70">
        <v>12</v>
      </c>
      <c r="X32" s="76">
        <v>20</v>
      </c>
      <c r="Y32" s="79">
        <v>5</v>
      </c>
    </row>
    <row r="33" spans="1:25" ht="12" customHeight="1">
      <c r="A33" s="9"/>
      <c r="B33" s="11"/>
      <c r="C33" s="12" t="s">
        <v>24</v>
      </c>
      <c r="D33" s="13"/>
      <c r="E33" s="221">
        <f t="shared" si="2"/>
        <v>2</v>
      </c>
      <c r="F33" s="70">
        <v>2</v>
      </c>
      <c r="G33" s="70">
        <v>0</v>
      </c>
      <c r="H33" s="218">
        <f t="shared" si="3"/>
        <v>12</v>
      </c>
      <c r="I33" s="70">
        <v>10</v>
      </c>
      <c r="J33" s="70">
        <v>1</v>
      </c>
      <c r="K33" s="76">
        <v>1</v>
      </c>
      <c r="L33" s="209">
        <f t="shared" si="4"/>
        <v>199</v>
      </c>
      <c r="M33" s="67">
        <v>105</v>
      </c>
      <c r="N33" s="67">
        <v>94</v>
      </c>
      <c r="O33" s="209">
        <f t="shared" si="1"/>
        <v>199</v>
      </c>
      <c r="P33" s="72">
        <v>29</v>
      </c>
      <c r="Q33" s="70">
        <v>34</v>
      </c>
      <c r="R33" s="70">
        <v>35</v>
      </c>
      <c r="S33" s="70">
        <v>33</v>
      </c>
      <c r="T33" s="70">
        <v>22</v>
      </c>
      <c r="U33" s="70">
        <v>46</v>
      </c>
      <c r="V33" s="218">
        <f t="shared" si="5"/>
        <v>25</v>
      </c>
      <c r="W33" s="70">
        <v>10</v>
      </c>
      <c r="X33" s="76">
        <v>15</v>
      </c>
      <c r="Y33" s="79">
        <v>7</v>
      </c>
    </row>
    <row r="34" spans="1:25" ht="12" customHeight="1">
      <c r="A34" s="9"/>
      <c r="B34" s="11"/>
      <c r="C34" s="12" t="s">
        <v>25</v>
      </c>
      <c r="D34" s="13"/>
      <c r="E34" s="218">
        <f t="shared" si="2"/>
        <v>1</v>
      </c>
      <c r="F34" s="70">
        <v>1</v>
      </c>
      <c r="G34" s="70">
        <v>0</v>
      </c>
      <c r="H34" s="218">
        <f t="shared" si="3"/>
        <v>7</v>
      </c>
      <c r="I34" s="70">
        <v>6</v>
      </c>
      <c r="J34" s="70">
        <v>0</v>
      </c>
      <c r="K34" s="76">
        <v>1</v>
      </c>
      <c r="L34" s="209">
        <f t="shared" si="4"/>
        <v>80</v>
      </c>
      <c r="M34" s="67">
        <v>42</v>
      </c>
      <c r="N34" s="67">
        <v>38</v>
      </c>
      <c r="O34" s="209">
        <f t="shared" si="1"/>
        <v>80</v>
      </c>
      <c r="P34" s="72">
        <v>11</v>
      </c>
      <c r="Q34" s="70">
        <v>11</v>
      </c>
      <c r="R34" s="70">
        <v>10</v>
      </c>
      <c r="S34" s="70">
        <v>16</v>
      </c>
      <c r="T34" s="70">
        <v>14</v>
      </c>
      <c r="U34" s="70">
        <v>18</v>
      </c>
      <c r="V34" s="218">
        <f t="shared" si="5"/>
        <v>14</v>
      </c>
      <c r="W34" s="70">
        <v>7</v>
      </c>
      <c r="X34" s="76">
        <v>7</v>
      </c>
      <c r="Y34" s="79">
        <v>4</v>
      </c>
    </row>
    <row r="35" spans="1:25" ht="12" customHeight="1">
      <c r="A35" s="9"/>
      <c r="B35" s="11"/>
      <c r="C35" s="12" t="s">
        <v>89</v>
      </c>
      <c r="D35" s="13"/>
      <c r="E35" s="224">
        <f t="shared" si="2"/>
        <v>9</v>
      </c>
      <c r="F35" s="71">
        <v>9</v>
      </c>
      <c r="G35" s="71">
        <v>0</v>
      </c>
      <c r="H35" s="224">
        <f t="shared" si="3"/>
        <v>54</v>
      </c>
      <c r="I35" s="71">
        <v>32</v>
      </c>
      <c r="J35" s="71">
        <v>11</v>
      </c>
      <c r="K35" s="77">
        <v>11</v>
      </c>
      <c r="L35" s="237">
        <f t="shared" si="4"/>
        <v>625</v>
      </c>
      <c r="M35" s="69">
        <v>332</v>
      </c>
      <c r="N35" s="69">
        <v>293</v>
      </c>
      <c r="O35" s="237">
        <f t="shared" si="1"/>
        <v>625</v>
      </c>
      <c r="P35" s="82">
        <v>96</v>
      </c>
      <c r="Q35" s="71">
        <v>103</v>
      </c>
      <c r="R35" s="71">
        <v>109</v>
      </c>
      <c r="S35" s="71">
        <v>113</v>
      </c>
      <c r="T35" s="71">
        <v>97</v>
      </c>
      <c r="U35" s="71">
        <v>107</v>
      </c>
      <c r="V35" s="224">
        <f t="shared" si="5"/>
        <v>99</v>
      </c>
      <c r="W35" s="71">
        <v>39</v>
      </c>
      <c r="X35" s="77">
        <v>60</v>
      </c>
      <c r="Y35" s="80">
        <v>18</v>
      </c>
    </row>
    <row r="36" spans="1:25" ht="12" customHeight="1">
      <c r="A36" s="9"/>
      <c r="B36" s="11"/>
      <c r="C36" s="12" t="s">
        <v>26</v>
      </c>
      <c r="D36" s="13"/>
      <c r="E36" s="218">
        <f t="shared" si="2"/>
        <v>10</v>
      </c>
      <c r="F36" s="70">
        <v>10</v>
      </c>
      <c r="G36" s="70">
        <v>0</v>
      </c>
      <c r="H36" s="218">
        <f t="shared" si="3"/>
        <v>42</v>
      </c>
      <c r="I36" s="70">
        <v>19</v>
      </c>
      <c r="J36" s="70">
        <v>17</v>
      </c>
      <c r="K36" s="76">
        <v>6</v>
      </c>
      <c r="L36" s="209">
        <f t="shared" si="4"/>
        <v>347</v>
      </c>
      <c r="M36" s="67">
        <v>183</v>
      </c>
      <c r="N36" s="67">
        <v>164</v>
      </c>
      <c r="O36" s="209">
        <f t="shared" si="1"/>
        <v>347</v>
      </c>
      <c r="P36" s="72">
        <v>58</v>
      </c>
      <c r="Q36" s="70">
        <v>56</v>
      </c>
      <c r="R36" s="70">
        <v>41</v>
      </c>
      <c r="S36" s="70">
        <v>71</v>
      </c>
      <c r="T36" s="70">
        <v>52</v>
      </c>
      <c r="U36" s="70">
        <v>69</v>
      </c>
      <c r="V36" s="218">
        <f t="shared" si="5"/>
        <v>79</v>
      </c>
      <c r="W36" s="70">
        <v>39</v>
      </c>
      <c r="X36" s="76">
        <v>40</v>
      </c>
      <c r="Y36" s="79">
        <v>10</v>
      </c>
    </row>
    <row r="37" spans="1:25" ht="12" customHeight="1">
      <c r="A37" s="9"/>
      <c r="B37" s="11"/>
      <c r="C37" s="12" t="s">
        <v>27</v>
      </c>
      <c r="D37" s="13"/>
      <c r="E37" s="218">
        <f t="shared" si="2"/>
        <v>1</v>
      </c>
      <c r="F37" s="70">
        <v>1</v>
      </c>
      <c r="G37" s="70">
        <v>0</v>
      </c>
      <c r="H37" s="218">
        <f t="shared" si="3"/>
        <v>7</v>
      </c>
      <c r="I37" s="70">
        <v>6</v>
      </c>
      <c r="J37" s="70">
        <v>0</v>
      </c>
      <c r="K37" s="76">
        <v>1</v>
      </c>
      <c r="L37" s="209">
        <f t="shared" si="4"/>
        <v>151</v>
      </c>
      <c r="M37" s="67">
        <v>71</v>
      </c>
      <c r="N37" s="67">
        <v>80</v>
      </c>
      <c r="O37" s="209">
        <f t="shared" si="1"/>
        <v>151</v>
      </c>
      <c r="P37" s="72">
        <v>23</v>
      </c>
      <c r="Q37" s="70">
        <v>17</v>
      </c>
      <c r="R37" s="70">
        <v>34</v>
      </c>
      <c r="S37" s="70">
        <v>28</v>
      </c>
      <c r="T37" s="70">
        <v>25</v>
      </c>
      <c r="U37" s="70">
        <v>24</v>
      </c>
      <c r="V37" s="218">
        <f t="shared" si="5"/>
        <v>16</v>
      </c>
      <c r="W37" s="70">
        <v>5</v>
      </c>
      <c r="X37" s="76">
        <v>11</v>
      </c>
      <c r="Y37" s="79">
        <v>6</v>
      </c>
    </row>
    <row r="38" spans="1:25" ht="12" customHeight="1">
      <c r="A38" s="9"/>
      <c r="B38" s="11"/>
      <c r="C38" s="12" t="s">
        <v>28</v>
      </c>
      <c r="D38" s="13"/>
      <c r="E38" s="218">
        <f t="shared" si="2"/>
        <v>1</v>
      </c>
      <c r="F38" s="70">
        <v>1</v>
      </c>
      <c r="G38" s="70">
        <v>0</v>
      </c>
      <c r="H38" s="218">
        <f t="shared" si="3"/>
        <v>8</v>
      </c>
      <c r="I38" s="70">
        <v>6</v>
      </c>
      <c r="J38" s="70">
        <v>0</v>
      </c>
      <c r="K38" s="76">
        <v>2</v>
      </c>
      <c r="L38" s="209">
        <f t="shared" si="4"/>
        <v>106</v>
      </c>
      <c r="M38" s="67">
        <v>53</v>
      </c>
      <c r="N38" s="67">
        <v>53</v>
      </c>
      <c r="O38" s="209">
        <f t="shared" si="1"/>
        <v>106</v>
      </c>
      <c r="P38" s="72">
        <v>17</v>
      </c>
      <c r="Q38" s="70">
        <v>21</v>
      </c>
      <c r="R38" s="70">
        <v>15</v>
      </c>
      <c r="S38" s="70">
        <v>23</v>
      </c>
      <c r="T38" s="70">
        <v>15</v>
      </c>
      <c r="U38" s="70">
        <v>15</v>
      </c>
      <c r="V38" s="218">
        <f t="shared" si="5"/>
        <v>14</v>
      </c>
      <c r="W38" s="70">
        <v>5</v>
      </c>
      <c r="X38" s="76">
        <v>9</v>
      </c>
      <c r="Y38" s="79">
        <v>6</v>
      </c>
    </row>
    <row r="39" spans="1:25" ht="12" customHeight="1">
      <c r="A39" s="9"/>
      <c r="B39" s="11"/>
      <c r="C39" s="12" t="s">
        <v>29</v>
      </c>
      <c r="D39" s="13"/>
      <c r="E39" s="218">
        <f t="shared" si="2"/>
        <v>3</v>
      </c>
      <c r="F39" s="70">
        <v>3</v>
      </c>
      <c r="G39" s="70">
        <v>0</v>
      </c>
      <c r="H39" s="218">
        <f t="shared" si="3"/>
        <v>27</v>
      </c>
      <c r="I39" s="70">
        <v>20</v>
      </c>
      <c r="J39" s="70">
        <v>1</v>
      </c>
      <c r="K39" s="76">
        <v>6</v>
      </c>
      <c r="L39" s="209">
        <f t="shared" si="4"/>
        <v>383</v>
      </c>
      <c r="M39" s="67">
        <v>192</v>
      </c>
      <c r="N39" s="67">
        <v>191</v>
      </c>
      <c r="O39" s="209">
        <f t="shared" si="1"/>
        <v>383</v>
      </c>
      <c r="P39" s="72">
        <v>60</v>
      </c>
      <c r="Q39" s="70">
        <v>68</v>
      </c>
      <c r="R39" s="70">
        <v>49</v>
      </c>
      <c r="S39" s="70">
        <v>69</v>
      </c>
      <c r="T39" s="70">
        <v>71</v>
      </c>
      <c r="U39" s="70">
        <v>66</v>
      </c>
      <c r="V39" s="218">
        <f t="shared" si="5"/>
        <v>42</v>
      </c>
      <c r="W39" s="70">
        <v>14</v>
      </c>
      <c r="X39" s="76">
        <v>28</v>
      </c>
      <c r="Y39" s="79">
        <v>8</v>
      </c>
    </row>
    <row r="40" spans="1:25" ht="12" customHeight="1">
      <c r="A40" s="9"/>
      <c r="B40" s="11"/>
      <c r="C40" s="12" t="s">
        <v>31</v>
      </c>
      <c r="D40" s="13"/>
      <c r="E40" s="224">
        <f t="shared" si="2"/>
        <v>1</v>
      </c>
      <c r="F40" s="71">
        <v>1</v>
      </c>
      <c r="G40" s="77">
        <v>0</v>
      </c>
      <c r="H40" s="224">
        <f t="shared" si="3"/>
        <v>8</v>
      </c>
      <c r="I40" s="71">
        <v>6</v>
      </c>
      <c r="J40" s="71">
        <v>0</v>
      </c>
      <c r="K40" s="77">
        <v>2</v>
      </c>
      <c r="L40" s="237">
        <f t="shared" si="4"/>
        <v>187</v>
      </c>
      <c r="M40" s="69">
        <v>97</v>
      </c>
      <c r="N40" s="69">
        <v>90</v>
      </c>
      <c r="O40" s="237">
        <f t="shared" si="1"/>
        <v>187</v>
      </c>
      <c r="P40" s="82">
        <v>33</v>
      </c>
      <c r="Q40" s="71">
        <v>24</v>
      </c>
      <c r="R40" s="71">
        <v>31</v>
      </c>
      <c r="S40" s="71">
        <v>33</v>
      </c>
      <c r="T40" s="71">
        <v>31</v>
      </c>
      <c r="U40" s="71">
        <v>35</v>
      </c>
      <c r="V40" s="224">
        <f t="shared" si="5"/>
        <v>15</v>
      </c>
      <c r="W40" s="71">
        <v>4</v>
      </c>
      <c r="X40" s="77">
        <v>11</v>
      </c>
      <c r="Y40" s="80">
        <v>6</v>
      </c>
    </row>
    <row r="41" spans="1:25" ht="12" customHeight="1">
      <c r="A41" s="9"/>
      <c r="B41" s="11"/>
      <c r="C41" s="12" t="s">
        <v>32</v>
      </c>
      <c r="D41" s="13"/>
      <c r="E41" s="221">
        <f t="shared" si="2"/>
        <v>5</v>
      </c>
      <c r="F41" s="70">
        <v>5</v>
      </c>
      <c r="G41" s="70">
        <v>0</v>
      </c>
      <c r="H41" s="218">
        <f t="shared" si="3"/>
        <v>28</v>
      </c>
      <c r="I41" s="70">
        <v>15</v>
      </c>
      <c r="J41" s="70">
        <v>7</v>
      </c>
      <c r="K41" s="76">
        <v>6</v>
      </c>
      <c r="L41" s="209">
        <f t="shared" si="4"/>
        <v>256</v>
      </c>
      <c r="M41" s="67">
        <v>126</v>
      </c>
      <c r="N41" s="67">
        <v>130</v>
      </c>
      <c r="O41" s="209">
        <f t="shared" si="1"/>
        <v>256</v>
      </c>
      <c r="P41" s="72">
        <v>33</v>
      </c>
      <c r="Q41" s="70">
        <v>41</v>
      </c>
      <c r="R41" s="70">
        <v>46</v>
      </c>
      <c r="S41" s="70">
        <v>41</v>
      </c>
      <c r="T41" s="70">
        <v>46</v>
      </c>
      <c r="U41" s="70">
        <v>49</v>
      </c>
      <c r="V41" s="218">
        <f t="shared" si="5"/>
        <v>47</v>
      </c>
      <c r="W41" s="70">
        <v>18</v>
      </c>
      <c r="X41" s="76">
        <v>29</v>
      </c>
      <c r="Y41" s="79">
        <v>11</v>
      </c>
    </row>
    <row r="42" spans="1:25" ht="12" customHeight="1">
      <c r="A42" s="9"/>
      <c r="B42" s="11"/>
      <c r="C42" s="25" t="s">
        <v>30</v>
      </c>
      <c r="D42" s="13"/>
      <c r="E42" s="221">
        <f t="shared" si="2"/>
        <v>8</v>
      </c>
      <c r="F42" s="70">
        <v>8</v>
      </c>
      <c r="G42" s="70">
        <v>0</v>
      </c>
      <c r="H42" s="218">
        <f t="shared" si="3"/>
        <v>52</v>
      </c>
      <c r="I42" s="70">
        <v>34</v>
      </c>
      <c r="J42" s="70">
        <v>8</v>
      </c>
      <c r="K42" s="76">
        <v>10</v>
      </c>
      <c r="L42" s="209">
        <f t="shared" si="4"/>
        <v>658</v>
      </c>
      <c r="M42" s="67">
        <v>332</v>
      </c>
      <c r="N42" s="67">
        <v>326</v>
      </c>
      <c r="O42" s="209">
        <f t="shared" si="1"/>
        <v>658</v>
      </c>
      <c r="P42" s="72">
        <v>101</v>
      </c>
      <c r="Q42" s="70">
        <v>114</v>
      </c>
      <c r="R42" s="70">
        <v>104</v>
      </c>
      <c r="S42" s="70">
        <v>121</v>
      </c>
      <c r="T42" s="70">
        <v>115</v>
      </c>
      <c r="U42" s="70">
        <v>103</v>
      </c>
      <c r="V42" s="218">
        <f t="shared" si="5"/>
        <v>84</v>
      </c>
      <c r="W42" s="70">
        <v>31</v>
      </c>
      <c r="X42" s="76">
        <v>53</v>
      </c>
      <c r="Y42" s="79">
        <v>18</v>
      </c>
    </row>
    <row r="43" spans="1:25" ht="12" customHeight="1">
      <c r="A43" s="9"/>
      <c r="B43" s="29"/>
      <c r="C43" s="30" t="s">
        <v>33</v>
      </c>
      <c r="D43" s="31"/>
      <c r="E43" s="223">
        <f t="shared" si="2"/>
        <v>6</v>
      </c>
      <c r="F43" s="73">
        <v>5</v>
      </c>
      <c r="G43" s="73">
        <v>1</v>
      </c>
      <c r="H43" s="225">
        <f t="shared" si="3"/>
        <v>33</v>
      </c>
      <c r="I43" s="73">
        <v>22</v>
      </c>
      <c r="J43" s="73">
        <v>4</v>
      </c>
      <c r="K43" s="78">
        <v>7</v>
      </c>
      <c r="L43" s="223">
        <f t="shared" si="4"/>
        <v>488</v>
      </c>
      <c r="M43" s="73">
        <v>265</v>
      </c>
      <c r="N43" s="73">
        <v>223</v>
      </c>
      <c r="O43" s="223">
        <f t="shared" si="1"/>
        <v>488</v>
      </c>
      <c r="P43" s="85">
        <v>80</v>
      </c>
      <c r="Q43" s="73">
        <v>74</v>
      </c>
      <c r="R43" s="73">
        <v>85</v>
      </c>
      <c r="S43" s="73">
        <v>77</v>
      </c>
      <c r="T43" s="73">
        <v>82</v>
      </c>
      <c r="U43" s="73">
        <v>90</v>
      </c>
      <c r="V43" s="225">
        <f t="shared" si="5"/>
        <v>59</v>
      </c>
      <c r="W43" s="73">
        <v>24</v>
      </c>
      <c r="X43" s="78">
        <v>35</v>
      </c>
      <c r="Y43" s="81">
        <v>14</v>
      </c>
    </row>
    <row r="44" spans="1:25" ht="10.5" customHeight="1">
      <c r="W44" s="10"/>
    </row>
    <row r="45" spans="1:25" ht="10.5" customHeight="1"/>
    <row r="46" spans="1:25" ht="10.5" customHeight="1"/>
  </sheetData>
  <mergeCells count="24">
    <mergeCell ref="P5:P6"/>
    <mergeCell ref="Q5:Q6"/>
    <mergeCell ref="R5:R6"/>
    <mergeCell ref="B7:C7"/>
    <mergeCell ref="E5:E6"/>
    <mergeCell ref="F5:F6"/>
    <mergeCell ref="G5:G6"/>
    <mergeCell ref="B6:C6"/>
    <mergeCell ref="B2:Y2"/>
    <mergeCell ref="V5:X5"/>
    <mergeCell ref="V4:X4"/>
    <mergeCell ref="L5:N5"/>
    <mergeCell ref="H5:H6"/>
    <mergeCell ref="I5:I6"/>
    <mergeCell ref="J5:J6"/>
    <mergeCell ref="C4:D4"/>
    <mergeCell ref="H4:K4"/>
    <mergeCell ref="L4:U4"/>
    <mergeCell ref="E4:G4"/>
    <mergeCell ref="S5:S6"/>
    <mergeCell ref="T5:T6"/>
    <mergeCell ref="U5:U6"/>
    <mergeCell ref="Y4:Y6"/>
    <mergeCell ref="K5:K6"/>
  </mergeCells>
  <phoneticPr fontId="2"/>
  <pageMargins left="0.2" right="0.21" top="0.64" bottom="0.42" header="0.51200000000000001" footer="0.38"/>
  <pageSetup paperSize="9" orientation="landscape" r:id="rId1"/>
  <headerFooter alignWithMargins="0"/>
  <ignoredErrors>
    <ignoredError sqref="P7:Y7 E8:E43 H8:H43 L8:L43 E7:N7 V8:V43" formulaRange="1"/>
    <ignoredError sqref="O7" formula="1"/>
    <ignoredError sqref="O8:O43" formula="1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X46"/>
  <sheetViews>
    <sheetView zoomScaleNormal="100" workbookViewId="0">
      <pane xSplit="4" topLeftCell="E1" activePane="topRight" state="frozen"/>
      <selection activeCell="AR17" sqref="AR17"/>
      <selection pane="topRight"/>
    </sheetView>
  </sheetViews>
  <sheetFormatPr defaultRowHeight="10.5"/>
  <cols>
    <col min="1" max="1" width="3.625" style="14" customWidth="1"/>
    <col min="2" max="2" width="2.375" style="14" customWidth="1"/>
    <col min="3" max="3" width="8.75" style="14" customWidth="1"/>
    <col min="4" max="4" width="1.375" style="14" customWidth="1"/>
    <col min="5" max="7" width="5.625" style="14" customWidth="1"/>
    <col min="8" max="9" width="8.625" style="14" customWidth="1"/>
    <col min="10" max="13" width="5.625" style="14" customWidth="1"/>
    <col min="14" max="16" width="6.5" style="14" customWidth="1"/>
    <col min="17" max="17" width="6.5" style="14" hidden="1" customWidth="1"/>
    <col min="18" max="20" width="6.25" style="14" customWidth="1"/>
    <col min="21" max="23" width="5.25" style="14" customWidth="1"/>
    <col min="24" max="24" width="8.625" style="14" customWidth="1"/>
    <col min="25" max="16384" width="9" style="14"/>
  </cols>
  <sheetData>
    <row r="1" spans="2:24" ht="12">
      <c r="B1" s="16"/>
    </row>
    <row r="2" spans="2:24" ht="13.5" customHeight="1">
      <c r="B2" s="462" t="s">
        <v>207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</row>
    <row r="3" spans="2:24" ht="27" customHeight="1">
      <c r="B3" s="17" t="s">
        <v>210</v>
      </c>
      <c r="W3" s="17"/>
      <c r="X3" s="40" t="s">
        <v>140</v>
      </c>
    </row>
    <row r="4" spans="2:24" ht="15.75" customHeight="1">
      <c r="B4" s="18"/>
      <c r="C4" s="463" t="s">
        <v>54</v>
      </c>
      <c r="D4" s="464"/>
      <c r="E4" s="482" t="s">
        <v>48</v>
      </c>
      <c r="F4" s="491"/>
      <c r="G4" s="491"/>
      <c r="H4" s="492"/>
      <c r="I4" s="493"/>
      <c r="J4" s="468" t="s">
        <v>49</v>
      </c>
      <c r="K4" s="469"/>
      <c r="L4" s="469"/>
      <c r="M4" s="470"/>
      <c r="N4" s="475" t="s">
        <v>139</v>
      </c>
      <c r="O4" s="475"/>
      <c r="P4" s="475"/>
      <c r="Q4" s="475"/>
      <c r="R4" s="475"/>
      <c r="S4" s="475"/>
      <c r="T4" s="475"/>
      <c r="U4" s="483" t="s">
        <v>55</v>
      </c>
      <c r="V4" s="483"/>
      <c r="W4" s="483"/>
      <c r="X4" s="485" t="s">
        <v>138</v>
      </c>
    </row>
    <row r="5" spans="2:24" ht="15.75" customHeight="1">
      <c r="B5" s="19"/>
      <c r="C5" s="20"/>
      <c r="D5" s="21"/>
      <c r="E5" s="490" t="s">
        <v>35</v>
      </c>
      <c r="F5" s="484" t="s">
        <v>36</v>
      </c>
      <c r="G5" s="484" t="s">
        <v>37</v>
      </c>
      <c r="H5" s="494" t="s">
        <v>137</v>
      </c>
      <c r="I5" s="495"/>
      <c r="J5" s="484" t="s">
        <v>35</v>
      </c>
      <c r="K5" s="484" t="s">
        <v>38</v>
      </c>
      <c r="L5" s="484" t="s">
        <v>39</v>
      </c>
      <c r="M5" s="488" t="s">
        <v>132</v>
      </c>
      <c r="N5" s="465" t="s">
        <v>57</v>
      </c>
      <c r="O5" s="465"/>
      <c r="P5" s="465"/>
      <c r="Q5" s="322" t="s">
        <v>266</v>
      </c>
      <c r="R5" s="484" t="s">
        <v>42</v>
      </c>
      <c r="S5" s="484" t="s">
        <v>43</v>
      </c>
      <c r="T5" s="484" t="s">
        <v>44</v>
      </c>
      <c r="U5" s="455" t="s">
        <v>56</v>
      </c>
      <c r="V5" s="455"/>
      <c r="W5" s="455"/>
      <c r="X5" s="496"/>
    </row>
    <row r="6" spans="2:24" ht="15.75" customHeight="1">
      <c r="B6" s="460" t="s">
        <v>53</v>
      </c>
      <c r="C6" s="461"/>
      <c r="D6" s="23"/>
      <c r="E6" s="490"/>
      <c r="F6" s="484"/>
      <c r="G6" s="484"/>
      <c r="H6" s="8" t="s">
        <v>135</v>
      </c>
      <c r="I6" s="8" t="s">
        <v>136</v>
      </c>
      <c r="J6" s="484"/>
      <c r="K6" s="484"/>
      <c r="L6" s="484"/>
      <c r="M6" s="489"/>
      <c r="N6" s="8" t="s">
        <v>35</v>
      </c>
      <c r="O6" s="8" t="s">
        <v>40</v>
      </c>
      <c r="P6" s="8" t="s">
        <v>41</v>
      </c>
      <c r="Q6" s="322" t="s">
        <v>265</v>
      </c>
      <c r="R6" s="484"/>
      <c r="S6" s="484"/>
      <c r="T6" s="484"/>
      <c r="U6" s="8" t="s">
        <v>35</v>
      </c>
      <c r="V6" s="8" t="s">
        <v>40</v>
      </c>
      <c r="W6" s="8" t="s">
        <v>41</v>
      </c>
      <c r="X6" s="497"/>
    </row>
    <row r="7" spans="2:24" ht="12" customHeight="1">
      <c r="B7" s="458" t="s">
        <v>58</v>
      </c>
      <c r="C7" s="459"/>
      <c r="D7" s="15"/>
      <c r="E7" s="205">
        <f>SUM(E11:E43)</f>
        <v>165</v>
      </c>
      <c r="F7" s="221">
        <f t="shared" ref="F7:X7" si="0">SUM(F11:F43)</f>
        <v>163</v>
      </c>
      <c r="G7" s="221">
        <f t="shared" si="0"/>
        <v>2</v>
      </c>
      <c r="H7" s="245">
        <f t="shared" si="0"/>
        <v>3</v>
      </c>
      <c r="I7" s="406">
        <f t="shared" si="0"/>
        <v>4</v>
      </c>
      <c r="J7" s="207">
        <f t="shared" si="0"/>
        <v>1396</v>
      </c>
      <c r="K7" s="208">
        <f t="shared" si="0"/>
        <v>1136</v>
      </c>
      <c r="L7" s="206">
        <f t="shared" si="0"/>
        <v>6</v>
      </c>
      <c r="M7" s="242">
        <f t="shared" si="0"/>
        <v>254</v>
      </c>
      <c r="N7" s="209">
        <f t="shared" si="0"/>
        <v>33023</v>
      </c>
      <c r="O7" s="209">
        <f t="shared" si="0"/>
        <v>16827</v>
      </c>
      <c r="P7" s="209">
        <f t="shared" si="0"/>
        <v>16196</v>
      </c>
      <c r="Q7" s="209">
        <f>SUM(R7:T7)</f>
        <v>33023</v>
      </c>
      <c r="R7" s="207">
        <f t="shared" si="0"/>
        <v>10631</v>
      </c>
      <c r="S7" s="209">
        <f t="shared" si="0"/>
        <v>11087</v>
      </c>
      <c r="T7" s="210">
        <f t="shared" si="0"/>
        <v>11305</v>
      </c>
      <c r="U7" s="207">
        <f t="shared" si="0"/>
        <v>3051</v>
      </c>
      <c r="V7" s="208">
        <f t="shared" si="0"/>
        <v>1675</v>
      </c>
      <c r="W7" s="210">
        <f t="shared" si="0"/>
        <v>1376</v>
      </c>
      <c r="X7" s="244">
        <f t="shared" si="0"/>
        <v>377</v>
      </c>
    </row>
    <row r="8" spans="2:24" ht="12" customHeight="1">
      <c r="B8" s="11"/>
      <c r="C8" s="12" t="s">
        <v>0</v>
      </c>
      <c r="D8" s="13"/>
      <c r="E8" s="206">
        <f>SUM(F8:G8)</f>
        <v>1</v>
      </c>
      <c r="F8" s="74">
        <v>1</v>
      </c>
      <c r="G8" s="74">
        <v>0</v>
      </c>
      <c r="H8" s="407">
        <v>0</v>
      </c>
      <c r="I8" s="408">
        <v>0</v>
      </c>
      <c r="J8" s="211">
        <f>SUM(K8:M8)</f>
        <v>12</v>
      </c>
      <c r="K8" s="74">
        <v>12</v>
      </c>
      <c r="L8" s="74">
        <v>0</v>
      </c>
      <c r="M8" s="98">
        <v>0</v>
      </c>
      <c r="N8" s="208">
        <f>SUM(O8:P8)</f>
        <v>475</v>
      </c>
      <c r="O8" s="68">
        <v>236</v>
      </c>
      <c r="P8" s="68">
        <v>239</v>
      </c>
      <c r="Q8" s="208">
        <f t="shared" ref="Q8:Q43" si="1">SUM(R8:T8)</f>
        <v>475</v>
      </c>
      <c r="R8" s="61">
        <v>160</v>
      </c>
      <c r="S8" s="68">
        <v>159</v>
      </c>
      <c r="T8" s="95">
        <v>156</v>
      </c>
      <c r="U8" s="208">
        <f>SUM(V8:W8)</f>
        <v>22</v>
      </c>
      <c r="V8" s="68">
        <v>16</v>
      </c>
      <c r="W8" s="68">
        <v>6</v>
      </c>
      <c r="X8" s="110">
        <v>1</v>
      </c>
    </row>
    <row r="9" spans="2:24" ht="12" customHeight="1">
      <c r="B9" s="11"/>
      <c r="C9" s="12" t="s">
        <v>1</v>
      </c>
      <c r="D9" s="13"/>
      <c r="E9" s="221">
        <f t="shared" ref="E9:E43" si="2">SUM(F9:G9)</f>
        <v>162</v>
      </c>
      <c r="F9" s="70">
        <v>160</v>
      </c>
      <c r="G9" s="70">
        <v>2</v>
      </c>
      <c r="H9" s="407">
        <v>1</v>
      </c>
      <c r="I9" s="113">
        <v>4</v>
      </c>
      <c r="J9" s="215">
        <f t="shared" ref="J9:J43" si="3">SUM(K9:M9)</f>
        <v>1375</v>
      </c>
      <c r="K9" s="67">
        <v>1115</v>
      </c>
      <c r="L9" s="70">
        <v>6</v>
      </c>
      <c r="M9" s="76">
        <v>254</v>
      </c>
      <c r="N9" s="209">
        <f t="shared" ref="N9:N43" si="4">SUM(O9:P9)</f>
        <v>32379</v>
      </c>
      <c r="O9" s="67">
        <v>16542</v>
      </c>
      <c r="P9" s="67">
        <v>15837</v>
      </c>
      <c r="Q9" s="209">
        <f t="shared" si="1"/>
        <v>32379</v>
      </c>
      <c r="R9" s="83">
        <v>10423</v>
      </c>
      <c r="S9" s="67">
        <v>10864</v>
      </c>
      <c r="T9" s="96">
        <v>11092</v>
      </c>
      <c r="U9" s="215">
        <f t="shared" ref="U9:U43" si="5">SUM(V9:W9)</f>
        <v>3011</v>
      </c>
      <c r="V9" s="67">
        <v>1654</v>
      </c>
      <c r="W9" s="96">
        <v>1357</v>
      </c>
      <c r="X9" s="79">
        <v>373</v>
      </c>
    </row>
    <row r="10" spans="2:24" ht="12" customHeight="1">
      <c r="B10" s="11"/>
      <c r="C10" s="12" t="s">
        <v>2</v>
      </c>
      <c r="D10" s="13"/>
      <c r="E10" s="222">
        <f t="shared" si="2"/>
        <v>2</v>
      </c>
      <c r="F10" s="71">
        <v>2</v>
      </c>
      <c r="G10" s="71">
        <v>0</v>
      </c>
      <c r="H10" s="409">
        <v>2</v>
      </c>
      <c r="I10" s="112">
        <v>0</v>
      </c>
      <c r="J10" s="224">
        <f t="shared" si="3"/>
        <v>9</v>
      </c>
      <c r="K10" s="71">
        <v>9</v>
      </c>
      <c r="L10" s="71">
        <v>0</v>
      </c>
      <c r="M10" s="77">
        <v>0</v>
      </c>
      <c r="N10" s="237">
        <f t="shared" si="4"/>
        <v>169</v>
      </c>
      <c r="O10" s="69">
        <v>49</v>
      </c>
      <c r="P10" s="69">
        <v>120</v>
      </c>
      <c r="Q10" s="237">
        <f t="shared" si="1"/>
        <v>169</v>
      </c>
      <c r="R10" s="84">
        <v>48</v>
      </c>
      <c r="S10" s="69">
        <v>64</v>
      </c>
      <c r="T10" s="97">
        <v>57</v>
      </c>
      <c r="U10" s="224">
        <f t="shared" si="5"/>
        <v>18</v>
      </c>
      <c r="V10" s="71">
        <v>5</v>
      </c>
      <c r="W10" s="77">
        <v>13</v>
      </c>
      <c r="X10" s="80">
        <v>3</v>
      </c>
    </row>
    <row r="11" spans="2:24" ht="12" customHeight="1">
      <c r="B11" s="11"/>
      <c r="C11" s="12" t="s">
        <v>3</v>
      </c>
      <c r="D11" s="13"/>
      <c r="E11" s="221">
        <f t="shared" si="2"/>
        <v>27</v>
      </c>
      <c r="F11" s="70">
        <v>26</v>
      </c>
      <c r="G11" s="70">
        <v>1</v>
      </c>
      <c r="H11" s="407">
        <v>2</v>
      </c>
      <c r="I11" s="113">
        <v>0</v>
      </c>
      <c r="J11" s="218">
        <f t="shared" si="3"/>
        <v>288</v>
      </c>
      <c r="K11" s="70">
        <v>251</v>
      </c>
      <c r="L11" s="70">
        <v>2</v>
      </c>
      <c r="M11" s="76">
        <v>35</v>
      </c>
      <c r="N11" s="209">
        <f t="shared" si="4"/>
        <v>8039</v>
      </c>
      <c r="O11" s="67">
        <v>4107</v>
      </c>
      <c r="P11" s="67">
        <v>3932</v>
      </c>
      <c r="Q11" s="209">
        <f t="shared" si="1"/>
        <v>8039</v>
      </c>
      <c r="R11" s="83">
        <v>2629</v>
      </c>
      <c r="S11" s="67">
        <v>2660</v>
      </c>
      <c r="T11" s="96">
        <v>2750</v>
      </c>
      <c r="U11" s="218">
        <f t="shared" si="5"/>
        <v>597</v>
      </c>
      <c r="V11" s="70">
        <v>319</v>
      </c>
      <c r="W11" s="76">
        <v>278</v>
      </c>
      <c r="X11" s="79">
        <v>58</v>
      </c>
    </row>
    <row r="12" spans="2:24" ht="12" customHeight="1">
      <c r="B12" s="11"/>
      <c r="C12" s="12" t="s">
        <v>4</v>
      </c>
      <c r="D12" s="13"/>
      <c r="E12" s="221">
        <f t="shared" si="2"/>
        <v>11</v>
      </c>
      <c r="F12" s="70">
        <v>11</v>
      </c>
      <c r="G12" s="70">
        <v>0</v>
      </c>
      <c r="H12" s="407">
        <v>0</v>
      </c>
      <c r="I12" s="113">
        <v>0</v>
      </c>
      <c r="J12" s="218">
        <f t="shared" si="3"/>
        <v>66</v>
      </c>
      <c r="K12" s="70">
        <v>53</v>
      </c>
      <c r="L12" s="70">
        <v>0</v>
      </c>
      <c r="M12" s="76">
        <v>13</v>
      </c>
      <c r="N12" s="209">
        <f t="shared" si="4"/>
        <v>1291</v>
      </c>
      <c r="O12" s="67">
        <v>652</v>
      </c>
      <c r="P12" s="67">
        <v>639</v>
      </c>
      <c r="Q12" s="209">
        <f t="shared" si="1"/>
        <v>1291</v>
      </c>
      <c r="R12" s="83">
        <v>386</v>
      </c>
      <c r="S12" s="67">
        <v>431</v>
      </c>
      <c r="T12" s="96">
        <v>474</v>
      </c>
      <c r="U12" s="218">
        <f t="shared" si="5"/>
        <v>165</v>
      </c>
      <c r="V12" s="70">
        <v>95</v>
      </c>
      <c r="W12" s="76">
        <v>70</v>
      </c>
      <c r="X12" s="79">
        <v>25</v>
      </c>
    </row>
    <row r="13" spans="2:24" ht="12" customHeight="1">
      <c r="B13" s="11"/>
      <c r="C13" s="12" t="s">
        <v>5</v>
      </c>
      <c r="D13" s="13"/>
      <c r="E13" s="221">
        <f t="shared" si="2"/>
        <v>8</v>
      </c>
      <c r="F13" s="70">
        <v>8</v>
      </c>
      <c r="G13" s="70">
        <v>0</v>
      </c>
      <c r="H13" s="407">
        <v>0</v>
      </c>
      <c r="I13" s="113">
        <v>0</v>
      </c>
      <c r="J13" s="218">
        <f t="shared" si="3"/>
        <v>48</v>
      </c>
      <c r="K13" s="70">
        <v>37</v>
      </c>
      <c r="L13" s="70">
        <v>0</v>
      </c>
      <c r="M13" s="76">
        <v>11</v>
      </c>
      <c r="N13" s="209">
        <f t="shared" si="4"/>
        <v>871</v>
      </c>
      <c r="O13" s="67">
        <v>433</v>
      </c>
      <c r="P13" s="67">
        <v>438</v>
      </c>
      <c r="Q13" s="209">
        <f t="shared" si="1"/>
        <v>871</v>
      </c>
      <c r="R13" s="83">
        <v>286</v>
      </c>
      <c r="S13" s="67">
        <v>288</v>
      </c>
      <c r="T13" s="96">
        <v>297</v>
      </c>
      <c r="U13" s="218">
        <f t="shared" si="5"/>
        <v>134</v>
      </c>
      <c r="V13" s="70">
        <v>76</v>
      </c>
      <c r="W13" s="76">
        <v>58</v>
      </c>
      <c r="X13" s="79">
        <v>26</v>
      </c>
    </row>
    <row r="14" spans="2:24" ht="12" customHeight="1">
      <c r="B14" s="32"/>
      <c r="C14" s="25" t="s">
        <v>7</v>
      </c>
      <c r="D14" s="33"/>
      <c r="E14" s="218">
        <f t="shared" si="2"/>
        <v>11</v>
      </c>
      <c r="F14" s="70">
        <v>11</v>
      </c>
      <c r="G14" s="70">
        <v>0</v>
      </c>
      <c r="H14" s="407">
        <v>0</v>
      </c>
      <c r="I14" s="113">
        <v>0</v>
      </c>
      <c r="J14" s="218">
        <f t="shared" si="3"/>
        <v>109</v>
      </c>
      <c r="K14" s="70">
        <v>86</v>
      </c>
      <c r="L14" s="70">
        <v>0</v>
      </c>
      <c r="M14" s="76">
        <v>23</v>
      </c>
      <c r="N14" s="209">
        <f t="shared" si="4"/>
        <v>2638</v>
      </c>
      <c r="O14" s="67">
        <v>1361</v>
      </c>
      <c r="P14" s="67">
        <v>1277</v>
      </c>
      <c r="Q14" s="209">
        <f t="shared" si="1"/>
        <v>2638</v>
      </c>
      <c r="R14" s="83">
        <v>868</v>
      </c>
      <c r="S14" s="67">
        <v>893</v>
      </c>
      <c r="T14" s="96">
        <v>877</v>
      </c>
      <c r="U14" s="218">
        <f t="shared" si="5"/>
        <v>221</v>
      </c>
      <c r="V14" s="70">
        <v>111</v>
      </c>
      <c r="W14" s="76">
        <v>110</v>
      </c>
      <c r="X14" s="79">
        <v>27</v>
      </c>
    </row>
    <row r="15" spans="2:24" ht="12" customHeight="1">
      <c r="B15" s="11"/>
      <c r="C15" s="12" t="s">
        <v>8</v>
      </c>
      <c r="D15" s="13"/>
      <c r="E15" s="224">
        <f t="shared" si="2"/>
        <v>9</v>
      </c>
      <c r="F15" s="71">
        <v>9</v>
      </c>
      <c r="G15" s="71">
        <v>0</v>
      </c>
      <c r="H15" s="409">
        <v>0</v>
      </c>
      <c r="I15" s="112">
        <v>0</v>
      </c>
      <c r="J15" s="224">
        <f t="shared" si="3"/>
        <v>106</v>
      </c>
      <c r="K15" s="71">
        <v>85</v>
      </c>
      <c r="L15" s="71">
        <v>0</v>
      </c>
      <c r="M15" s="77">
        <v>21</v>
      </c>
      <c r="N15" s="237">
        <f t="shared" si="4"/>
        <v>2663</v>
      </c>
      <c r="O15" s="69">
        <v>1355</v>
      </c>
      <c r="P15" s="69">
        <v>1308</v>
      </c>
      <c r="Q15" s="237">
        <f t="shared" si="1"/>
        <v>2663</v>
      </c>
      <c r="R15" s="84">
        <v>850</v>
      </c>
      <c r="S15" s="69">
        <v>957</v>
      </c>
      <c r="T15" s="97">
        <v>856</v>
      </c>
      <c r="U15" s="224">
        <f t="shared" si="5"/>
        <v>200</v>
      </c>
      <c r="V15" s="70">
        <v>105</v>
      </c>
      <c r="W15" s="77">
        <v>95</v>
      </c>
      <c r="X15" s="80">
        <v>22</v>
      </c>
    </row>
    <row r="16" spans="2:24" ht="12" customHeight="1">
      <c r="B16" s="34"/>
      <c r="C16" s="26" t="s">
        <v>9</v>
      </c>
      <c r="D16" s="35"/>
      <c r="E16" s="218">
        <f t="shared" si="2"/>
        <v>8</v>
      </c>
      <c r="F16" s="70">
        <v>8</v>
      </c>
      <c r="G16" s="70">
        <v>0</v>
      </c>
      <c r="H16" s="407">
        <v>0</v>
      </c>
      <c r="I16" s="113">
        <v>0</v>
      </c>
      <c r="J16" s="218">
        <f t="shared" si="3"/>
        <v>50</v>
      </c>
      <c r="K16" s="70">
        <v>39</v>
      </c>
      <c r="L16" s="70">
        <v>0</v>
      </c>
      <c r="M16" s="76">
        <v>11</v>
      </c>
      <c r="N16" s="209">
        <f t="shared" si="4"/>
        <v>966</v>
      </c>
      <c r="O16" s="67">
        <v>515</v>
      </c>
      <c r="P16" s="67">
        <v>451</v>
      </c>
      <c r="Q16" s="209">
        <f t="shared" si="1"/>
        <v>966</v>
      </c>
      <c r="R16" s="83">
        <v>323</v>
      </c>
      <c r="S16" s="67">
        <v>311</v>
      </c>
      <c r="T16" s="96">
        <v>332</v>
      </c>
      <c r="U16" s="218">
        <f t="shared" si="5"/>
        <v>126</v>
      </c>
      <c r="V16" s="74">
        <v>71</v>
      </c>
      <c r="W16" s="76">
        <v>55</v>
      </c>
      <c r="X16" s="79">
        <v>20</v>
      </c>
    </row>
    <row r="17" spans="1:24" ht="12" customHeight="1">
      <c r="B17" s="11"/>
      <c r="C17" s="12" t="s">
        <v>10</v>
      </c>
      <c r="D17" s="13"/>
      <c r="E17" s="218">
        <f t="shared" si="2"/>
        <v>3</v>
      </c>
      <c r="F17" s="70">
        <v>3</v>
      </c>
      <c r="G17" s="70">
        <v>0</v>
      </c>
      <c r="H17" s="407">
        <v>0</v>
      </c>
      <c r="I17" s="113">
        <v>0</v>
      </c>
      <c r="J17" s="218">
        <f t="shared" si="3"/>
        <v>29</v>
      </c>
      <c r="K17" s="70">
        <v>24</v>
      </c>
      <c r="L17" s="70">
        <v>0</v>
      </c>
      <c r="M17" s="76">
        <v>5</v>
      </c>
      <c r="N17" s="209">
        <f t="shared" si="4"/>
        <v>665</v>
      </c>
      <c r="O17" s="67">
        <v>370</v>
      </c>
      <c r="P17" s="67">
        <v>295</v>
      </c>
      <c r="Q17" s="209">
        <f t="shared" si="1"/>
        <v>665</v>
      </c>
      <c r="R17" s="83">
        <v>215</v>
      </c>
      <c r="S17" s="67">
        <v>228</v>
      </c>
      <c r="T17" s="96">
        <v>222</v>
      </c>
      <c r="U17" s="218">
        <f t="shared" si="5"/>
        <v>59</v>
      </c>
      <c r="V17" s="70">
        <v>37</v>
      </c>
      <c r="W17" s="76">
        <v>22</v>
      </c>
      <c r="X17" s="79">
        <v>6</v>
      </c>
    </row>
    <row r="18" spans="1:24" ht="12" customHeight="1">
      <c r="B18" s="11"/>
      <c r="C18" s="12" t="s">
        <v>11</v>
      </c>
      <c r="D18" s="13"/>
      <c r="E18" s="218">
        <f t="shared" si="2"/>
        <v>18</v>
      </c>
      <c r="F18" s="70">
        <v>18</v>
      </c>
      <c r="G18" s="70">
        <v>0</v>
      </c>
      <c r="H18" s="407">
        <v>1</v>
      </c>
      <c r="I18" s="113">
        <v>0</v>
      </c>
      <c r="J18" s="218">
        <f t="shared" si="3"/>
        <v>145</v>
      </c>
      <c r="K18" s="70">
        <v>110</v>
      </c>
      <c r="L18" s="111">
        <v>0</v>
      </c>
      <c r="M18" s="76">
        <v>35</v>
      </c>
      <c r="N18" s="209">
        <f t="shared" si="4"/>
        <v>3226</v>
      </c>
      <c r="O18" s="67">
        <v>1615</v>
      </c>
      <c r="P18" s="67">
        <v>1611</v>
      </c>
      <c r="Q18" s="209">
        <f t="shared" si="1"/>
        <v>3226</v>
      </c>
      <c r="R18" s="83">
        <v>1017</v>
      </c>
      <c r="S18" s="67">
        <v>1107</v>
      </c>
      <c r="T18" s="96">
        <v>1102</v>
      </c>
      <c r="U18" s="218">
        <f t="shared" si="5"/>
        <v>306</v>
      </c>
      <c r="V18" s="70">
        <v>175</v>
      </c>
      <c r="W18" s="76">
        <v>131</v>
      </c>
      <c r="X18" s="79">
        <v>39</v>
      </c>
    </row>
    <row r="19" spans="1:24" ht="12" customHeight="1">
      <c r="B19" s="11"/>
      <c r="C19" s="12" t="s">
        <v>12</v>
      </c>
      <c r="D19" s="13"/>
      <c r="E19" s="218">
        <f t="shared" si="2"/>
        <v>3</v>
      </c>
      <c r="F19" s="70">
        <v>3</v>
      </c>
      <c r="G19" s="70">
        <v>0</v>
      </c>
      <c r="H19" s="407">
        <v>0</v>
      </c>
      <c r="I19" s="113">
        <v>0</v>
      </c>
      <c r="J19" s="218">
        <f t="shared" si="3"/>
        <v>23</v>
      </c>
      <c r="K19" s="70">
        <v>18</v>
      </c>
      <c r="L19" s="70">
        <v>0</v>
      </c>
      <c r="M19" s="76">
        <v>5</v>
      </c>
      <c r="N19" s="209">
        <f t="shared" si="4"/>
        <v>489</v>
      </c>
      <c r="O19" s="67">
        <v>234</v>
      </c>
      <c r="P19" s="67">
        <v>255</v>
      </c>
      <c r="Q19" s="209">
        <f t="shared" si="1"/>
        <v>489</v>
      </c>
      <c r="R19" s="83">
        <v>146</v>
      </c>
      <c r="S19" s="67">
        <v>174</v>
      </c>
      <c r="T19" s="96">
        <v>169</v>
      </c>
      <c r="U19" s="218">
        <f t="shared" si="5"/>
        <v>66</v>
      </c>
      <c r="V19" s="70">
        <v>29</v>
      </c>
      <c r="W19" s="76">
        <v>37</v>
      </c>
      <c r="X19" s="79">
        <v>11</v>
      </c>
    </row>
    <row r="20" spans="1:24" ht="12" customHeight="1">
      <c r="A20" s="27"/>
      <c r="B20" s="11"/>
      <c r="C20" s="12" t="s">
        <v>13</v>
      </c>
      <c r="D20" s="13"/>
      <c r="E20" s="224">
        <f t="shared" si="2"/>
        <v>5</v>
      </c>
      <c r="F20" s="71">
        <v>5</v>
      </c>
      <c r="G20" s="71">
        <v>0</v>
      </c>
      <c r="H20" s="409">
        <v>0</v>
      </c>
      <c r="I20" s="112">
        <v>0</v>
      </c>
      <c r="J20" s="224">
        <f t="shared" si="3"/>
        <v>38</v>
      </c>
      <c r="K20" s="71">
        <v>30</v>
      </c>
      <c r="L20" s="71">
        <v>0</v>
      </c>
      <c r="M20" s="77">
        <v>8</v>
      </c>
      <c r="N20" s="237">
        <f t="shared" si="4"/>
        <v>755</v>
      </c>
      <c r="O20" s="69">
        <v>368</v>
      </c>
      <c r="P20" s="69">
        <v>387</v>
      </c>
      <c r="Q20" s="237">
        <f t="shared" si="1"/>
        <v>755</v>
      </c>
      <c r="R20" s="84">
        <v>235</v>
      </c>
      <c r="S20" s="69">
        <v>266</v>
      </c>
      <c r="T20" s="97">
        <v>254</v>
      </c>
      <c r="U20" s="224">
        <f t="shared" si="5"/>
        <v>90</v>
      </c>
      <c r="V20" s="71">
        <v>50</v>
      </c>
      <c r="W20" s="77">
        <v>40</v>
      </c>
      <c r="X20" s="80">
        <v>10</v>
      </c>
    </row>
    <row r="21" spans="1:24" ht="12" customHeight="1">
      <c r="A21" s="57"/>
      <c r="B21" s="11"/>
      <c r="C21" s="12" t="s">
        <v>14</v>
      </c>
      <c r="D21" s="13"/>
      <c r="E21" s="218">
        <f t="shared" si="2"/>
        <v>4</v>
      </c>
      <c r="F21" s="70">
        <v>4</v>
      </c>
      <c r="G21" s="70">
        <v>0</v>
      </c>
      <c r="H21" s="407">
        <v>0</v>
      </c>
      <c r="I21" s="113">
        <v>0</v>
      </c>
      <c r="J21" s="218">
        <f t="shared" si="3"/>
        <v>30</v>
      </c>
      <c r="K21" s="70">
        <v>25</v>
      </c>
      <c r="L21" s="70">
        <v>0</v>
      </c>
      <c r="M21" s="76">
        <v>5</v>
      </c>
      <c r="N21" s="209">
        <f t="shared" si="4"/>
        <v>698</v>
      </c>
      <c r="O21" s="67">
        <v>346</v>
      </c>
      <c r="P21" s="67">
        <v>352</v>
      </c>
      <c r="Q21" s="209">
        <f t="shared" si="1"/>
        <v>698</v>
      </c>
      <c r="R21" s="83">
        <v>220</v>
      </c>
      <c r="S21" s="67">
        <v>225</v>
      </c>
      <c r="T21" s="96">
        <v>253</v>
      </c>
      <c r="U21" s="218">
        <f t="shared" si="5"/>
        <v>67</v>
      </c>
      <c r="V21" s="70">
        <v>33</v>
      </c>
      <c r="W21" s="76">
        <v>34</v>
      </c>
      <c r="X21" s="79">
        <v>8</v>
      </c>
    </row>
    <row r="22" spans="1:24" ht="12" customHeight="1">
      <c r="A22" s="58"/>
      <c r="B22" s="11"/>
      <c r="C22" s="12" t="s">
        <v>15</v>
      </c>
      <c r="D22" s="13"/>
      <c r="E22" s="218">
        <f t="shared" si="2"/>
        <v>4</v>
      </c>
      <c r="F22" s="70">
        <v>4</v>
      </c>
      <c r="G22" s="70">
        <v>0</v>
      </c>
      <c r="H22" s="407">
        <v>0</v>
      </c>
      <c r="I22" s="113">
        <v>0</v>
      </c>
      <c r="J22" s="218">
        <f t="shared" si="3"/>
        <v>28</v>
      </c>
      <c r="K22" s="70">
        <v>21</v>
      </c>
      <c r="L22" s="70">
        <v>0</v>
      </c>
      <c r="M22" s="76">
        <v>7</v>
      </c>
      <c r="N22" s="209">
        <f t="shared" si="4"/>
        <v>579</v>
      </c>
      <c r="O22" s="67">
        <v>307</v>
      </c>
      <c r="P22" s="67">
        <v>272</v>
      </c>
      <c r="Q22" s="209">
        <f t="shared" si="1"/>
        <v>579</v>
      </c>
      <c r="R22" s="83">
        <v>174</v>
      </c>
      <c r="S22" s="67">
        <v>198</v>
      </c>
      <c r="T22" s="96">
        <v>207</v>
      </c>
      <c r="U22" s="218">
        <f t="shared" si="5"/>
        <v>58</v>
      </c>
      <c r="V22" s="70">
        <v>30</v>
      </c>
      <c r="W22" s="76">
        <v>28</v>
      </c>
      <c r="X22" s="79">
        <v>9</v>
      </c>
    </row>
    <row r="23" spans="1:24" ht="12" customHeight="1">
      <c r="B23" s="11"/>
      <c r="C23" s="12" t="s">
        <v>6</v>
      </c>
      <c r="D23" s="13"/>
      <c r="E23" s="218">
        <f t="shared" si="2"/>
        <v>10</v>
      </c>
      <c r="F23" s="70">
        <v>10</v>
      </c>
      <c r="G23" s="70">
        <v>0</v>
      </c>
      <c r="H23" s="407">
        <v>0</v>
      </c>
      <c r="I23" s="113">
        <v>0</v>
      </c>
      <c r="J23" s="218">
        <f t="shared" si="3"/>
        <v>120</v>
      </c>
      <c r="K23" s="70">
        <v>101</v>
      </c>
      <c r="L23" s="70">
        <v>1</v>
      </c>
      <c r="M23" s="76">
        <v>18</v>
      </c>
      <c r="N23" s="209">
        <f t="shared" si="4"/>
        <v>3125</v>
      </c>
      <c r="O23" s="67">
        <v>1594</v>
      </c>
      <c r="P23" s="67">
        <v>1531</v>
      </c>
      <c r="Q23" s="209">
        <f t="shared" si="1"/>
        <v>3125</v>
      </c>
      <c r="R23" s="83">
        <v>1025</v>
      </c>
      <c r="S23" s="67">
        <v>1021</v>
      </c>
      <c r="T23" s="96">
        <v>1079</v>
      </c>
      <c r="U23" s="218">
        <f t="shared" si="5"/>
        <v>243</v>
      </c>
      <c r="V23" s="70">
        <v>139</v>
      </c>
      <c r="W23" s="76">
        <v>104</v>
      </c>
      <c r="X23" s="79">
        <v>20</v>
      </c>
    </row>
    <row r="24" spans="1:24" ht="12" customHeight="1">
      <c r="B24" s="11"/>
      <c r="C24" s="12" t="s">
        <v>198</v>
      </c>
      <c r="D24" s="13"/>
      <c r="E24" s="218">
        <f t="shared" si="2"/>
        <v>6</v>
      </c>
      <c r="F24" s="70">
        <v>6</v>
      </c>
      <c r="G24" s="70">
        <v>0</v>
      </c>
      <c r="H24" s="407">
        <v>0</v>
      </c>
      <c r="I24" s="113">
        <v>0</v>
      </c>
      <c r="J24" s="218">
        <f t="shared" si="3"/>
        <v>63</v>
      </c>
      <c r="K24" s="70">
        <v>55</v>
      </c>
      <c r="L24" s="70">
        <v>1</v>
      </c>
      <c r="M24" s="76">
        <v>7</v>
      </c>
      <c r="N24" s="209">
        <f t="shared" si="4"/>
        <v>1694</v>
      </c>
      <c r="O24" s="67">
        <v>892</v>
      </c>
      <c r="P24" s="67">
        <v>802</v>
      </c>
      <c r="Q24" s="209">
        <f t="shared" si="1"/>
        <v>1694</v>
      </c>
      <c r="R24" s="72">
        <v>544</v>
      </c>
      <c r="S24" s="70">
        <v>563</v>
      </c>
      <c r="T24" s="76">
        <v>587</v>
      </c>
      <c r="U24" s="218">
        <f t="shared" si="5"/>
        <v>121</v>
      </c>
      <c r="V24" s="70">
        <v>67</v>
      </c>
      <c r="W24" s="76">
        <v>54</v>
      </c>
      <c r="X24" s="79">
        <v>9</v>
      </c>
    </row>
    <row r="25" spans="1:24" ht="12" customHeight="1">
      <c r="B25" s="11"/>
      <c r="C25" s="12" t="s">
        <v>16</v>
      </c>
      <c r="D25" s="13"/>
      <c r="E25" s="224">
        <f t="shared" si="2"/>
        <v>1</v>
      </c>
      <c r="F25" s="71">
        <v>1</v>
      </c>
      <c r="G25" s="71">
        <v>0</v>
      </c>
      <c r="H25" s="409">
        <v>0</v>
      </c>
      <c r="I25" s="112">
        <v>0</v>
      </c>
      <c r="J25" s="224">
        <f t="shared" si="3"/>
        <v>15</v>
      </c>
      <c r="K25" s="71">
        <v>12</v>
      </c>
      <c r="L25" s="71">
        <v>0</v>
      </c>
      <c r="M25" s="77">
        <v>3</v>
      </c>
      <c r="N25" s="237">
        <f t="shared" si="4"/>
        <v>408</v>
      </c>
      <c r="O25" s="69">
        <v>196</v>
      </c>
      <c r="P25" s="69">
        <v>212</v>
      </c>
      <c r="Q25" s="237">
        <f t="shared" si="1"/>
        <v>408</v>
      </c>
      <c r="R25" s="82">
        <v>134</v>
      </c>
      <c r="S25" s="71">
        <v>130</v>
      </c>
      <c r="T25" s="77">
        <v>144</v>
      </c>
      <c r="U25" s="224">
        <f t="shared" si="5"/>
        <v>32</v>
      </c>
      <c r="V25" s="71">
        <v>14</v>
      </c>
      <c r="W25" s="77">
        <v>18</v>
      </c>
      <c r="X25" s="80">
        <v>9</v>
      </c>
    </row>
    <row r="26" spans="1:24" ht="12" customHeight="1">
      <c r="B26" s="11"/>
      <c r="C26" s="12" t="s">
        <v>17</v>
      </c>
      <c r="D26" s="13"/>
      <c r="E26" s="218">
        <f t="shared" si="2"/>
        <v>3</v>
      </c>
      <c r="F26" s="70">
        <v>3</v>
      </c>
      <c r="G26" s="70">
        <v>0</v>
      </c>
      <c r="H26" s="407">
        <v>0</v>
      </c>
      <c r="I26" s="113">
        <v>3</v>
      </c>
      <c r="J26" s="218">
        <f t="shared" si="3"/>
        <v>11</v>
      </c>
      <c r="K26" s="70">
        <v>9</v>
      </c>
      <c r="L26" s="70">
        <v>0</v>
      </c>
      <c r="M26" s="76">
        <v>2</v>
      </c>
      <c r="N26" s="209">
        <f t="shared" si="4"/>
        <v>109</v>
      </c>
      <c r="O26" s="67">
        <v>58</v>
      </c>
      <c r="P26" s="67">
        <v>51</v>
      </c>
      <c r="Q26" s="209">
        <f t="shared" si="1"/>
        <v>109</v>
      </c>
      <c r="R26" s="72">
        <v>29</v>
      </c>
      <c r="S26" s="70">
        <v>35</v>
      </c>
      <c r="T26" s="76">
        <v>45</v>
      </c>
      <c r="U26" s="218">
        <f t="shared" si="5"/>
        <v>31</v>
      </c>
      <c r="V26" s="70">
        <v>20</v>
      </c>
      <c r="W26" s="76">
        <v>11</v>
      </c>
      <c r="X26" s="79">
        <v>6</v>
      </c>
    </row>
    <row r="27" spans="1:24" ht="12" customHeight="1">
      <c r="B27" s="11"/>
      <c r="C27" s="12" t="s">
        <v>18</v>
      </c>
      <c r="D27" s="13"/>
      <c r="E27" s="218">
        <f t="shared" si="2"/>
        <v>3</v>
      </c>
      <c r="F27" s="70">
        <v>3</v>
      </c>
      <c r="G27" s="70">
        <v>0</v>
      </c>
      <c r="H27" s="407">
        <v>0</v>
      </c>
      <c r="I27" s="113">
        <v>0</v>
      </c>
      <c r="J27" s="218">
        <f t="shared" si="3"/>
        <v>19</v>
      </c>
      <c r="K27" s="70">
        <v>14</v>
      </c>
      <c r="L27" s="70">
        <v>0</v>
      </c>
      <c r="M27" s="76">
        <v>5</v>
      </c>
      <c r="N27" s="209">
        <f t="shared" si="4"/>
        <v>353</v>
      </c>
      <c r="O27" s="67">
        <v>184</v>
      </c>
      <c r="P27" s="67">
        <v>169</v>
      </c>
      <c r="Q27" s="209">
        <f t="shared" si="1"/>
        <v>353</v>
      </c>
      <c r="R27" s="72">
        <v>116</v>
      </c>
      <c r="S27" s="70">
        <v>108</v>
      </c>
      <c r="T27" s="76">
        <v>129</v>
      </c>
      <c r="U27" s="218">
        <f t="shared" si="5"/>
        <v>48</v>
      </c>
      <c r="V27" s="70">
        <v>26</v>
      </c>
      <c r="W27" s="76">
        <v>22</v>
      </c>
      <c r="X27" s="79">
        <v>7</v>
      </c>
    </row>
    <row r="28" spans="1:24" ht="12" customHeight="1">
      <c r="B28" s="11"/>
      <c r="C28" s="12" t="s">
        <v>19</v>
      </c>
      <c r="D28" s="13"/>
      <c r="E28" s="218">
        <f t="shared" si="2"/>
        <v>3</v>
      </c>
      <c r="F28" s="70">
        <v>3</v>
      </c>
      <c r="G28" s="70">
        <v>0</v>
      </c>
      <c r="H28" s="407">
        <v>0</v>
      </c>
      <c r="I28" s="113">
        <v>0</v>
      </c>
      <c r="J28" s="218">
        <f t="shared" si="3"/>
        <v>36</v>
      </c>
      <c r="K28" s="70">
        <v>32</v>
      </c>
      <c r="L28" s="70">
        <v>0</v>
      </c>
      <c r="M28" s="76">
        <v>4</v>
      </c>
      <c r="N28" s="209">
        <f t="shared" si="4"/>
        <v>932</v>
      </c>
      <c r="O28" s="67">
        <v>485</v>
      </c>
      <c r="P28" s="67">
        <v>447</v>
      </c>
      <c r="Q28" s="209">
        <f t="shared" si="1"/>
        <v>932</v>
      </c>
      <c r="R28" s="72">
        <v>297</v>
      </c>
      <c r="S28" s="70">
        <v>318</v>
      </c>
      <c r="T28" s="76">
        <v>317</v>
      </c>
      <c r="U28" s="218">
        <f t="shared" si="5"/>
        <v>70</v>
      </c>
      <c r="V28" s="70">
        <v>37</v>
      </c>
      <c r="W28" s="76">
        <v>33</v>
      </c>
      <c r="X28" s="79">
        <v>7</v>
      </c>
    </row>
    <row r="29" spans="1:24" ht="12" customHeight="1">
      <c r="B29" s="11"/>
      <c r="C29" s="12" t="s">
        <v>20</v>
      </c>
      <c r="D29" s="13"/>
      <c r="E29" s="218">
        <f t="shared" si="2"/>
        <v>2</v>
      </c>
      <c r="F29" s="70">
        <v>2</v>
      </c>
      <c r="G29" s="70">
        <v>0</v>
      </c>
      <c r="H29" s="407">
        <v>0</v>
      </c>
      <c r="I29" s="113">
        <v>0</v>
      </c>
      <c r="J29" s="218">
        <f t="shared" si="3"/>
        <v>30</v>
      </c>
      <c r="K29" s="70">
        <v>24</v>
      </c>
      <c r="L29" s="70">
        <v>0</v>
      </c>
      <c r="M29" s="76">
        <v>6</v>
      </c>
      <c r="N29" s="221">
        <f t="shared" si="4"/>
        <v>764</v>
      </c>
      <c r="O29" s="70">
        <v>354</v>
      </c>
      <c r="P29" s="70">
        <v>410</v>
      </c>
      <c r="Q29" s="221">
        <f t="shared" si="1"/>
        <v>764</v>
      </c>
      <c r="R29" s="72">
        <v>256</v>
      </c>
      <c r="S29" s="70">
        <v>261</v>
      </c>
      <c r="T29" s="76">
        <v>247</v>
      </c>
      <c r="U29" s="218">
        <f t="shared" si="5"/>
        <v>55</v>
      </c>
      <c r="V29" s="70">
        <v>28</v>
      </c>
      <c r="W29" s="76">
        <v>27</v>
      </c>
      <c r="X29" s="79">
        <v>4</v>
      </c>
    </row>
    <row r="30" spans="1:24" ht="12" customHeight="1">
      <c r="B30" s="11"/>
      <c r="C30" s="12" t="s">
        <v>21</v>
      </c>
      <c r="D30" s="13"/>
      <c r="E30" s="224">
        <f t="shared" si="2"/>
        <v>2</v>
      </c>
      <c r="F30" s="71">
        <v>2</v>
      </c>
      <c r="G30" s="71">
        <v>0</v>
      </c>
      <c r="H30" s="409">
        <v>0</v>
      </c>
      <c r="I30" s="112">
        <v>0</v>
      </c>
      <c r="J30" s="224">
        <f t="shared" si="3"/>
        <v>6</v>
      </c>
      <c r="K30" s="71">
        <v>6</v>
      </c>
      <c r="L30" s="71">
        <v>0</v>
      </c>
      <c r="M30" s="112">
        <v>0</v>
      </c>
      <c r="N30" s="222">
        <f t="shared" si="4"/>
        <v>103</v>
      </c>
      <c r="O30" s="71">
        <v>48</v>
      </c>
      <c r="P30" s="71">
        <v>55</v>
      </c>
      <c r="Q30" s="222">
        <f t="shared" si="1"/>
        <v>103</v>
      </c>
      <c r="R30" s="82">
        <v>39</v>
      </c>
      <c r="S30" s="71">
        <v>25</v>
      </c>
      <c r="T30" s="77">
        <v>39</v>
      </c>
      <c r="U30" s="224">
        <f t="shared" si="5"/>
        <v>18</v>
      </c>
      <c r="V30" s="71">
        <v>12</v>
      </c>
      <c r="W30" s="77">
        <v>6</v>
      </c>
      <c r="X30" s="80">
        <v>4</v>
      </c>
    </row>
    <row r="31" spans="1:24" ht="12" customHeight="1">
      <c r="B31" s="11"/>
      <c r="C31" s="12" t="s">
        <v>23</v>
      </c>
      <c r="D31" s="13"/>
      <c r="E31" s="221">
        <f t="shared" si="2"/>
        <v>1</v>
      </c>
      <c r="F31" s="70">
        <v>1</v>
      </c>
      <c r="G31" s="70">
        <v>0</v>
      </c>
      <c r="H31" s="407">
        <v>0</v>
      </c>
      <c r="I31" s="113">
        <v>0</v>
      </c>
      <c r="J31" s="218">
        <f t="shared" si="3"/>
        <v>20</v>
      </c>
      <c r="K31" s="70">
        <v>15</v>
      </c>
      <c r="L31" s="70">
        <v>0</v>
      </c>
      <c r="M31" s="76">
        <v>5</v>
      </c>
      <c r="N31" s="221">
        <f t="shared" si="4"/>
        <v>452</v>
      </c>
      <c r="O31" s="70">
        <v>229</v>
      </c>
      <c r="P31" s="70">
        <v>223</v>
      </c>
      <c r="Q31" s="221">
        <f t="shared" si="1"/>
        <v>452</v>
      </c>
      <c r="R31" s="72">
        <v>153</v>
      </c>
      <c r="S31" s="70">
        <v>147</v>
      </c>
      <c r="T31" s="76">
        <v>152</v>
      </c>
      <c r="U31" s="218">
        <f t="shared" si="5"/>
        <v>37</v>
      </c>
      <c r="V31" s="70">
        <v>18</v>
      </c>
      <c r="W31" s="76">
        <v>19</v>
      </c>
      <c r="X31" s="79">
        <v>3</v>
      </c>
    </row>
    <row r="32" spans="1:24" ht="12" customHeight="1">
      <c r="B32" s="11"/>
      <c r="C32" s="12" t="s">
        <v>22</v>
      </c>
      <c r="D32" s="13"/>
      <c r="E32" s="221">
        <f t="shared" si="2"/>
        <v>1</v>
      </c>
      <c r="F32" s="70">
        <v>1</v>
      </c>
      <c r="G32" s="70">
        <v>0</v>
      </c>
      <c r="H32" s="407">
        <v>0</v>
      </c>
      <c r="I32" s="113">
        <v>0</v>
      </c>
      <c r="J32" s="218">
        <f t="shared" si="3"/>
        <v>9</v>
      </c>
      <c r="K32" s="70">
        <v>6</v>
      </c>
      <c r="L32" s="70">
        <v>0</v>
      </c>
      <c r="M32" s="76">
        <v>3</v>
      </c>
      <c r="N32" s="221">
        <f t="shared" si="4"/>
        <v>183</v>
      </c>
      <c r="O32" s="70">
        <v>96</v>
      </c>
      <c r="P32" s="70">
        <v>87</v>
      </c>
      <c r="Q32" s="221">
        <f t="shared" si="1"/>
        <v>183</v>
      </c>
      <c r="R32" s="72">
        <v>69</v>
      </c>
      <c r="S32" s="70">
        <v>60</v>
      </c>
      <c r="T32" s="76">
        <v>54</v>
      </c>
      <c r="U32" s="218">
        <f t="shared" si="5"/>
        <v>19</v>
      </c>
      <c r="V32" s="70">
        <v>12</v>
      </c>
      <c r="W32" s="76">
        <v>7</v>
      </c>
      <c r="X32" s="79">
        <v>2</v>
      </c>
    </row>
    <row r="33" spans="2:24" ht="12" customHeight="1">
      <c r="B33" s="11"/>
      <c r="C33" s="12" t="s">
        <v>24</v>
      </c>
      <c r="D33" s="13"/>
      <c r="E33" s="221">
        <f t="shared" si="2"/>
        <v>2</v>
      </c>
      <c r="F33" s="70">
        <v>2</v>
      </c>
      <c r="G33" s="70">
        <v>0</v>
      </c>
      <c r="H33" s="407">
        <v>0</v>
      </c>
      <c r="I33" s="113">
        <v>0</v>
      </c>
      <c r="J33" s="218">
        <f t="shared" si="3"/>
        <v>7</v>
      </c>
      <c r="K33" s="70">
        <v>6</v>
      </c>
      <c r="L33" s="70">
        <v>0</v>
      </c>
      <c r="M33" s="76">
        <v>1</v>
      </c>
      <c r="N33" s="221">
        <f t="shared" si="4"/>
        <v>110</v>
      </c>
      <c r="O33" s="70">
        <v>49</v>
      </c>
      <c r="P33" s="70">
        <v>61</v>
      </c>
      <c r="Q33" s="221">
        <f t="shared" si="1"/>
        <v>110</v>
      </c>
      <c r="R33" s="72">
        <v>35</v>
      </c>
      <c r="S33" s="70">
        <v>36</v>
      </c>
      <c r="T33" s="76">
        <v>39</v>
      </c>
      <c r="U33" s="218">
        <f t="shared" si="5"/>
        <v>21</v>
      </c>
      <c r="V33" s="70">
        <v>12</v>
      </c>
      <c r="W33" s="76">
        <v>9</v>
      </c>
      <c r="X33" s="79">
        <v>5</v>
      </c>
    </row>
    <row r="34" spans="2:24" ht="12" customHeight="1">
      <c r="B34" s="11"/>
      <c r="C34" s="12" t="s">
        <v>25</v>
      </c>
      <c r="D34" s="13"/>
      <c r="E34" s="218">
        <f t="shared" si="2"/>
        <v>1</v>
      </c>
      <c r="F34" s="70">
        <v>1</v>
      </c>
      <c r="G34" s="70">
        <v>0</v>
      </c>
      <c r="H34" s="407">
        <v>0</v>
      </c>
      <c r="I34" s="113">
        <v>0</v>
      </c>
      <c r="J34" s="218">
        <f t="shared" si="3"/>
        <v>3</v>
      </c>
      <c r="K34" s="70">
        <v>3</v>
      </c>
      <c r="L34" s="70">
        <v>0</v>
      </c>
      <c r="M34" s="76">
        <v>0</v>
      </c>
      <c r="N34" s="221">
        <f t="shared" si="4"/>
        <v>49</v>
      </c>
      <c r="O34" s="70">
        <v>19</v>
      </c>
      <c r="P34" s="70">
        <v>30</v>
      </c>
      <c r="Q34" s="221">
        <f t="shared" si="1"/>
        <v>49</v>
      </c>
      <c r="R34" s="72">
        <v>14</v>
      </c>
      <c r="S34" s="70">
        <v>12</v>
      </c>
      <c r="T34" s="76">
        <v>23</v>
      </c>
      <c r="U34" s="218">
        <f t="shared" si="5"/>
        <v>12</v>
      </c>
      <c r="V34" s="70">
        <v>8</v>
      </c>
      <c r="W34" s="76">
        <v>4</v>
      </c>
      <c r="X34" s="79">
        <v>1</v>
      </c>
    </row>
    <row r="35" spans="2:24" ht="12" customHeight="1">
      <c r="B35" s="11"/>
      <c r="C35" s="12" t="s">
        <v>89</v>
      </c>
      <c r="D35" s="13"/>
      <c r="E35" s="224">
        <f t="shared" si="2"/>
        <v>2</v>
      </c>
      <c r="F35" s="71">
        <v>2</v>
      </c>
      <c r="G35" s="71">
        <v>0</v>
      </c>
      <c r="H35" s="409">
        <v>0</v>
      </c>
      <c r="I35" s="112">
        <v>0</v>
      </c>
      <c r="J35" s="224">
        <f t="shared" si="3"/>
        <v>16</v>
      </c>
      <c r="K35" s="71">
        <v>13</v>
      </c>
      <c r="L35" s="71">
        <v>0</v>
      </c>
      <c r="M35" s="77">
        <v>3</v>
      </c>
      <c r="N35" s="222">
        <f t="shared" si="4"/>
        <v>386</v>
      </c>
      <c r="O35" s="71">
        <v>191</v>
      </c>
      <c r="P35" s="71">
        <v>195</v>
      </c>
      <c r="Q35" s="222">
        <f t="shared" si="1"/>
        <v>386</v>
      </c>
      <c r="R35" s="82">
        <v>109</v>
      </c>
      <c r="S35" s="71">
        <v>125</v>
      </c>
      <c r="T35" s="77">
        <v>152</v>
      </c>
      <c r="U35" s="224">
        <f t="shared" si="5"/>
        <v>43</v>
      </c>
      <c r="V35" s="71">
        <v>27</v>
      </c>
      <c r="W35" s="77">
        <v>16</v>
      </c>
      <c r="X35" s="80">
        <v>5</v>
      </c>
    </row>
    <row r="36" spans="2:24" ht="12" customHeight="1">
      <c r="B36" s="11"/>
      <c r="C36" s="12" t="s">
        <v>26</v>
      </c>
      <c r="D36" s="13"/>
      <c r="E36" s="211">
        <f t="shared" si="2"/>
        <v>5</v>
      </c>
      <c r="F36" s="74">
        <v>5</v>
      </c>
      <c r="G36" s="74">
        <v>0</v>
      </c>
      <c r="H36" s="410">
        <v>0</v>
      </c>
      <c r="I36" s="408">
        <v>0</v>
      </c>
      <c r="J36" s="211">
        <f t="shared" si="3"/>
        <v>17</v>
      </c>
      <c r="K36" s="74">
        <v>12</v>
      </c>
      <c r="L36" s="74">
        <v>2</v>
      </c>
      <c r="M36" s="98">
        <v>3</v>
      </c>
      <c r="N36" s="206">
        <f t="shared" si="4"/>
        <v>216</v>
      </c>
      <c r="O36" s="74">
        <v>117</v>
      </c>
      <c r="P36" s="74">
        <v>99</v>
      </c>
      <c r="Q36" s="206">
        <f t="shared" si="1"/>
        <v>216</v>
      </c>
      <c r="R36" s="89">
        <v>53</v>
      </c>
      <c r="S36" s="74">
        <v>78</v>
      </c>
      <c r="T36" s="98">
        <v>85</v>
      </c>
      <c r="U36" s="211">
        <f t="shared" si="5"/>
        <v>48</v>
      </c>
      <c r="V36" s="74">
        <v>29</v>
      </c>
      <c r="W36" s="98">
        <v>19</v>
      </c>
      <c r="X36" s="110">
        <v>8</v>
      </c>
    </row>
    <row r="37" spans="2:24" ht="12" customHeight="1">
      <c r="B37" s="11"/>
      <c r="C37" s="12" t="s">
        <v>27</v>
      </c>
      <c r="D37" s="13"/>
      <c r="E37" s="218">
        <f t="shared" si="2"/>
        <v>1</v>
      </c>
      <c r="F37" s="70">
        <v>1</v>
      </c>
      <c r="G37" s="70">
        <v>0</v>
      </c>
      <c r="H37" s="407">
        <v>0</v>
      </c>
      <c r="I37" s="113">
        <v>0</v>
      </c>
      <c r="J37" s="218">
        <f t="shared" si="3"/>
        <v>3</v>
      </c>
      <c r="K37" s="70">
        <v>3</v>
      </c>
      <c r="L37" s="70">
        <v>0</v>
      </c>
      <c r="M37" s="76">
        <v>0</v>
      </c>
      <c r="N37" s="221">
        <f t="shared" si="4"/>
        <v>73</v>
      </c>
      <c r="O37" s="70">
        <v>35</v>
      </c>
      <c r="P37" s="70">
        <v>38</v>
      </c>
      <c r="Q37" s="221">
        <f t="shared" si="1"/>
        <v>73</v>
      </c>
      <c r="R37" s="72">
        <v>26</v>
      </c>
      <c r="S37" s="70">
        <v>22</v>
      </c>
      <c r="T37" s="76">
        <v>25</v>
      </c>
      <c r="U37" s="218">
        <f t="shared" si="5"/>
        <v>11</v>
      </c>
      <c r="V37" s="70">
        <v>8</v>
      </c>
      <c r="W37" s="76">
        <v>3</v>
      </c>
      <c r="X37" s="79">
        <v>4</v>
      </c>
    </row>
    <row r="38" spans="2:24" ht="12" customHeight="1">
      <c r="B38" s="11"/>
      <c r="C38" s="12" t="s">
        <v>28</v>
      </c>
      <c r="D38" s="13"/>
      <c r="E38" s="218">
        <f t="shared" si="2"/>
        <v>1</v>
      </c>
      <c r="F38" s="70">
        <v>1</v>
      </c>
      <c r="G38" s="70">
        <v>0</v>
      </c>
      <c r="H38" s="407">
        <v>0</v>
      </c>
      <c r="I38" s="113">
        <v>0</v>
      </c>
      <c r="J38" s="218">
        <f t="shared" si="3"/>
        <v>5</v>
      </c>
      <c r="K38" s="70">
        <v>3</v>
      </c>
      <c r="L38" s="70">
        <v>0</v>
      </c>
      <c r="M38" s="113">
        <v>2</v>
      </c>
      <c r="N38" s="221">
        <f t="shared" si="4"/>
        <v>61</v>
      </c>
      <c r="O38" s="70">
        <v>34</v>
      </c>
      <c r="P38" s="70">
        <v>27</v>
      </c>
      <c r="Q38" s="221">
        <f t="shared" si="1"/>
        <v>61</v>
      </c>
      <c r="R38" s="72">
        <v>21</v>
      </c>
      <c r="S38" s="70">
        <v>20</v>
      </c>
      <c r="T38" s="76">
        <v>20</v>
      </c>
      <c r="U38" s="218">
        <f t="shared" si="5"/>
        <v>13</v>
      </c>
      <c r="V38" s="70">
        <v>8</v>
      </c>
      <c r="W38" s="76">
        <v>5</v>
      </c>
      <c r="X38" s="79">
        <v>1</v>
      </c>
    </row>
    <row r="39" spans="2:24" ht="12" customHeight="1">
      <c r="B39" s="11"/>
      <c r="C39" s="12" t="s">
        <v>29</v>
      </c>
      <c r="D39" s="13"/>
      <c r="E39" s="218">
        <f t="shared" si="2"/>
        <v>1</v>
      </c>
      <c r="F39" s="70">
        <v>1</v>
      </c>
      <c r="G39" s="70">
        <v>0</v>
      </c>
      <c r="H39" s="407">
        <v>0</v>
      </c>
      <c r="I39" s="113">
        <v>1</v>
      </c>
      <c r="J39" s="218">
        <f t="shared" si="3"/>
        <v>8</v>
      </c>
      <c r="K39" s="70">
        <v>6</v>
      </c>
      <c r="L39" s="70">
        <v>0</v>
      </c>
      <c r="M39" s="76">
        <v>2</v>
      </c>
      <c r="N39" s="221">
        <f t="shared" si="4"/>
        <v>206</v>
      </c>
      <c r="O39" s="70">
        <v>112</v>
      </c>
      <c r="P39" s="70">
        <v>94</v>
      </c>
      <c r="Q39" s="221">
        <f t="shared" si="1"/>
        <v>206</v>
      </c>
      <c r="R39" s="72">
        <v>67</v>
      </c>
      <c r="S39" s="70">
        <v>74</v>
      </c>
      <c r="T39" s="76">
        <v>65</v>
      </c>
      <c r="U39" s="218">
        <f t="shared" si="5"/>
        <v>19</v>
      </c>
      <c r="V39" s="70">
        <v>11</v>
      </c>
      <c r="W39" s="76">
        <v>8</v>
      </c>
      <c r="X39" s="79">
        <v>2</v>
      </c>
    </row>
    <row r="40" spans="2:24" ht="12" customHeight="1">
      <c r="B40" s="11"/>
      <c r="C40" s="12" t="s">
        <v>31</v>
      </c>
      <c r="D40" s="13"/>
      <c r="E40" s="224">
        <f t="shared" si="2"/>
        <v>1</v>
      </c>
      <c r="F40" s="71">
        <v>1</v>
      </c>
      <c r="G40" s="71">
        <v>0</v>
      </c>
      <c r="H40" s="409">
        <v>0</v>
      </c>
      <c r="I40" s="112">
        <v>0</v>
      </c>
      <c r="J40" s="224">
        <f t="shared" si="3"/>
        <v>5</v>
      </c>
      <c r="K40" s="71">
        <v>4</v>
      </c>
      <c r="L40" s="71">
        <v>0</v>
      </c>
      <c r="M40" s="77">
        <v>1</v>
      </c>
      <c r="N40" s="222">
        <f t="shared" si="4"/>
        <v>96</v>
      </c>
      <c r="O40" s="71">
        <v>60</v>
      </c>
      <c r="P40" s="71">
        <v>36</v>
      </c>
      <c r="Q40" s="222">
        <f t="shared" si="1"/>
        <v>96</v>
      </c>
      <c r="R40" s="82">
        <v>31</v>
      </c>
      <c r="S40" s="71">
        <v>26</v>
      </c>
      <c r="T40" s="77">
        <v>39</v>
      </c>
      <c r="U40" s="224">
        <f t="shared" si="5"/>
        <v>20</v>
      </c>
      <c r="V40" s="71">
        <v>12</v>
      </c>
      <c r="W40" s="77">
        <v>8</v>
      </c>
      <c r="X40" s="80">
        <v>4</v>
      </c>
    </row>
    <row r="41" spans="2:24" ht="12" customHeight="1">
      <c r="B41" s="11"/>
      <c r="C41" s="12" t="s">
        <v>32</v>
      </c>
      <c r="D41" s="13"/>
      <c r="E41" s="221">
        <f t="shared" si="2"/>
        <v>1</v>
      </c>
      <c r="F41" s="70">
        <v>1</v>
      </c>
      <c r="G41" s="70">
        <v>0</v>
      </c>
      <c r="H41" s="407">
        <v>0</v>
      </c>
      <c r="I41" s="113">
        <v>0</v>
      </c>
      <c r="J41" s="218">
        <f t="shared" si="3"/>
        <v>8</v>
      </c>
      <c r="K41" s="70">
        <v>6</v>
      </c>
      <c r="L41" s="70">
        <v>0</v>
      </c>
      <c r="M41" s="113">
        <v>2</v>
      </c>
      <c r="N41" s="221">
        <f t="shared" si="4"/>
        <v>149</v>
      </c>
      <c r="O41" s="70">
        <v>83</v>
      </c>
      <c r="P41" s="70">
        <v>66</v>
      </c>
      <c r="Q41" s="221">
        <f t="shared" si="1"/>
        <v>149</v>
      </c>
      <c r="R41" s="72">
        <v>52</v>
      </c>
      <c r="S41" s="70">
        <v>49</v>
      </c>
      <c r="T41" s="76">
        <v>48</v>
      </c>
      <c r="U41" s="218">
        <f t="shared" si="5"/>
        <v>16</v>
      </c>
      <c r="V41" s="70">
        <v>9</v>
      </c>
      <c r="W41" s="76">
        <v>7</v>
      </c>
      <c r="X41" s="79">
        <v>2</v>
      </c>
    </row>
    <row r="42" spans="2:24" ht="12" customHeight="1">
      <c r="B42" s="32"/>
      <c r="C42" s="25" t="s">
        <v>30</v>
      </c>
      <c r="D42" s="33"/>
      <c r="E42" s="221">
        <f t="shared" si="2"/>
        <v>4</v>
      </c>
      <c r="F42" s="70">
        <v>4</v>
      </c>
      <c r="G42" s="70">
        <v>0</v>
      </c>
      <c r="H42" s="407">
        <v>0</v>
      </c>
      <c r="I42" s="113">
        <v>0</v>
      </c>
      <c r="J42" s="218">
        <f t="shared" si="3"/>
        <v>23</v>
      </c>
      <c r="K42" s="70">
        <v>18</v>
      </c>
      <c r="L42" s="111">
        <v>0</v>
      </c>
      <c r="M42" s="76">
        <v>5</v>
      </c>
      <c r="N42" s="221">
        <f t="shared" si="4"/>
        <v>424</v>
      </c>
      <c r="O42" s="70">
        <v>204</v>
      </c>
      <c r="P42" s="70">
        <v>220</v>
      </c>
      <c r="Q42" s="221">
        <f t="shared" si="1"/>
        <v>424</v>
      </c>
      <c r="R42" s="72">
        <v>131</v>
      </c>
      <c r="S42" s="70">
        <v>155</v>
      </c>
      <c r="T42" s="76">
        <v>138</v>
      </c>
      <c r="U42" s="218">
        <f t="shared" si="5"/>
        <v>55</v>
      </c>
      <c r="V42" s="70">
        <v>30</v>
      </c>
      <c r="W42" s="76">
        <v>25</v>
      </c>
      <c r="X42" s="79">
        <v>8</v>
      </c>
    </row>
    <row r="43" spans="2:24" ht="12" customHeight="1">
      <c r="B43" s="29"/>
      <c r="C43" s="30" t="s">
        <v>33</v>
      </c>
      <c r="D43" s="31"/>
      <c r="E43" s="223">
        <f t="shared" si="2"/>
        <v>3</v>
      </c>
      <c r="F43" s="73">
        <v>2</v>
      </c>
      <c r="G43" s="73">
        <v>1</v>
      </c>
      <c r="H43" s="116">
        <v>0</v>
      </c>
      <c r="I43" s="117">
        <v>0</v>
      </c>
      <c r="J43" s="225">
        <f t="shared" si="3"/>
        <v>12</v>
      </c>
      <c r="K43" s="73">
        <v>9</v>
      </c>
      <c r="L43" s="73">
        <v>0</v>
      </c>
      <c r="M43" s="78">
        <v>3</v>
      </c>
      <c r="N43" s="223">
        <f t="shared" si="4"/>
        <v>250</v>
      </c>
      <c r="O43" s="73">
        <v>124</v>
      </c>
      <c r="P43" s="73">
        <v>126</v>
      </c>
      <c r="Q43" s="223">
        <f t="shared" si="1"/>
        <v>250</v>
      </c>
      <c r="R43" s="85">
        <v>81</v>
      </c>
      <c r="S43" s="73">
        <v>84</v>
      </c>
      <c r="T43" s="78">
        <v>85</v>
      </c>
      <c r="U43" s="225">
        <f t="shared" si="5"/>
        <v>30</v>
      </c>
      <c r="V43" s="73">
        <v>17</v>
      </c>
      <c r="W43" s="78">
        <v>13</v>
      </c>
      <c r="X43" s="81">
        <v>5</v>
      </c>
    </row>
    <row r="44" spans="2:24" ht="10.5" customHeight="1"/>
    <row r="45" spans="2:24" ht="10.5" customHeight="1"/>
    <row r="46" spans="2:24" ht="10.5" customHeight="1"/>
  </sheetData>
  <mergeCells count="22">
    <mergeCell ref="S5:S6"/>
    <mergeCell ref="C4:D4"/>
    <mergeCell ref="B2:X2"/>
    <mergeCell ref="U5:W5"/>
    <mergeCell ref="U4:W4"/>
    <mergeCell ref="N5:P5"/>
    <mergeCell ref="J5:J6"/>
    <mergeCell ref="M5:M6"/>
    <mergeCell ref="L5:L6"/>
    <mergeCell ref="J4:M4"/>
    <mergeCell ref="T5:T6"/>
    <mergeCell ref="R5:R6"/>
    <mergeCell ref="N4:T4"/>
    <mergeCell ref="E4:I4"/>
    <mergeCell ref="H5:I5"/>
    <mergeCell ref="X4:X6"/>
    <mergeCell ref="K5:K6"/>
    <mergeCell ref="B7:C7"/>
    <mergeCell ref="E5:E6"/>
    <mergeCell ref="F5:F6"/>
    <mergeCell ref="G5:G6"/>
    <mergeCell ref="B6:C6"/>
  </mergeCells>
  <phoneticPr fontId="2"/>
  <pageMargins left="0.55118110236220474" right="0.19685039370078741" top="0.62992125984251968" bottom="0.43307086614173229" header="0.51181102362204722" footer="0.39370078740157483"/>
  <pageSetup paperSize="9" orientation="landscape" r:id="rId1"/>
  <headerFooter alignWithMargins="0"/>
  <ignoredErrors>
    <ignoredError sqref="R7:X7 E8:E43 J8:J43 N8:N43 E7:P7 U8:U43" formulaRange="1"/>
    <ignoredError sqref="Q7" formula="1"/>
    <ignoredError sqref="Q8:Q43" formula="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30"/>
  <sheetViews>
    <sheetView zoomScaleNormal="100" workbookViewId="0">
      <pane xSplit="4" ySplit="6" topLeftCell="E7" activePane="bottomRight" state="frozen"/>
      <selection activeCell="AR17" sqref="AR17"/>
      <selection pane="topRight" activeCell="AR17" sqref="AR17"/>
      <selection pane="bottomLeft" activeCell="AR17" sqref="AR17"/>
      <selection pane="bottomRight"/>
    </sheetView>
  </sheetViews>
  <sheetFormatPr defaultRowHeight="10.5"/>
  <cols>
    <col min="1" max="1" width="3.625" style="14" customWidth="1"/>
    <col min="2" max="2" width="2.375" style="14" customWidth="1"/>
    <col min="3" max="3" width="8.75" style="14" customWidth="1"/>
    <col min="4" max="4" width="1.375" style="14" customWidth="1"/>
    <col min="5" max="14" width="5" style="14" customWidth="1"/>
    <col min="15" max="15" width="5" style="14" hidden="1" customWidth="1"/>
    <col min="16" max="28" width="5" style="14" customWidth="1"/>
    <col min="29" max="16384" width="9" style="14"/>
  </cols>
  <sheetData>
    <row r="1" spans="2:28" ht="12">
      <c r="B1" s="16"/>
    </row>
    <row r="2" spans="2:28" ht="13.5" customHeight="1">
      <c r="B2" s="462" t="s">
        <v>259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2"/>
    </row>
    <row r="3" spans="2:28" ht="27" customHeight="1">
      <c r="B3" s="17" t="s">
        <v>241</v>
      </c>
      <c r="AA3" s="17"/>
      <c r="AB3" s="40" t="s">
        <v>140</v>
      </c>
    </row>
    <row r="4" spans="2:28" ht="15.75" customHeight="1">
      <c r="B4" s="18"/>
      <c r="C4" s="463" t="s">
        <v>54</v>
      </c>
      <c r="D4" s="464"/>
      <c r="E4" s="482" t="s">
        <v>48</v>
      </c>
      <c r="F4" s="491"/>
      <c r="G4" s="491"/>
      <c r="H4" s="468" t="s">
        <v>49</v>
      </c>
      <c r="I4" s="469"/>
      <c r="J4" s="469"/>
      <c r="K4" s="470"/>
      <c r="L4" s="475" t="s">
        <v>255</v>
      </c>
      <c r="M4" s="475"/>
      <c r="N4" s="475"/>
      <c r="O4" s="475"/>
      <c r="P4" s="475"/>
      <c r="Q4" s="475"/>
      <c r="R4" s="475"/>
      <c r="S4" s="475"/>
      <c r="T4" s="475"/>
      <c r="U4" s="475"/>
      <c r="V4" s="475"/>
      <c r="W4" s="475"/>
      <c r="X4" s="475"/>
      <c r="Y4" s="483" t="s">
        <v>55</v>
      </c>
      <c r="Z4" s="483"/>
      <c r="AA4" s="483"/>
      <c r="AB4" s="485" t="s">
        <v>138</v>
      </c>
    </row>
    <row r="5" spans="2:28" ht="15.75" customHeight="1">
      <c r="B5" s="19"/>
      <c r="C5" s="20"/>
      <c r="D5" s="21"/>
      <c r="E5" s="490" t="s">
        <v>35</v>
      </c>
      <c r="F5" s="484" t="s">
        <v>36</v>
      </c>
      <c r="G5" s="484" t="s">
        <v>37</v>
      </c>
      <c r="H5" s="484" t="s">
        <v>35</v>
      </c>
      <c r="I5" s="484" t="s">
        <v>38</v>
      </c>
      <c r="J5" s="484" t="s">
        <v>39</v>
      </c>
      <c r="K5" s="488" t="s">
        <v>132</v>
      </c>
      <c r="L5" s="465" t="s">
        <v>57</v>
      </c>
      <c r="M5" s="465"/>
      <c r="N5" s="465"/>
      <c r="O5" s="324" t="s">
        <v>266</v>
      </c>
      <c r="P5" s="498" t="s">
        <v>246</v>
      </c>
      <c r="Q5" s="498"/>
      <c r="R5" s="498"/>
      <c r="S5" s="498"/>
      <c r="T5" s="498"/>
      <c r="U5" s="499"/>
      <c r="V5" s="471" t="s">
        <v>247</v>
      </c>
      <c r="W5" s="498"/>
      <c r="X5" s="499"/>
      <c r="Y5" s="455" t="s">
        <v>56</v>
      </c>
      <c r="Z5" s="455"/>
      <c r="AA5" s="455"/>
      <c r="AB5" s="496"/>
    </row>
    <row r="6" spans="2:28" ht="15.75" customHeight="1">
      <c r="B6" s="460" t="s">
        <v>53</v>
      </c>
      <c r="C6" s="461"/>
      <c r="D6" s="23"/>
      <c r="E6" s="490"/>
      <c r="F6" s="484"/>
      <c r="G6" s="484"/>
      <c r="H6" s="484"/>
      <c r="I6" s="484"/>
      <c r="J6" s="484"/>
      <c r="K6" s="489"/>
      <c r="L6" s="133" t="s">
        <v>35</v>
      </c>
      <c r="M6" s="133" t="s">
        <v>40</v>
      </c>
      <c r="N6" s="133" t="s">
        <v>41</v>
      </c>
      <c r="O6" s="325" t="s">
        <v>265</v>
      </c>
      <c r="P6" s="134" t="s">
        <v>248</v>
      </c>
      <c r="Q6" s="133" t="s">
        <v>249</v>
      </c>
      <c r="R6" s="133" t="s">
        <v>250</v>
      </c>
      <c r="S6" s="133" t="s">
        <v>251</v>
      </c>
      <c r="T6" s="133" t="s">
        <v>252</v>
      </c>
      <c r="U6" s="133" t="s">
        <v>253</v>
      </c>
      <c r="V6" s="135" t="s">
        <v>271</v>
      </c>
      <c r="W6" s="135" t="s">
        <v>272</v>
      </c>
      <c r="X6" s="135" t="s">
        <v>273</v>
      </c>
      <c r="Y6" s="132" t="s">
        <v>35</v>
      </c>
      <c r="Z6" s="132" t="s">
        <v>40</v>
      </c>
      <c r="AA6" s="132" t="s">
        <v>41</v>
      </c>
      <c r="AB6" s="497"/>
    </row>
    <row r="7" spans="2:28" ht="18.75" customHeight="1">
      <c r="B7" s="29"/>
      <c r="C7" s="30" t="s">
        <v>25</v>
      </c>
      <c r="D7" s="31"/>
      <c r="E7" s="411">
        <f>SUM(F7:G7)</f>
        <v>1</v>
      </c>
      <c r="F7" s="412">
        <v>1</v>
      </c>
      <c r="G7" s="412">
        <v>0</v>
      </c>
      <c r="H7" s="413">
        <f>SUM(I7:K7)</f>
        <v>26</v>
      </c>
      <c r="I7" s="414">
        <v>20</v>
      </c>
      <c r="J7" s="412">
        <v>0</v>
      </c>
      <c r="K7" s="415">
        <v>6</v>
      </c>
      <c r="L7" s="416">
        <f>SUM(M7:N7)</f>
        <v>627</v>
      </c>
      <c r="M7" s="417">
        <v>328</v>
      </c>
      <c r="N7" s="418">
        <v>299</v>
      </c>
      <c r="O7" s="419">
        <f>SUM(P7:X7)</f>
        <v>627</v>
      </c>
      <c r="P7" s="417">
        <v>77</v>
      </c>
      <c r="Q7" s="417">
        <v>61</v>
      </c>
      <c r="R7" s="417">
        <v>72</v>
      </c>
      <c r="S7" s="417">
        <v>71</v>
      </c>
      <c r="T7" s="417">
        <v>72</v>
      </c>
      <c r="U7" s="417">
        <v>60</v>
      </c>
      <c r="V7" s="420">
        <v>67</v>
      </c>
      <c r="W7" s="417">
        <v>70</v>
      </c>
      <c r="X7" s="418">
        <v>77</v>
      </c>
      <c r="Y7" s="413">
        <f>SUM(Z7:AA7)</f>
        <v>51</v>
      </c>
      <c r="Z7" s="414">
        <v>24</v>
      </c>
      <c r="AA7" s="421">
        <v>27</v>
      </c>
      <c r="AB7" s="422">
        <v>7</v>
      </c>
    </row>
    <row r="8" spans="2:28" ht="15.75" customHeight="1">
      <c r="C8" s="14" t="s">
        <v>258</v>
      </c>
    </row>
    <row r="9" spans="2:28" ht="15.75" customHeight="1"/>
    <row r="10" spans="2:28" ht="15.75" customHeight="1"/>
    <row r="11" spans="2:28" ht="15.75" customHeight="1"/>
    <row r="12" spans="2:28" ht="15.75" customHeight="1"/>
    <row r="13" spans="2:28" ht="15.75" customHeight="1"/>
    <row r="14" spans="2:28" ht="15.75" customHeight="1"/>
    <row r="15" spans="2:28" ht="15.75" customHeight="1"/>
    <row r="16" spans="2:28" ht="15.75" customHeight="1"/>
    <row r="17" spans="1:40" ht="15.75" customHeight="1"/>
    <row r="18" spans="1:40" ht="15.75" customHeight="1">
      <c r="A18" s="57"/>
    </row>
    <row r="19" spans="1:40" ht="15.75" customHeight="1">
      <c r="A19" s="58"/>
    </row>
    <row r="20" spans="1:40" ht="15.75" customHeight="1"/>
    <row r="30" spans="1:40">
      <c r="AN30" s="14" t="s">
        <v>260</v>
      </c>
    </row>
  </sheetData>
  <mergeCells count="19">
    <mergeCell ref="B6:C6"/>
    <mergeCell ref="K5:K6"/>
    <mergeCell ref="L5:N5"/>
    <mergeCell ref="B2:AB2"/>
    <mergeCell ref="C4:D4"/>
    <mergeCell ref="E4:G4"/>
    <mergeCell ref="H4:K4"/>
    <mergeCell ref="L4:X4"/>
    <mergeCell ref="Y4:AA4"/>
    <mergeCell ref="AB4:AB6"/>
    <mergeCell ref="E5:E6"/>
    <mergeCell ref="F5:F6"/>
    <mergeCell ref="G5:G6"/>
    <mergeCell ref="P5:U5"/>
    <mergeCell ref="V5:X5"/>
    <mergeCell ref="H5:H6"/>
    <mergeCell ref="I5:I6"/>
    <mergeCell ref="J5:J6"/>
    <mergeCell ref="Y5:AA5"/>
  </mergeCells>
  <phoneticPr fontId="2"/>
  <pageMargins left="0.55118110236220474" right="0.39370078740157483" top="0.62992125984251968" bottom="0.43307086614173229" header="0.51181102362204722" footer="0.39370078740157483"/>
  <pageSetup paperSize="9" orientation="landscape" r:id="rId1"/>
  <headerFooter alignWithMargins="0"/>
  <ignoredErrors>
    <ignoredError sqref="E7 H7 L7 O7 Y7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R40"/>
  <sheetViews>
    <sheetView zoomScaleNormal="100" workbookViewId="0">
      <pane xSplit="4" topLeftCell="E1" activePane="topRight" state="frozen"/>
      <selection activeCell="AR17" sqref="AR17"/>
      <selection pane="topRight"/>
    </sheetView>
  </sheetViews>
  <sheetFormatPr defaultRowHeight="10.5"/>
  <cols>
    <col min="1" max="1" width="3.625" style="14" customWidth="1"/>
    <col min="2" max="2" width="2.375" style="14" customWidth="1"/>
    <col min="3" max="3" width="8.75" style="14" customWidth="1"/>
    <col min="4" max="4" width="1.375" style="14" customWidth="1"/>
    <col min="5" max="18" width="8.625" style="14" customWidth="1"/>
    <col min="19" max="16384" width="9" style="14"/>
  </cols>
  <sheetData>
    <row r="1" spans="2:18" ht="12">
      <c r="B1" s="16"/>
    </row>
    <row r="2" spans="2:18" ht="13.5" customHeight="1">
      <c r="B2" s="462" t="s">
        <v>235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</row>
    <row r="3" spans="2:18" ht="27" customHeight="1">
      <c r="B3" s="516" t="s">
        <v>242</v>
      </c>
      <c r="C3" s="516"/>
      <c r="D3" s="516"/>
      <c r="E3" s="516"/>
      <c r="F3" s="516"/>
      <c r="R3" s="40" t="s">
        <v>144</v>
      </c>
    </row>
    <row r="4" spans="2:18" ht="15.75" customHeight="1">
      <c r="B4" s="18"/>
      <c r="C4" s="463" t="s">
        <v>54</v>
      </c>
      <c r="D4" s="464"/>
      <c r="E4" s="482" t="s">
        <v>145</v>
      </c>
      <c r="F4" s="491"/>
      <c r="G4" s="491"/>
      <c r="H4" s="491"/>
      <c r="I4" s="491"/>
      <c r="J4" s="491"/>
      <c r="K4" s="491"/>
      <c r="L4" s="491"/>
      <c r="M4" s="492"/>
      <c r="N4" s="493"/>
      <c r="O4" s="508" t="s">
        <v>143</v>
      </c>
      <c r="P4" s="509"/>
      <c r="Q4" s="510"/>
      <c r="R4" s="485" t="s">
        <v>138</v>
      </c>
    </row>
    <row r="5" spans="2:18" ht="15.75" customHeight="1">
      <c r="B5" s="19"/>
      <c r="C5" s="36"/>
      <c r="D5" s="37"/>
      <c r="E5" s="505" t="s">
        <v>35</v>
      </c>
      <c r="F5" s="506"/>
      <c r="G5" s="506"/>
      <c r="H5" s="507"/>
      <c r="I5" s="505" t="s">
        <v>141</v>
      </c>
      <c r="J5" s="506"/>
      <c r="K5" s="506"/>
      <c r="L5" s="507"/>
      <c r="M5" s="494" t="s">
        <v>137</v>
      </c>
      <c r="N5" s="495"/>
      <c r="O5" s="511"/>
      <c r="P5" s="512"/>
      <c r="Q5" s="513"/>
      <c r="R5" s="514"/>
    </row>
    <row r="6" spans="2:18" ht="15.75" customHeight="1">
      <c r="B6" s="19"/>
      <c r="C6" s="20"/>
      <c r="D6" s="21"/>
      <c r="E6" s="490" t="s">
        <v>35</v>
      </c>
      <c r="F6" s="454" t="s">
        <v>60</v>
      </c>
      <c r="G6" s="454" t="s">
        <v>61</v>
      </c>
      <c r="H6" s="454" t="s">
        <v>62</v>
      </c>
      <c r="I6" s="490" t="s">
        <v>35</v>
      </c>
      <c r="J6" s="454" t="s">
        <v>60</v>
      </c>
      <c r="K6" s="454" t="s">
        <v>61</v>
      </c>
      <c r="L6" s="454" t="s">
        <v>62</v>
      </c>
      <c r="M6" s="454" t="s">
        <v>135</v>
      </c>
      <c r="N6" s="503" t="s">
        <v>136</v>
      </c>
      <c r="O6" s="501" t="s">
        <v>35</v>
      </c>
      <c r="P6" s="454" t="s">
        <v>60</v>
      </c>
      <c r="Q6" s="454" t="s">
        <v>61</v>
      </c>
      <c r="R6" s="514"/>
    </row>
    <row r="7" spans="2:18" ht="15.75" customHeight="1">
      <c r="B7" s="460" t="s">
        <v>53</v>
      </c>
      <c r="C7" s="461"/>
      <c r="D7" s="23"/>
      <c r="E7" s="490"/>
      <c r="F7" s="500"/>
      <c r="G7" s="500"/>
      <c r="H7" s="500"/>
      <c r="I7" s="490"/>
      <c r="J7" s="500"/>
      <c r="K7" s="500"/>
      <c r="L7" s="500"/>
      <c r="M7" s="500"/>
      <c r="N7" s="504"/>
      <c r="O7" s="502"/>
      <c r="P7" s="500"/>
      <c r="Q7" s="500"/>
      <c r="R7" s="515"/>
    </row>
    <row r="8" spans="2:18" ht="13.5" customHeight="1">
      <c r="B8" s="458" t="s">
        <v>58</v>
      </c>
      <c r="C8" s="459"/>
      <c r="D8" s="15"/>
      <c r="E8" s="245">
        <f>SUM(E11:E40)</f>
        <v>80</v>
      </c>
      <c r="F8" s="246">
        <f t="shared" ref="F8:Q8" si="0">SUM(F11:F40)</f>
        <v>71</v>
      </c>
      <c r="G8" s="246">
        <f t="shared" si="0"/>
        <v>3</v>
      </c>
      <c r="H8" s="246">
        <f t="shared" si="0"/>
        <v>6</v>
      </c>
      <c r="I8" s="245">
        <f t="shared" si="0"/>
        <v>2</v>
      </c>
      <c r="J8" s="246">
        <f t="shared" si="0"/>
        <v>0</v>
      </c>
      <c r="K8" s="246">
        <f t="shared" si="0"/>
        <v>2</v>
      </c>
      <c r="L8" s="247">
        <f t="shared" si="0"/>
        <v>0</v>
      </c>
      <c r="M8" s="423">
        <f t="shared" si="0"/>
        <v>3</v>
      </c>
      <c r="N8" s="424">
        <f t="shared" si="0"/>
        <v>2</v>
      </c>
      <c r="O8" s="232">
        <f t="shared" si="0"/>
        <v>3029</v>
      </c>
      <c r="P8" s="233">
        <f t="shared" si="0"/>
        <v>2902</v>
      </c>
      <c r="Q8" s="248">
        <f t="shared" si="0"/>
        <v>127</v>
      </c>
      <c r="R8" s="249">
        <f>SUM(R11:R40)</f>
        <v>661</v>
      </c>
    </row>
    <row r="9" spans="2:18" ht="13.5" customHeight="1">
      <c r="B9" s="11"/>
      <c r="C9" s="12" t="s">
        <v>1</v>
      </c>
      <c r="D9" s="13"/>
      <c r="E9" s="250">
        <f>SUM(F9:H9)</f>
        <v>67</v>
      </c>
      <c r="F9" s="111">
        <v>58</v>
      </c>
      <c r="G9" s="111">
        <v>3</v>
      </c>
      <c r="H9" s="111">
        <v>6</v>
      </c>
      <c r="I9" s="256">
        <f>SUM(J9:L9)</f>
        <v>2</v>
      </c>
      <c r="J9" s="111">
        <v>0</v>
      </c>
      <c r="K9" s="111">
        <v>2</v>
      </c>
      <c r="L9" s="113">
        <v>0</v>
      </c>
      <c r="M9" s="425">
        <v>1</v>
      </c>
      <c r="N9" s="425">
        <v>2</v>
      </c>
      <c r="O9" s="215">
        <f>SUM(P9:Q9)</f>
        <v>2584</v>
      </c>
      <c r="P9" s="67">
        <v>2457</v>
      </c>
      <c r="Q9" s="76">
        <v>127</v>
      </c>
      <c r="R9" s="79">
        <v>572</v>
      </c>
    </row>
    <row r="10" spans="2:18" ht="13.5" customHeight="1">
      <c r="B10" s="11"/>
      <c r="C10" s="12" t="s">
        <v>2</v>
      </c>
      <c r="D10" s="13"/>
      <c r="E10" s="251">
        <f t="shared" ref="E10:E40" si="1">SUM(F10:H10)</f>
        <v>13</v>
      </c>
      <c r="F10" s="114">
        <v>13</v>
      </c>
      <c r="G10" s="114">
        <v>0</v>
      </c>
      <c r="H10" s="114">
        <v>0</v>
      </c>
      <c r="I10" s="257">
        <f t="shared" ref="I10:I40" si="2">SUM(J10:L10)</f>
        <v>0</v>
      </c>
      <c r="J10" s="114">
        <v>0</v>
      </c>
      <c r="K10" s="114">
        <v>0</v>
      </c>
      <c r="L10" s="112">
        <v>0</v>
      </c>
      <c r="M10" s="114">
        <v>2</v>
      </c>
      <c r="N10" s="114">
        <v>0</v>
      </c>
      <c r="O10" s="224">
        <f t="shared" ref="O10:O40" si="3">SUM(P10:Q10)</f>
        <v>445</v>
      </c>
      <c r="P10" s="71">
        <v>445</v>
      </c>
      <c r="Q10" s="77">
        <v>0</v>
      </c>
      <c r="R10" s="80">
        <v>89</v>
      </c>
    </row>
    <row r="11" spans="2:18" ht="13.5" customHeight="1">
      <c r="B11" s="11"/>
      <c r="C11" s="12" t="s">
        <v>3</v>
      </c>
      <c r="D11" s="13"/>
      <c r="E11" s="252">
        <f t="shared" si="1"/>
        <v>17</v>
      </c>
      <c r="F11" s="152">
        <v>15</v>
      </c>
      <c r="G11" s="152">
        <v>1</v>
      </c>
      <c r="H11" s="153">
        <v>1</v>
      </c>
      <c r="I11" s="256">
        <f t="shared" si="2"/>
        <v>0</v>
      </c>
      <c r="J11" s="111">
        <v>0</v>
      </c>
      <c r="K11" s="111">
        <v>0</v>
      </c>
      <c r="L11" s="113">
        <v>0</v>
      </c>
      <c r="M11" s="111">
        <v>2</v>
      </c>
      <c r="N11" s="111">
        <v>0</v>
      </c>
      <c r="O11" s="218">
        <f t="shared" si="3"/>
        <v>782</v>
      </c>
      <c r="P11" s="70">
        <v>729</v>
      </c>
      <c r="Q11" s="76">
        <v>53</v>
      </c>
      <c r="R11" s="79">
        <v>133</v>
      </c>
    </row>
    <row r="12" spans="2:18" ht="13.5" customHeight="1">
      <c r="B12" s="11"/>
      <c r="C12" s="12" t="s">
        <v>4</v>
      </c>
      <c r="D12" s="13"/>
      <c r="E12" s="253">
        <f t="shared" si="1"/>
        <v>5</v>
      </c>
      <c r="F12" s="154">
        <v>4</v>
      </c>
      <c r="G12" s="154">
        <v>0</v>
      </c>
      <c r="H12" s="155">
        <v>1</v>
      </c>
      <c r="I12" s="256">
        <f t="shared" si="2"/>
        <v>0</v>
      </c>
      <c r="J12" s="111">
        <v>0</v>
      </c>
      <c r="K12" s="111">
        <v>0</v>
      </c>
      <c r="L12" s="113">
        <v>0</v>
      </c>
      <c r="M12" s="111">
        <v>0</v>
      </c>
      <c r="N12" s="111">
        <v>0</v>
      </c>
      <c r="O12" s="218">
        <f t="shared" si="3"/>
        <v>181</v>
      </c>
      <c r="P12" s="70">
        <v>173</v>
      </c>
      <c r="Q12" s="76">
        <v>8</v>
      </c>
      <c r="R12" s="79">
        <v>72</v>
      </c>
    </row>
    <row r="13" spans="2:18" ht="13.5" customHeight="1">
      <c r="B13" s="11"/>
      <c r="C13" s="12" t="s">
        <v>5</v>
      </c>
      <c r="D13" s="13"/>
      <c r="E13" s="253">
        <f t="shared" si="1"/>
        <v>2</v>
      </c>
      <c r="F13" s="154">
        <v>1</v>
      </c>
      <c r="G13" s="154">
        <v>0</v>
      </c>
      <c r="H13" s="155">
        <v>1</v>
      </c>
      <c r="I13" s="256">
        <f t="shared" si="2"/>
        <v>0</v>
      </c>
      <c r="J13" s="111">
        <v>0</v>
      </c>
      <c r="K13" s="111">
        <v>0</v>
      </c>
      <c r="L13" s="113">
        <v>0</v>
      </c>
      <c r="M13" s="111">
        <v>0</v>
      </c>
      <c r="N13" s="111">
        <v>0</v>
      </c>
      <c r="O13" s="218">
        <f t="shared" si="3"/>
        <v>102</v>
      </c>
      <c r="P13" s="70">
        <v>94</v>
      </c>
      <c r="Q13" s="76">
        <v>8</v>
      </c>
      <c r="R13" s="79">
        <v>26</v>
      </c>
    </row>
    <row r="14" spans="2:18" ht="13.5" customHeight="1">
      <c r="B14" s="141"/>
      <c r="C14" s="25" t="s">
        <v>7</v>
      </c>
      <c r="D14" s="33"/>
      <c r="E14" s="253">
        <f t="shared" si="1"/>
        <v>6</v>
      </c>
      <c r="F14" s="154">
        <v>6</v>
      </c>
      <c r="G14" s="154">
        <v>0</v>
      </c>
      <c r="H14" s="155">
        <v>0</v>
      </c>
      <c r="I14" s="256">
        <f t="shared" si="2"/>
        <v>0</v>
      </c>
      <c r="J14" s="111">
        <v>0</v>
      </c>
      <c r="K14" s="111">
        <v>0</v>
      </c>
      <c r="L14" s="113">
        <v>0</v>
      </c>
      <c r="M14" s="111">
        <v>0</v>
      </c>
      <c r="N14" s="111">
        <v>0</v>
      </c>
      <c r="O14" s="218">
        <f t="shared" si="3"/>
        <v>225</v>
      </c>
      <c r="P14" s="70">
        <v>225</v>
      </c>
      <c r="Q14" s="76">
        <v>0</v>
      </c>
      <c r="R14" s="79">
        <v>40</v>
      </c>
    </row>
    <row r="15" spans="2:18" ht="13.5" customHeight="1">
      <c r="B15" s="11"/>
      <c r="C15" s="12" t="s">
        <v>8</v>
      </c>
      <c r="D15" s="13"/>
      <c r="E15" s="254">
        <f t="shared" si="1"/>
        <v>4</v>
      </c>
      <c r="F15" s="156">
        <v>4</v>
      </c>
      <c r="G15" s="156">
        <v>0</v>
      </c>
      <c r="H15" s="157">
        <v>0</v>
      </c>
      <c r="I15" s="257">
        <f t="shared" si="2"/>
        <v>0</v>
      </c>
      <c r="J15" s="114">
        <v>0</v>
      </c>
      <c r="K15" s="114">
        <v>0</v>
      </c>
      <c r="L15" s="112">
        <v>0</v>
      </c>
      <c r="M15" s="114">
        <v>0</v>
      </c>
      <c r="N15" s="114">
        <v>0</v>
      </c>
      <c r="O15" s="224">
        <f t="shared" si="3"/>
        <v>206</v>
      </c>
      <c r="P15" s="70">
        <v>206</v>
      </c>
      <c r="Q15" s="77">
        <v>0</v>
      </c>
      <c r="R15" s="80">
        <v>50</v>
      </c>
    </row>
    <row r="16" spans="2:18" ht="13.5" customHeight="1">
      <c r="B16" s="34"/>
      <c r="C16" s="26" t="s">
        <v>9</v>
      </c>
      <c r="D16" s="35"/>
      <c r="E16" s="252">
        <f t="shared" si="1"/>
        <v>3</v>
      </c>
      <c r="F16" s="152">
        <v>2</v>
      </c>
      <c r="G16" s="152">
        <v>1</v>
      </c>
      <c r="H16" s="153">
        <v>0</v>
      </c>
      <c r="I16" s="256">
        <f t="shared" si="2"/>
        <v>1</v>
      </c>
      <c r="J16" s="111">
        <v>0</v>
      </c>
      <c r="K16" s="111">
        <v>1</v>
      </c>
      <c r="L16" s="113">
        <v>0</v>
      </c>
      <c r="M16" s="111">
        <v>0</v>
      </c>
      <c r="N16" s="111">
        <v>0</v>
      </c>
      <c r="O16" s="218">
        <f t="shared" si="3"/>
        <v>110</v>
      </c>
      <c r="P16" s="74">
        <v>92</v>
      </c>
      <c r="Q16" s="76">
        <v>18</v>
      </c>
      <c r="R16" s="79">
        <v>21</v>
      </c>
    </row>
    <row r="17" spans="1:18" ht="13.5" customHeight="1">
      <c r="B17" s="11"/>
      <c r="C17" s="12" t="s">
        <v>10</v>
      </c>
      <c r="D17" s="13"/>
      <c r="E17" s="253">
        <f t="shared" si="1"/>
        <v>2</v>
      </c>
      <c r="F17" s="154">
        <v>2</v>
      </c>
      <c r="G17" s="154">
        <v>0</v>
      </c>
      <c r="H17" s="155">
        <v>0</v>
      </c>
      <c r="I17" s="256">
        <f t="shared" si="2"/>
        <v>0</v>
      </c>
      <c r="J17" s="111">
        <v>0</v>
      </c>
      <c r="K17" s="111">
        <v>0</v>
      </c>
      <c r="L17" s="113">
        <v>0</v>
      </c>
      <c r="M17" s="111">
        <v>0</v>
      </c>
      <c r="N17" s="111">
        <v>0</v>
      </c>
      <c r="O17" s="218">
        <f t="shared" si="3"/>
        <v>56</v>
      </c>
      <c r="P17" s="70">
        <v>56</v>
      </c>
      <c r="Q17" s="76">
        <v>0</v>
      </c>
      <c r="R17" s="79">
        <v>14</v>
      </c>
    </row>
    <row r="18" spans="1:18" ht="13.5" customHeight="1">
      <c r="B18" s="11"/>
      <c r="C18" s="12" t="s">
        <v>11</v>
      </c>
      <c r="D18" s="13"/>
      <c r="E18" s="253">
        <f t="shared" si="1"/>
        <v>8</v>
      </c>
      <c r="F18" s="154">
        <v>7</v>
      </c>
      <c r="G18" s="154">
        <v>0</v>
      </c>
      <c r="H18" s="155">
        <v>1</v>
      </c>
      <c r="I18" s="256">
        <f t="shared" si="2"/>
        <v>0</v>
      </c>
      <c r="J18" s="111">
        <v>0</v>
      </c>
      <c r="K18" s="111">
        <v>0</v>
      </c>
      <c r="L18" s="113">
        <v>0</v>
      </c>
      <c r="M18" s="111">
        <v>1</v>
      </c>
      <c r="N18" s="111">
        <v>0</v>
      </c>
      <c r="O18" s="218">
        <f t="shared" si="3"/>
        <v>298</v>
      </c>
      <c r="P18" s="70">
        <v>290</v>
      </c>
      <c r="Q18" s="76">
        <v>8</v>
      </c>
      <c r="R18" s="79">
        <v>63</v>
      </c>
    </row>
    <row r="19" spans="1:18" ht="13.5" customHeight="1">
      <c r="B19" s="11"/>
      <c r="C19" s="12" t="s">
        <v>12</v>
      </c>
      <c r="D19" s="13"/>
      <c r="E19" s="253">
        <f t="shared" si="1"/>
        <v>1</v>
      </c>
      <c r="F19" s="154">
        <v>1</v>
      </c>
      <c r="G19" s="154">
        <v>0</v>
      </c>
      <c r="H19" s="155">
        <v>0</v>
      </c>
      <c r="I19" s="256">
        <f t="shared" si="2"/>
        <v>0</v>
      </c>
      <c r="J19" s="111">
        <v>0</v>
      </c>
      <c r="K19" s="111">
        <v>0</v>
      </c>
      <c r="L19" s="113">
        <v>0</v>
      </c>
      <c r="M19" s="111">
        <v>0</v>
      </c>
      <c r="N19" s="111">
        <v>0</v>
      </c>
      <c r="O19" s="218">
        <f t="shared" si="3"/>
        <v>45</v>
      </c>
      <c r="P19" s="70">
        <v>45</v>
      </c>
      <c r="Q19" s="76">
        <v>0</v>
      </c>
      <c r="R19" s="79">
        <v>12</v>
      </c>
    </row>
    <row r="20" spans="1:18" ht="13.5" customHeight="1">
      <c r="A20" s="27"/>
      <c r="B20" s="11"/>
      <c r="C20" s="12" t="s">
        <v>13</v>
      </c>
      <c r="D20" s="13"/>
      <c r="E20" s="254">
        <f t="shared" si="1"/>
        <v>2</v>
      </c>
      <c r="F20" s="156">
        <v>1</v>
      </c>
      <c r="G20" s="156">
        <v>0</v>
      </c>
      <c r="H20" s="157">
        <v>1</v>
      </c>
      <c r="I20" s="257">
        <f t="shared" si="2"/>
        <v>0</v>
      </c>
      <c r="J20" s="114">
        <v>0</v>
      </c>
      <c r="K20" s="114">
        <v>0</v>
      </c>
      <c r="L20" s="112">
        <v>0</v>
      </c>
      <c r="M20" s="114">
        <v>0</v>
      </c>
      <c r="N20" s="114">
        <v>0</v>
      </c>
      <c r="O20" s="224">
        <f t="shared" si="3"/>
        <v>103</v>
      </c>
      <c r="P20" s="71">
        <v>95</v>
      </c>
      <c r="Q20" s="77">
        <v>8</v>
      </c>
      <c r="R20" s="80">
        <v>18</v>
      </c>
    </row>
    <row r="21" spans="1:18" ht="13.5" customHeight="1">
      <c r="A21" s="57"/>
      <c r="B21" s="11"/>
      <c r="C21" s="12" t="s">
        <v>14</v>
      </c>
      <c r="D21" s="13"/>
      <c r="E21" s="252">
        <f t="shared" si="1"/>
        <v>2</v>
      </c>
      <c r="F21" s="152">
        <v>1</v>
      </c>
      <c r="G21" s="152">
        <v>0</v>
      </c>
      <c r="H21" s="153">
        <v>1</v>
      </c>
      <c r="I21" s="256">
        <f t="shared" si="2"/>
        <v>0</v>
      </c>
      <c r="J21" s="111">
        <v>0</v>
      </c>
      <c r="K21" s="111">
        <v>0</v>
      </c>
      <c r="L21" s="113">
        <v>0</v>
      </c>
      <c r="M21" s="111">
        <v>0</v>
      </c>
      <c r="N21" s="111">
        <v>0</v>
      </c>
      <c r="O21" s="218">
        <f t="shared" si="3"/>
        <v>72</v>
      </c>
      <c r="P21" s="70">
        <v>64</v>
      </c>
      <c r="Q21" s="76">
        <v>8</v>
      </c>
      <c r="R21" s="79">
        <v>16</v>
      </c>
    </row>
    <row r="22" spans="1:18" ht="13.5" customHeight="1">
      <c r="A22" s="58"/>
      <c r="B22" s="11"/>
      <c r="C22" s="12" t="s">
        <v>15</v>
      </c>
      <c r="D22" s="13"/>
      <c r="E22" s="253">
        <f t="shared" si="1"/>
        <v>1</v>
      </c>
      <c r="F22" s="154">
        <v>1</v>
      </c>
      <c r="G22" s="154">
        <v>0</v>
      </c>
      <c r="H22" s="155">
        <v>0</v>
      </c>
      <c r="I22" s="256">
        <f t="shared" si="2"/>
        <v>0</v>
      </c>
      <c r="J22" s="111">
        <v>0</v>
      </c>
      <c r="K22" s="111">
        <v>0</v>
      </c>
      <c r="L22" s="113">
        <v>0</v>
      </c>
      <c r="M22" s="111">
        <v>0</v>
      </c>
      <c r="N22" s="111">
        <v>0</v>
      </c>
      <c r="O22" s="218">
        <f t="shared" si="3"/>
        <v>30</v>
      </c>
      <c r="P22" s="70">
        <v>30</v>
      </c>
      <c r="Q22" s="76">
        <v>0</v>
      </c>
      <c r="R22" s="79">
        <v>5</v>
      </c>
    </row>
    <row r="23" spans="1:18" ht="13.5" customHeight="1">
      <c r="B23" s="11"/>
      <c r="C23" s="12" t="s">
        <v>6</v>
      </c>
      <c r="D23" s="13"/>
      <c r="E23" s="253">
        <f t="shared" si="1"/>
        <v>8</v>
      </c>
      <c r="F23" s="154">
        <v>7</v>
      </c>
      <c r="G23" s="154">
        <v>1</v>
      </c>
      <c r="H23" s="155">
        <v>0</v>
      </c>
      <c r="I23" s="256">
        <f t="shared" si="2"/>
        <v>1</v>
      </c>
      <c r="J23" s="111">
        <v>0</v>
      </c>
      <c r="K23" s="111">
        <v>1</v>
      </c>
      <c r="L23" s="113">
        <v>0</v>
      </c>
      <c r="M23" s="111">
        <v>0</v>
      </c>
      <c r="N23" s="111">
        <v>0</v>
      </c>
      <c r="O23" s="218">
        <f t="shared" si="3"/>
        <v>262</v>
      </c>
      <c r="P23" s="70">
        <v>246</v>
      </c>
      <c r="Q23" s="76">
        <v>16</v>
      </c>
      <c r="R23" s="79">
        <v>67</v>
      </c>
    </row>
    <row r="24" spans="1:18" ht="13.5" customHeight="1">
      <c r="A24" s="58"/>
      <c r="B24" s="11"/>
      <c r="C24" s="12" t="s">
        <v>198</v>
      </c>
      <c r="D24" s="13"/>
      <c r="E24" s="253">
        <f t="shared" si="1"/>
        <v>2</v>
      </c>
      <c r="F24" s="154">
        <v>2</v>
      </c>
      <c r="G24" s="154">
        <v>0</v>
      </c>
      <c r="H24" s="155">
        <v>0</v>
      </c>
      <c r="I24" s="256">
        <f t="shared" si="2"/>
        <v>0</v>
      </c>
      <c r="J24" s="111">
        <v>0</v>
      </c>
      <c r="K24" s="111">
        <v>0</v>
      </c>
      <c r="L24" s="113">
        <v>0</v>
      </c>
      <c r="M24" s="111">
        <v>0</v>
      </c>
      <c r="N24" s="111">
        <v>0</v>
      </c>
      <c r="O24" s="218">
        <f t="shared" si="3"/>
        <v>100</v>
      </c>
      <c r="P24" s="70">
        <v>100</v>
      </c>
      <c r="Q24" s="76">
        <v>0</v>
      </c>
      <c r="R24" s="79">
        <v>30</v>
      </c>
    </row>
    <row r="25" spans="1:18" ht="13.5" customHeight="1">
      <c r="B25" s="11"/>
      <c r="C25" s="12" t="s">
        <v>16</v>
      </c>
      <c r="D25" s="13"/>
      <c r="E25" s="254">
        <f t="shared" si="1"/>
        <v>1</v>
      </c>
      <c r="F25" s="156">
        <v>1</v>
      </c>
      <c r="G25" s="156">
        <v>0</v>
      </c>
      <c r="H25" s="157">
        <v>0</v>
      </c>
      <c r="I25" s="257">
        <f t="shared" si="2"/>
        <v>0</v>
      </c>
      <c r="J25" s="114">
        <v>0</v>
      </c>
      <c r="K25" s="114">
        <v>0</v>
      </c>
      <c r="L25" s="112"/>
      <c r="M25" s="114">
        <v>0</v>
      </c>
      <c r="N25" s="114">
        <v>0</v>
      </c>
      <c r="O25" s="224">
        <f t="shared" si="3"/>
        <v>20</v>
      </c>
      <c r="P25" s="71">
        <v>20</v>
      </c>
      <c r="Q25" s="77">
        <v>0</v>
      </c>
      <c r="R25" s="80">
        <v>4</v>
      </c>
    </row>
    <row r="26" spans="1:18" ht="13.5" customHeight="1">
      <c r="B26" s="11"/>
      <c r="C26" s="12" t="s">
        <v>17</v>
      </c>
      <c r="D26" s="13"/>
      <c r="E26" s="252">
        <f t="shared" si="1"/>
        <v>1</v>
      </c>
      <c r="F26" s="152">
        <v>1</v>
      </c>
      <c r="G26" s="152">
        <v>0</v>
      </c>
      <c r="H26" s="153">
        <v>0</v>
      </c>
      <c r="I26" s="256">
        <f t="shared" si="2"/>
        <v>0</v>
      </c>
      <c r="J26" s="111">
        <v>0</v>
      </c>
      <c r="K26" s="111">
        <v>0</v>
      </c>
      <c r="L26" s="113">
        <v>0</v>
      </c>
      <c r="M26" s="111">
        <v>0</v>
      </c>
      <c r="N26" s="111">
        <v>1</v>
      </c>
      <c r="O26" s="218">
        <f t="shared" si="3"/>
        <v>21</v>
      </c>
      <c r="P26" s="70">
        <v>21</v>
      </c>
      <c r="Q26" s="76">
        <v>0</v>
      </c>
      <c r="R26" s="79">
        <v>4</v>
      </c>
    </row>
    <row r="27" spans="1:18" ht="13.5" customHeight="1">
      <c r="B27" s="11"/>
      <c r="C27" s="12" t="s">
        <v>18</v>
      </c>
      <c r="D27" s="13"/>
      <c r="E27" s="253">
        <f t="shared" si="1"/>
        <v>1</v>
      </c>
      <c r="F27" s="154">
        <v>1</v>
      </c>
      <c r="G27" s="154">
        <v>0</v>
      </c>
      <c r="H27" s="155">
        <v>0</v>
      </c>
      <c r="I27" s="256">
        <f t="shared" si="2"/>
        <v>0</v>
      </c>
      <c r="J27" s="111">
        <v>0</v>
      </c>
      <c r="K27" s="111">
        <v>0</v>
      </c>
      <c r="L27" s="113">
        <v>0</v>
      </c>
      <c r="M27" s="111">
        <v>0</v>
      </c>
      <c r="N27" s="111">
        <v>0</v>
      </c>
      <c r="O27" s="218">
        <f t="shared" si="3"/>
        <v>21</v>
      </c>
      <c r="P27" s="70">
        <v>21</v>
      </c>
      <c r="Q27" s="76">
        <v>0</v>
      </c>
      <c r="R27" s="79">
        <v>3</v>
      </c>
    </row>
    <row r="28" spans="1:18" ht="13.5" customHeight="1">
      <c r="B28" s="11"/>
      <c r="C28" s="12" t="s">
        <v>19</v>
      </c>
      <c r="D28" s="13"/>
      <c r="E28" s="253">
        <f t="shared" si="1"/>
        <v>1</v>
      </c>
      <c r="F28" s="154">
        <v>1</v>
      </c>
      <c r="G28" s="154">
        <v>0</v>
      </c>
      <c r="H28" s="155">
        <v>0</v>
      </c>
      <c r="I28" s="256">
        <f t="shared" si="2"/>
        <v>0</v>
      </c>
      <c r="J28" s="111">
        <v>0</v>
      </c>
      <c r="K28" s="111">
        <v>0</v>
      </c>
      <c r="L28" s="113">
        <v>0</v>
      </c>
      <c r="M28" s="111">
        <v>0</v>
      </c>
      <c r="N28" s="111">
        <v>0</v>
      </c>
      <c r="O28" s="218">
        <f t="shared" si="3"/>
        <v>50</v>
      </c>
      <c r="P28" s="70">
        <v>50</v>
      </c>
      <c r="Q28" s="76">
        <v>0</v>
      </c>
      <c r="R28" s="79">
        <v>10</v>
      </c>
    </row>
    <row r="29" spans="1:18" ht="13.5" customHeight="1">
      <c r="B29" s="11"/>
      <c r="C29" s="12" t="s">
        <v>20</v>
      </c>
      <c r="D29" s="13"/>
      <c r="E29" s="253">
        <f t="shared" si="1"/>
        <v>1</v>
      </c>
      <c r="F29" s="154">
        <v>1</v>
      </c>
      <c r="G29" s="154">
        <v>0</v>
      </c>
      <c r="H29" s="155">
        <v>0</v>
      </c>
      <c r="I29" s="256">
        <f t="shared" si="2"/>
        <v>0</v>
      </c>
      <c r="J29" s="111">
        <v>0</v>
      </c>
      <c r="K29" s="111">
        <v>0</v>
      </c>
      <c r="L29" s="113">
        <v>0</v>
      </c>
      <c r="M29" s="111">
        <v>0</v>
      </c>
      <c r="N29" s="111">
        <v>0</v>
      </c>
      <c r="O29" s="218">
        <f t="shared" si="3"/>
        <v>67</v>
      </c>
      <c r="P29" s="70">
        <v>67</v>
      </c>
      <c r="Q29" s="76">
        <v>0</v>
      </c>
      <c r="R29" s="79">
        <v>7</v>
      </c>
    </row>
    <row r="30" spans="1:18" ht="13.5" customHeight="1">
      <c r="B30" s="11"/>
      <c r="C30" s="12" t="s">
        <v>21</v>
      </c>
      <c r="D30" s="13"/>
      <c r="E30" s="254">
        <f t="shared" si="1"/>
        <v>1</v>
      </c>
      <c r="F30" s="156">
        <v>1</v>
      </c>
      <c r="G30" s="156">
        <v>0</v>
      </c>
      <c r="H30" s="157">
        <v>0</v>
      </c>
      <c r="I30" s="257">
        <f t="shared" si="2"/>
        <v>0</v>
      </c>
      <c r="J30" s="114">
        <v>0</v>
      </c>
      <c r="K30" s="114">
        <v>0</v>
      </c>
      <c r="L30" s="112">
        <v>0</v>
      </c>
      <c r="M30" s="114">
        <v>0</v>
      </c>
      <c r="N30" s="114">
        <v>0</v>
      </c>
      <c r="O30" s="224">
        <f t="shared" si="3"/>
        <v>19</v>
      </c>
      <c r="P30" s="71">
        <v>19</v>
      </c>
      <c r="Q30" s="77">
        <v>0</v>
      </c>
      <c r="R30" s="80">
        <v>4</v>
      </c>
    </row>
    <row r="31" spans="1:18" ht="13.5" customHeight="1">
      <c r="B31" s="11"/>
      <c r="C31" s="12" t="s">
        <v>23</v>
      </c>
      <c r="D31" s="13"/>
      <c r="E31" s="252">
        <f t="shared" si="1"/>
        <v>1</v>
      </c>
      <c r="F31" s="152">
        <v>1</v>
      </c>
      <c r="G31" s="152">
        <v>0</v>
      </c>
      <c r="H31" s="153">
        <v>0</v>
      </c>
      <c r="I31" s="256">
        <f t="shared" si="2"/>
        <v>0</v>
      </c>
      <c r="J31" s="111">
        <v>0</v>
      </c>
      <c r="K31" s="111">
        <v>0</v>
      </c>
      <c r="L31" s="113">
        <v>0</v>
      </c>
      <c r="M31" s="111">
        <v>0</v>
      </c>
      <c r="N31" s="111">
        <v>0</v>
      </c>
      <c r="O31" s="218">
        <f t="shared" si="3"/>
        <v>26</v>
      </c>
      <c r="P31" s="70">
        <v>26</v>
      </c>
      <c r="Q31" s="76">
        <v>0</v>
      </c>
      <c r="R31" s="79">
        <v>6</v>
      </c>
    </row>
    <row r="32" spans="1:18" ht="13.5" customHeight="1">
      <c r="B32" s="11"/>
      <c r="C32" s="12" t="s">
        <v>24</v>
      </c>
      <c r="D32" s="13"/>
      <c r="E32" s="253">
        <f t="shared" si="1"/>
        <v>1</v>
      </c>
      <c r="F32" s="154">
        <v>1</v>
      </c>
      <c r="G32" s="154">
        <v>0</v>
      </c>
      <c r="H32" s="155">
        <v>0</v>
      </c>
      <c r="I32" s="256">
        <f t="shared" si="2"/>
        <v>0</v>
      </c>
      <c r="J32" s="111">
        <v>0</v>
      </c>
      <c r="K32" s="111">
        <v>0</v>
      </c>
      <c r="L32" s="113">
        <v>0</v>
      </c>
      <c r="M32" s="111">
        <v>0</v>
      </c>
      <c r="N32" s="111">
        <v>0</v>
      </c>
      <c r="O32" s="218">
        <f t="shared" si="3"/>
        <v>16</v>
      </c>
      <c r="P32" s="70">
        <v>16</v>
      </c>
      <c r="Q32" s="76">
        <v>0</v>
      </c>
      <c r="R32" s="79">
        <v>4</v>
      </c>
    </row>
    <row r="33" spans="2:18" ht="13.5" customHeight="1">
      <c r="B33" s="11"/>
      <c r="C33" s="12" t="s">
        <v>25</v>
      </c>
      <c r="D33" s="13"/>
      <c r="E33" s="253">
        <f t="shared" si="1"/>
        <v>1</v>
      </c>
      <c r="F33" s="154">
        <v>1</v>
      </c>
      <c r="G33" s="154">
        <v>0</v>
      </c>
      <c r="H33" s="155">
        <v>0</v>
      </c>
      <c r="I33" s="256">
        <f t="shared" si="2"/>
        <v>0</v>
      </c>
      <c r="J33" s="111">
        <v>0</v>
      </c>
      <c r="K33" s="111">
        <v>0</v>
      </c>
      <c r="L33" s="113">
        <v>0</v>
      </c>
      <c r="M33" s="111">
        <v>0</v>
      </c>
      <c r="N33" s="111">
        <v>0</v>
      </c>
      <c r="O33" s="218">
        <f t="shared" si="3"/>
        <v>26</v>
      </c>
      <c r="P33" s="70">
        <v>26</v>
      </c>
      <c r="Q33" s="76">
        <v>0</v>
      </c>
      <c r="R33" s="79">
        <v>4</v>
      </c>
    </row>
    <row r="34" spans="2:18" ht="13.5" customHeight="1">
      <c r="B34" s="11"/>
      <c r="C34" s="12" t="s">
        <v>89</v>
      </c>
      <c r="D34" s="13"/>
      <c r="E34" s="253">
        <f t="shared" si="1"/>
        <v>1</v>
      </c>
      <c r="F34" s="154">
        <v>1</v>
      </c>
      <c r="G34" s="154">
        <v>0</v>
      </c>
      <c r="H34" s="155">
        <v>0</v>
      </c>
      <c r="I34" s="256">
        <f t="shared" si="2"/>
        <v>0</v>
      </c>
      <c r="J34" s="111">
        <v>0</v>
      </c>
      <c r="K34" s="111">
        <v>0</v>
      </c>
      <c r="L34" s="113">
        <v>0</v>
      </c>
      <c r="M34" s="111">
        <v>0</v>
      </c>
      <c r="N34" s="111">
        <v>0</v>
      </c>
      <c r="O34" s="218">
        <f t="shared" si="3"/>
        <v>22</v>
      </c>
      <c r="P34" s="70">
        <v>22</v>
      </c>
      <c r="Q34" s="76">
        <v>0</v>
      </c>
      <c r="R34" s="79">
        <v>4</v>
      </c>
    </row>
    <row r="35" spans="2:18" ht="13.5" customHeight="1">
      <c r="B35" s="11"/>
      <c r="C35" s="12" t="s">
        <v>26</v>
      </c>
      <c r="D35" s="13"/>
      <c r="E35" s="254">
        <f t="shared" si="1"/>
        <v>1</v>
      </c>
      <c r="F35" s="156">
        <v>1</v>
      </c>
      <c r="G35" s="156">
        <v>0</v>
      </c>
      <c r="H35" s="157">
        <v>0</v>
      </c>
      <c r="I35" s="257">
        <f t="shared" si="2"/>
        <v>0</v>
      </c>
      <c r="J35" s="114">
        <v>0</v>
      </c>
      <c r="K35" s="114">
        <v>0</v>
      </c>
      <c r="L35" s="112">
        <v>0</v>
      </c>
      <c r="M35" s="114">
        <v>0</v>
      </c>
      <c r="N35" s="114">
        <v>0</v>
      </c>
      <c r="O35" s="224">
        <f t="shared" si="3"/>
        <v>22</v>
      </c>
      <c r="P35" s="330">
        <v>22</v>
      </c>
      <c r="Q35" s="336">
        <v>0</v>
      </c>
      <c r="R35" s="337">
        <v>3</v>
      </c>
    </row>
    <row r="36" spans="2:18" ht="13.5" customHeight="1">
      <c r="B36" s="11"/>
      <c r="C36" s="12" t="s">
        <v>29</v>
      </c>
      <c r="D36" s="13"/>
      <c r="E36" s="253">
        <f t="shared" si="1"/>
        <v>1</v>
      </c>
      <c r="F36" s="154">
        <v>1</v>
      </c>
      <c r="G36" s="154">
        <v>0</v>
      </c>
      <c r="H36" s="155">
        <v>0</v>
      </c>
      <c r="I36" s="256">
        <f t="shared" si="2"/>
        <v>0</v>
      </c>
      <c r="J36" s="111">
        <v>0</v>
      </c>
      <c r="K36" s="111">
        <v>0</v>
      </c>
      <c r="L36" s="113">
        <v>0</v>
      </c>
      <c r="M36" s="111">
        <v>0</v>
      </c>
      <c r="N36" s="111">
        <v>1</v>
      </c>
      <c r="O36" s="211">
        <f t="shared" si="3"/>
        <v>22</v>
      </c>
      <c r="P36" s="331">
        <v>22</v>
      </c>
      <c r="Q36" s="76">
        <v>0</v>
      </c>
      <c r="R36" s="338">
        <v>4</v>
      </c>
    </row>
    <row r="37" spans="2:18" ht="13.5" customHeight="1">
      <c r="B37" s="11"/>
      <c r="C37" s="12" t="s">
        <v>31</v>
      </c>
      <c r="D37" s="13"/>
      <c r="E37" s="253">
        <f t="shared" si="1"/>
        <v>1</v>
      </c>
      <c r="F37" s="154">
        <v>1</v>
      </c>
      <c r="G37" s="154">
        <v>0</v>
      </c>
      <c r="H37" s="155">
        <v>0</v>
      </c>
      <c r="I37" s="256">
        <f t="shared" si="2"/>
        <v>0</v>
      </c>
      <c r="J37" s="111">
        <v>0</v>
      </c>
      <c r="K37" s="111">
        <v>0</v>
      </c>
      <c r="L37" s="113">
        <v>0</v>
      </c>
      <c r="M37" s="111">
        <v>0</v>
      </c>
      <c r="N37" s="113">
        <v>0</v>
      </c>
      <c r="O37" s="218">
        <f t="shared" si="3"/>
        <v>24</v>
      </c>
      <c r="P37" s="75">
        <v>24</v>
      </c>
      <c r="Q37" s="76">
        <v>0</v>
      </c>
      <c r="R37" s="339">
        <v>11</v>
      </c>
    </row>
    <row r="38" spans="2:18" ht="13.5" customHeight="1">
      <c r="B38" s="11"/>
      <c r="C38" s="12" t="s">
        <v>32</v>
      </c>
      <c r="D38" s="13"/>
      <c r="E38" s="253">
        <f t="shared" si="1"/>
        <v>1</v>
      </c>
      <c r="F38" s="154">
        <v>1</v>
      </c>
      <c r="G38" s="154">
        <v>0</v>
      </c>
      <c r="H38" s="154">
        <v>0</v>
      </c>
      <c r="I38" s="256">
        <f t="shared" si="2"/>
        <v>0</v>
      </c>
      <c r="J38" s="111">
        <v>0</v>
      </c>
      <c r="K38" s="111">
        <v>0</v>
      </c>
      <c r="L38" s="113">
        <v>0</v>
      </c>
      <c r="M38" s="426">
        <v>0</v>
      </c>
      <c r="N38" s="426">
        <v>0</v>
      </c>
      <c r="O38" s="218">
        <f t="shared" si="3"/>
        <v>17</v>
      </c>
      <c r="P38" s="75">
        <v>17</v>
      </c>
      <c r="Q38" s="76">
        <v>0</v>
      </c>
      <c r="R38" s="339">
        <v>4</v>
      </c>
    </row>
    <row r="39" spans="2:18" ht="13.5" customHeight="1">
      <c r="B39" s="141"/>
      <c r="C39" s="25" t="s">
        <v>30</v>
      </c>
      <c r="D39" s="33"/>
      <c r="E39" s="253">
        <f t="shared" si="1"/>
        <v>2</v>
      </c>
      <c r="F39" s="154">
        <v>2</v>
      </c>
      <c r="G39" s="154">
        <v>0</v>
      </c>
      <c r="H39" s="154">
        <v>0</v>
      </c>
      <c r="I39" s="256">
        <f t="shared" si="2"/>
        <v>0</v>
      </c>
      <c r="J39" s="111">
        <v>0</v>
      </c>
      <c r="K39" s="111">
        <v>0</v>
      </c>
      <c r="L39" s="113">
        <v>0</v>
      </c>
      <c r="M39" s="426">
        <v>0</v>
      </c>
      <c r="N39" s="426">
        <v>0</v>
      </c>
      <c r="O39" s="218">
        <f t="shared" si="3"/>
        <v>48</v>
      </c>
      <c r="P39" s="75">
        <v>48</v>
      </c>
      <c r="Q39" s="76">
        <v>0</v>
      </c>
      <c r="R39" s="339">
        <v>14</v>
      </c>
    </row>
    <row r="40" spans="2:18" ht="13.5" customHeight="1">
      <c r="B40" s="29"/>
      <c r="C40" s="30" t="s">
        <v>33</v>
      </c>
      <c r="D40" s="31"/>
      <c r="E40" s="255">
        <f t="shared" si="1"/>
        <v>1</v>
      </c>
      <c r="F40" s="158">
        <v>1</v>
      </c>
      <c r="G40" s="158">
        <v>0</v>
      </c>
      <c r="H40" s="158">
        <v>0</v>
      </c>
      <c r="I40" s="116">
        <f t="shared" si="2"/>
        <v>0</v>
      </c>
      <c r="J40" s="115">
        <v>0</v>
      </c>
      <c r="K40" s="115">
        <v>0</v>
      </c>
      <c r="L40" s="117">
        <v>0</v>
      </c>
      <c r="M40" s="427">
        <v>0</v>
      </c>
      <c r="N40" s="427">
        <v>0</v>
      </c>
      <c r="O40" s="225">
        <f t="shared" si="3"/>
        <v>36</v>
      </c>
      <c r="P40" s="142">
        <v>36</v>
      </c>
      <c r="Q40" s="151">
        <v>0</v>
      </c>
      <c r="R40" s="340">
        <v>8</v>
      </c>
    </row>
  </sheetData>
  <mergeCells count="24">
    <mergeCell ref="B2:R2"/>
    <mergeCell ref="C4:D4"/>
    <mergeCell ref="E4:N4"/>
    <mergeCell ref="R4:R7"/>
    <mergeCell ref="E6:E7"/>
    <mergeCell ref="F6:F7"/>
    <mergeCell ref="H6:H7"/>
    <mergeCell ref="B7:C7"/>
    <mergeCell ref="E5:H5"/>
    <mergeCell ref="L6:L7"/>
    <mergeCell ref="B3:F3"/>
    <mergeCell ref="Q6:Q7"/>
    <mergeCell ref="P6:P7"/>
    <mergeCell ref="B8:C8"/>
    <mergeCell ref="G6:G7"/>
    <mergeCell ref="O6:O7"/>
    <mergeCell ref="M5:N5"/>
    <mergeCell ref="M6:M7"/>
    <mergeCell ref="N6:N7"/>
    <mergeCell ref="I5:L5"/>
    <mergeCell ref="I6:I7"/>
    <mergeCell ref="J6:J7"/>
    <mergeCell ref="K6:K7"/>
    <mergeCell ref="O4:Q5"/>
  </mergeCells>
  <phoneticPr fontId="2"/>
  <pageMargins left="0.55118110236220474" right="0.19685039370078741" top="0.62992125984251968" bottom="0.43307086614173229" header="0.51181102362204722" footer="0.51181102362204722"/>
  <pageSetup paperSize="9" scale="96" orientation="landscape" r:id="rId1"/>
  <headerFooter alignWithMargins="0"/>
  <ignoredErrors>
    <ignoredError sqref="E8:O8 E9:E40 I9:I40 O9:O31 O32:O40 P8:R8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S39"/>
  <sheetViews>
    <sheetView workbookViewId="0">
      <pane xSplit="4" topLeftCell="E1" activePane="topRight" state="frozen"/>
      <selection activeCell="AR17" sqref="AR17"/>
      <selection pane="topRight"/>
    </sheetView>
  </sheetViews>
  <sheetFormatPr defaultRowHeight="10.5"/>
  <cols>
    <col min="1" max="1" width="3.625" style="14" customWidth="1"/>
    <col min="2" max="2" width="2.375" style="14" customWidth="1"/>
    <col min="3" max="3" width="8.75" style="14" customWidth="1"/>
    <col min="4" max="4" width="1.375" style="14" customWidth="1"/>
    <col min="5" max="7" width="8.625" style="14" customWidth="1"/>
    <col min="8" max="8" width="7.625" style="14" hidden="1" customWidth="1"/>
    <col min="9" max="12" width="8.5" style="14" customWidth="1"/>
    <col min="13" max="19" width="8.25" style="14" customWidth="1"/>
    <col min="20" max="16384" width="9" style="14"/>
  </cols>
  <sheetData>
    <row r="1" spans="2:19" ht="12">
      <c r="B1" s="16"/>
    </row>
    <row r="2" spans="2:19" ht="13.5" customHeight="1">
      <c r="B2" s="462" t="s">
        <v>234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</row>
    <row r="3" spans="2:19" ht="27" customHeight="1">
      <c r="B3" s="516" t="s">
        <v>242</v>
      </c>
      <c r="C3" s="516"/>
      <c r="D3" s="516"/>
      <c r="E3" s="516"/>
      <c r="F3" s="516"/>
      <c r="H3" s="341" t="s">
        <v>274</v>
      </c>
      <c r="S3" s="40" t="s">
        <v>150</v>
      </c>
    </row>
    <row r="4" spans="2:19" ht="15.75" customHeight="1">
      <c r="B4" s="18"/>
      <c r="C4" s="463" t="s">
        <v>54</v>
      </c>
      <c r="D4" s="464"/>
      <c r="E4" s="483" t="s">
        <v>35</v>
      </c>
      <c r="F4" s="483" t="s">
        <v>40</v>
      </c>
      <c r="G4" s="483" t="s">
        <v>41</v>
      </c>
      <c r="H4" s="468" t="s">
        <v>147</v>
      </c>
      <c r="I4" s="523"/>
      <c r="J4" s="523"/>
      <c r="K4" s="523"/>
      <c r="L4" s="523"/>
      <c r="M4" s="523"/>
      <c r="N4" s="523"/>
      <c r="O4" s="523"/>
      <c r="P4" s="523"/>
      <c r="Q4" s="524"/>
      <c r="R4" s="483" t="s">
        <v>65</v>
      </c>
      <c r="S4" s="466" t="s">
        <v>146</v>
      </c>
    </row>
    <row r="5" spans="2:19" ht="15.75" customHeight="1">
      <c r="B5" s="19"/>
      <c r="C5" s="20"/>
      <c r="D5" s="21"/>
      <c r="E5" s="517"/>
      <c r="F5" s="517"/>
      <c r="G5" s="517"/>
      <c r="H5" s="520" t="s">
        <v>35</v>
      </c>
      <c r="I5" s="471" t="s">
        <v>148</v>
      </c>
      <c r="J5" s="498"/>
      <c r="K5" s="498"/>
      <c r="L5" s="499"/>
      <c r="M5" s="471" t="s">
        <v>149</v>
      </c>
      <c r="N5" s="498"/>
      <c r="O5" s="498"/>
      <c r="P5" s="498"/>
      <c r="Q5" s="522"/>
      <c r="R5" s="517"/>
      <c r="S5" s="518"/>
    </row>
    <row r="6" spans="2:19" ht="15.75" customHeight="1">
      <c r="B6" s="460" t="s">
        <v>53</v>
      </c>
      <c r="C6" s="461"/>
      <c r="D6" s="23"/>
      <c r="E6" s="502"/>
      <c r="F6" s="502"/>
      <c r="G6" s="502"/>
      <c r="H6" s="521"/>
      <c r="I6" s="22" t="s">
        <v>35</v>
      </c>
      <c r="J6" s="8" t="s">
        <v>42</v>
      </c>
      <c r="K6" s="8" t="s">
        <v>43</v>
      </c>
      <c r="L6" s="8" t="s">
        <v>44</v>
      </c>
      <c r="M6" s="22" t="s">
        <v>35</v>
      </c>
      <c r="N6" s="8" t="s">
        <v>42</v>
      </c>
      <c r="O6" s="8" t="s">
        <v>43</v>
      </c>
      <c r="P6" s="8" t="s">
        <v>44</v>
      </c>
      <c r="Q6" s="8" t="s">
        <v>45</v>
      </c>
      <c r="R6" s="502"/>
      <c r="S6" s="519"/>
    </row>
    <row r="7" spans="2:19" ht="13.5" customHeight="1">
      <c r="B7" s="458" t="s">
        <v>58</v>
      </c>
      <c r="C7" s="459"/>
      <c r="D7" s="15"/>
      <c r="E7" s="232">
        <f>SUM(E10:E39)</f>
        <v>34446</v>
      </c>
      <c r="F7" s="260">
        <f t="shared" ref="F7:S7" si="0">SUM(F10:F39)</f>
        <v>17485</v>
      </c>
      <c r="G7" s="233">
        <f t="shared" si="0"/>
        <v>16961</v>
      </c>
      <c r="H7" s="260">
        <f t="shared" si="0"/>
        <v>34446</v>
      </c>
      <c r="I7" s="232">
        <f t="shared" si="0"/>
        <v>33887</v>
      </c>
      <c r="J7" s="428">
        <f t="shared" si="0"/>
        <v>11389</v>
      </c>
      <c r="K7" s="428">
        <f t="shared" si="0"/>
        <v>11330</v>
      </c>
      <c r="L7" s="233">
        <f t="shared" si="0"/>
        <v>11168</v>
      </c>
      <c r="M7" s="205">
        <f t="shared" si="0"/>
        <v>365</v>
      </c>
      <c r="N7" s="261">
        <f t="shared" si="0"/>
        <v>108</v>
      </c>
      <c r="O7" s="261">
        <f t="shared" si="0"/>
        <v>108</v>
      </c>
      <c r="P7" s="261">
        <f t="shared" si="0"/>
        <v>99</v>
      </c>
      <c r="Q7" s="261">
        <f t="shared" si="0"/>
        <v>50</v>
      </c>
      <c r="R7" s="212">
        <f t="shared" si="0"/>
        <v>194</v>
      </c>
      <c r="S7" s="249">
        <f t="shared" si="0"/>
        <v>0</v>
      </c>
    </row>
    <row r="8" spans="2:19" ht="13.5" customHeight="1">
      <c r="B8" s="11"/>
      <c r="C8" s="12" t="s">
        <v>1</v>
      </c>
      <c r="D8" s="13"/>
      <c r="E8" s="209">
        <f>SUM(F8:G8)</f>
        <v>27499</v>
      </c>
      <c r="F8" s="62">
        <v>14013</v>
      </c>
      <c r="G8" s="67">
        <v>13486</v>
      </c>
      <c r="H8" s="264">
        <f t="shared" ref="H8:H9" si="1">I8+M8+R8+S8</f>
        <v>27499</v>
      </c>
      <c r="I8" s="215">
        <f>J8+K8+L8</f>
        <v>27081</v>
      </c>
      <c r="J8" s="429">
        <v>8960</v>
      </c>
      <c r="K8" s="430">
        <v>9101</v>
      </c>
      <c r="L8" s="67">
        <v>9020</v>
      </c>
      <c r="M8" s="218">
        <f>SUM(N8:Q8)</f>
        <v>365</v>
      </c>
      <c r="N8" s="70">
        <v>108</v>
      </c>
      <c r="O8" s="70">
        <v>108</v>
      </c>
      <c r="P8" s="70">
        <v>99</v>
      </c>
      <c r="Q8" s="70">
        <v>50</v>
      </c>
      <c r="R8" s="64">
        <v>53</v>
      </c>
      <c r="S8" s="79">
        <v>0</v>
      </c>
    </row>
    <row r="9" spans="2:19" ht="13.5" customHeight="1">
      <c r="B9" s="11"/>
      <c r="C9" s="12" t="s">
        <v>2</v>
      </c>
      <c r="D9" s="13"/>
      <c r="E9" s="237">
        <f t="shared" ref="E9:E39" si="2">SUM(F9:G9)</f>
        <v>6947</v>
      </c>
      <c r="F9" s="63">
        <v>3472</v>
      </c>
      <c r="G9" s="67">
        <v>3475</v>
      </c>
      <c r="H9" s="265">
        <f t="shared" si="1"/>
        <v>6947</v>
      </c>
      <c r="I9" s="216">
        <f t="shared" ref="I9:I39" si="3">J9+K9+L9</f>
        <v>6806</v>
      </c>
      <c r="J9" s="431">
        <v>2429</v>
      </c>
      <c r="K9" s="366">
        <v>2229</v>
      </c>
      <c r="L9" s="69">
        <v>2148</v>
      </c>
      <c r="M9" s="224">
        <f t="shared" ref="M9:M39" si="4">SUM(N9:Q9)</f>
        <v>0</v>
      </c>
      <c r="N9" s="71">
        <v>0</v>
      </c>
      <c r="O9" s="71">
        <v>0</v>
      </c>
      <c r="P9" s="71">
        <v>0</v>
      </c>
      <c r="Q9" s="71">
        <v>0</v>
      </c>
      <c r="R9" s="65">
        <v>141</v>
      </c>
      <c r="S9" s="80">
        <v>0</v>
      </c>
    </row>
    <row r="10" spans="2:19" ht="13.5" customHeight="1">
      <c r="B10" s="11"/>
      <c r="C10" s="12" t="s">
        <v>3</v>
      </c>
      <c r="D10" s="13"/>
      <c r="E10" s="209">
        <f t="shared" si="2"/>
        <v>10783</v>
      </c>
      <c r="F10" s="62">
        <v>5424</v>
      </c>
      <c r="G10" s="68">
        <v>5359</v>
      </c>
      <c r="H10" s="264">
        <f>I10+M10+R10+S10</f>
        <v>10783</v>
      </c>
      <c r="I10" s="215">
        <f t="shared" si="3"/>
        <v>10504</v>
      </c>
      <c r="J10" s="429">
        <v>3648</v>
      </c>
      <c r="K10" s="430">
        <v>3479</v>
      </c>
      <c r="L10" s="67">
        <v>3377</v>
      </c>
      <c r="M10" s="218">
        <f t="shared" si="4"/>
        <v>138</v>
      </c>
      <c r="N10" s="70">
        <v>45</v>
      </c>
      <c r="O10" s="70">
        <v>38</v>
      </c>
      <c r="P10" s="70">
        <v>38</v>
      </c>
      <c r="Q10" s="70">
        <v>17</v>
      </c>
      <c r="R10" s="64">
        <v>141</v>
      </c>
      <c r="S10" s="79">
        <v>0</v>
      </c>
    </row>
    <row r="11" spans="2:19" ht="13.5" customHeight="1">
      <c r="B11" s="11"/>
      <c r="C11" s="12" t="s">
        <v>4</v>
      </c>
      <c r="D11" s="13"/>
      <c r="E11" s="209">
        <f t="shared" si="2"/>
        <v>1606</v>
      </c>
      <c r="F11" s="62">
        <v>830</v>
      </c>
      <c r="G11" s="67">
        <v>776</v>
      </c>
      <c r="H11" s="264">
        <f t="shared" ref="H11:H39" si="5">I11+M11+R11+S11</f>
        <v>1606</v>
      </c>
      <c r="I11" s="215">
        <f t="shared" si="3"/>
        <v>1569</v>
      </c>
      <c r="J11" s="429">
        <v>525</v>
      </c>
      <c r="K11" s="430">
        <v>534</v>
      </c>
      <c r="L11" s="67">
        <v>510</v>
      </c>
      <c r="M11" s="218">
        <f t="shared" si="4"/>
        <v>24</v>
      </c>
      <c r="N11" s="70">
        <v>9</v>
      </c>
      <c r="O11" s="70">
        <v>4</v>
      </c>
      <c r="P11" s="70">
        <v>5</v>
      </c>
      <c r="Q11" s="70">
        <v>6</v>
      </c>
      <c r="R11" s="64">
        <v>13</v>
      </c>
      <c r="S11" s="79">
        <v>0</v>
      </c>
    </row>
    <row r="12" spans="2:19" ht="13.5" customHeight="1">
      <c r="B12" s="11"/>
      <c r="C12" s="12" t="s">
        <v>5</v>
      </c>
      <c r="D12" s="13"/>
      <c r="E12" s="209">
        <f t="shared" si="2"/>
        <v>970</v>
      </c>
      <c r="F12" s="62">
        <v>506</v>
      </c>
      <c r="G12" s="67">
        <v>464</v>
      </c>
      <c r="H12" s="264">
        <f t="shared" si="5"/>
        <v>970</v>
      </c>
      <c r="I12" s="215">
        <f t="shared" si="3"/>
        <v>951</v>
      </c>
      <c r="J12" s="429">
        <v>321</v>
      </c>
      <c r="K12" s="430">
        <v>291</v>
      </c>
      <c r="L12" s="67">
        <v>339</v>
      </c>
      <c r="M12" s="218">
        <f t="shared" si="4"/>
        <v>19</v>
      </c>
      <c r="N12" s="70">
        <v>7</v>
      </c>
      <c r="O12" s="70">
        <v>5</v>
      </c>
      <c r="P12" s="70">
        <v>4</v>
      </c>
      <c r="Q12" s="70">
        <v>3</v>
      </c>
      <c r="R12" s="64">
        <v>0</v>
      </c>
      <c r="S12" s="79">
        <v>0</v>
      </c>
    </row>
    <row r="13" spans="2:19" ht="13.5" customHeight="1">
      <c r="B13" s="141"/>
      <c r="C13" s="25" t="s">
        <v>7</v>
      </c>
      <c r="D13" s="33"/>
      <c r="E13" s="215">
        <f t="shared" si="2"/>
        <v>2898</v>
      </c>
      <c r="F13" s="62">
        <v>1374</v>
      </c>
      <c r="G13" s="67">
        <v>1524</v>
      </c>
      <c r="H13" s="264">
        <f t="shared" si="5"/>
        <v>2898</v>
      </c>
      <c r="I13" s="215">
        <f t="shared" si="3"/>
        <v>2898</v>
      </c>
      <c r="J13" s="429">
        <v>974</v>
      </c>
      <c r="K13" s="430">
        <v>977</v>
      </c>
      <c r="L13" s="67">
        <v>947</v>
      </c>
      <c r="M13" s="218">
        <f t="shared" si="4"/>
        <v>0</v>
      </c>
      <c r="N13" s="70">
        <v>0</v>
      </c>
      <c r="O13" s="70">
        <v>0</v>
      </c>
      <c r="P13" s="70">
        <v>0</v>
      </c>
      <c r="Q13" s="70">
        <v>0</v>
      </c>
      <c r="R13" s="64">
        <v>0</v>
      </c>
      <c r="S13" s="79">
        <v>0</v>
      </c>
    </row>
    <row r="14" spans="2:19" ht="13.5" customHeight="1">
      <c r="B14" s="11"/>
      <c r="C14" s="12" t="s">
        <v>8</v>
      </c>
      <c r="D14" s="13"/>
      <c r="E14" s="216">
        <f t="shared" si="2"/>
        <v>2852</v>
      </c>
      <c r="F14" s="63">
        <v>1683</v>
      </c>
      <c r="G14" s="67">
        <v>1169</v>
      </c>
      <c r="H14" s="264">
        <f t="shared" si="5"/>
        <v>2852</v>
      </c>
      <c r="I14" s="216">
        <f t="shared" si="3"/>
        <v>2822</v>
      </c>
      <c r="J14" s="431">
        <v>974</v>
      </c>
      <c r="K14" s="366">
        <v>933</v>
      </c>
      <c r="L14" s="69">
        <v>915</v>
      </c>
      <c r="M14" s="224">
        <f t="shared" si="4"/>
        <v>0</v>
      </c>
      <c r="N14" s="71">
        <v>0</v>
      </c>
      <c r="O14" s="71">
        <v>0</v>
      </c>
      <c r="P14" s="71">
        <v>0</v>
      </c>
      <c r="Q14" s="71">
        <v>0</v>
      </c>
      <c r="R14" s="65">
        <v>30</v>
      </c>
      <c r="S14" s="80">
        <v>0</v>
      </c>
    </row>
    <row r="15" spans="2:19" ht="13.5" customHeight="1">
      <c r="B15" s="34"/>
      <c r="C15" s="26" t="s">
        <v>9</v>
      </c>
      <c r="D15" s="35"/>
      <c r="E15" s="215">
        <f t="shared" si="2"/>
        <v>1154</v>
      </c>
      <c r="F15" s="62">
        <v>503</v>
      </c>
      <c r="G15" s="68">
        <v>651</v>
      </c>
      <c r="H15" s="266">
        <f t="shared" si="5"/>
        <v>1154</v>
      </c>
      <c r="I15" s="215">
        <f t="shared" si="3"/>
        <v>1102</v>
      </c>
      <c r="J15" s="429">
        <v>365</v>
      </c>
      <c r="K15" s="430">
        <v>368</v>
      </c>
      <c r="L15" s="67">
        <v>369</v>
      </c>
      <c r="M15" s="218">
        <f t="shared" si="4"/>
        <v>52</v>
      </c>
      <c r="N15" s="70">
        <v>12</v>
      </c>
      <c r="O15" s="70">
        <v>16</v>
      </c>
      <c r="P15" s="70">
        <v>21</v>
      </c>
      <c r="Q15" s="70">
        <v>3</v>
      </c>
      <c r="R15" s="64">
        <v>0</v>
      </c>
      <c r="S15" s="79">
        <v>0</v>
      </c>
    </row>
    <row r="16" spans="2:19" ht="13.5" customHeight="1">
      <c r="B16" s="11"/>
      <c r="C16" s="12" t="s">
        <v>10</v>
      </c>
      <c r="D16" s="13"/>
      <c r="E16" s="215">
        <f t="shared" si="2"/>
        <v>560</v>
      </c>
      <c r="F16" s="62">
        <v>304</v>
      </c>
      <c r="G16" s="67">
        <v>256</v>
      </c>
      <c r="H16" s="264">
        <f t="shared" si="5"/>
        <v>560</v>
      </c>
      <c r="I16" s="215">
        <f t="shared" si="3"/>
        <v>560</v>
      </c>
      <c r="J16" s="429">
        <v>187</v>
      </c>
      <c r="K16" s="430">
        <v>181</v>
      </c>
      <c r="L16" s="67">
        <v>192</v>
      </c>
      <c r="M16" s="218">
        <f t="shared" si="4"/>
        <v>0</v>
      </c>
      <c r="N16" s="70">
        <v>0</v>
      </c>
      <c r="O16" s="70">
        <v>0</v>
      </c>
      <c r="P16" s="70">
        <v>0</v>
      </c>
      <c r="Q16" s="70">
        <v>0</v>
      </c>
      <c r="R16" s="64">
        <v>0</v>
      </c>
      <c r="S16" s="79">
        <v>0</v>
      </c>
    </row>
    <row r="17" spans="1:19" ht="13.5" customHeight="1">
      <c r="B17" s="11"/>
      <c r="C17" s="12" t="s">
        <v>11</v>
      </c>
      <c r="D17" s="13"/>
      <c r="E17" s="215">
        <f t="shared" si="2"/>
        <v>3530</v>
      </c>
      <c r="F17" s="62">
        <v>1786</v>
      </c>
      <c r="G17" s="67">
        <v>1744</v>
      </c>
      <c r="H17" s="264">
        <f t="shared" si="5"/>
        <v>3530</v>
      </c>
      <c r="I17" s="215">
        <f t="shared" si="3"/>
        <v>3517</v>
      </c>
      <c r="J17" s="429">
        <v>1136</v>
      </c>
      <c r="K17" s="430">
        <v>1211</v>
      </c>
      <c r="L17" s="67">
        <v>1170</v>
      </c>
      <c r="M17" s="256">
        <f t="shared" si="4"/>
        <v>13</v>
      </c>
      <c r="N17" s="70">
        <v>7</v>
      </c>
      <c r="O17" s="70">
        <v>4</v>
      </c>
      <c r="P17" s="70">
        <v>0</v>
      </c>
      <c r="Q17" s="70">
        <v>2</v>
      </c>
      <c r="R17" s="64">
        <v>0</v>
      </c>
      <c r="S17" s="79">
        <v>0</v>
      </c>
    </row>
    <row r="18" spans="1:19" ht="13.5" customHeight="1">
      <c r="B18" s="11"/>
      <c r="C18" s="12" t="s">
        <v>12</v>
      </c>
      <c r="D18" s="13"/>
      <c r="E18" s="215">
        <f t="shared" si="2"/>
        <v>485</v>
      </c>
      <c r="F18" s="62">
        <v>236</v>
      </c>
      <c r="G18" s="67">
        <v>249</v>
      </c>
      <c r="H18" s="264">
        <f t="shared" si="5"/>
        <v>485</v>
      </c>
      <c r="I18" s="215">
        <f t="shared" si="3"/>
        <v>485</v>
      </c>
      <c r="J18" s="429">
        <v>144</v>
      </c>
      <c r="K18" s="430">
        <v>179</v>
      </c>
      <c r="L18" s="67">
        <v>162</v>
      </c>
      <c r="M18" s="218">
        <f t="shared" si="4"/>
        <v>0</v>
      </c>
      <c r="N18" s="70">
        <v>0</v>
      </c>
      <c r="O18" s="70">
        <v>0</v>
      </c>
      <c r="P18" s="70">
        <v>0</v>
      </c>
      <c r="Q18" s="70">
        <v>0</v>
      </c>
      <c r="R18" s="64">
        <v>0</v>
      </c>
      <c r="S18" s="79">
        <v>0</v>
      </c>
    </row>
    <row r="19" spans="1:19" ht="13.5" customHeight="1">
      <c r="A19" s="27"/>
      <c r="B19" s="11"/>
      <c r="C19" s="12" t="s">
        <v>13</v>
      </c>
      <c r="D19" s="13"/>
      <c r="E19" s="216">
        <f t="shared" si="2"/>
        <v>896</v>
      </c>
      <c r="F19" s="63">
        <v>426</v>
      </c>
      <c r="G19" s="69">
        <v>470</v>
      </c>
      <c r="H19" s="265">
        <f t="shared" si="5"/>
        <v>896</v>
      </c>
      <c r="I19" s="216">
        <f t="shared" si="3"/>
        <v>860</v>
      </c>
      <c r="J19" s="431">
        <v>279</v>
      </c>
      <c r="K19" s="366">
        <v>315</v>
      </c>
      <c r="L19" s="69">
        <v>266</v>
      </c>
      <c r="M19" s="224">
        <f t="shared" si="4"/>
        <v>36</v>
      </c>
      <c r="N19" s="71">
        <v>7</v>
      </c>
      <c r="O19" s="71">
        <v>8</v>
      </c>
      <c r="P19" s="71">
        <v>13</v>
      </c>
      <c r="Q19" s="71">
        <v>8</v>
      </c>
      <c r="R19" s="65">
        <v>0</v>
      </c>
      <c r="S19" s="80">
        <v>0</v>
      </c>
    </row>
    <row r="20" spans="1:19" ht="13.5" customHeight="1">
      <c r="A20" s="27"/>
      <c r="B20" s="11"/>
      <c r="C20" s="12" t="s">
        <v>14</v>
      </c>
      <c r="D20" s="13"/>
      <c r="E20" s="215">
        <f t="shared" si="2"/>
        <v>748</v>
      </c>
      <c r="F20" s="62">
        <v>435</v>
      </c>
      <c r="G20" s="67">
        <v>313</v>
      </c>
      <c r="H20" s="264">
        <f t="shared" si="5"/>
        <v>748</v>
      </c>
      <c r="I20" s="215">
        <f t="shared" si="3"/>
        <v>731</v>
      </c>
      <c r="J20" s="429">
        <v>241</v>
      </c>
      <c r="K20" s="430">
        <v>262</v>
      </c>
      <c r="L20" s="67">
        <v>228</v>
      </c>
      <c r="M20" s="218">
        <f t="shared" si="4"/>
        <v>17</v>
      </c>
      <c r="N20" s="70">
        <v>4</v>
      </c>
      <c r="O20" s="70">
        <v>5</v>
      </c>
      <c r="P20" s="70">
        <v>5</v>
      </c>
      <c r="Q20" s="70">
        <v>3</v>
      </c>
      <c r="R20" s="64">
        <v>0</v>
      </c>
      <c r="S20" s="79">
        <v>0</v>
      </c>
    </row>
    <row r="21" spans="1:19" ht="13.5" customHeight="1">
      <c r="B21" s="11"/>
      <c r="C21" s="12" t="s">
        <v>15</v>
      </c>
      <c r="D21" s="13"/>
      <c r="E21" s="215">
        <f t="shared" si="2"/>
        <v>249</v>
      </c>
      <c r="F21" s="62">
        <v>154</v>
      </c>
      <c r="G21" s="67">
        <v>95</v>
      </c>
      <c r="H21" s="264">
        <f t="shared" si="5"/>
        <v>249</v>
      </c>
      <c r="I21" s="215">
        <f t="shared" si="3"/>
        <v>249</v>
      </c>
      <c r="J21" s="429">
        <v>71</v>
      </c>
      <c r="K21" s="430">
        <v>79</v>
      </c>
      <c r="L21" s="67">
        <v>99</v>
      </c>
      <c r="M21" s="218">
        <f t="shared" si="4"/>
        <v>0</v>
      </c>
      <c r="N21" s="70">
        <v>0</v>
      </c>
      <c r="O21" s="70">
        <v>0</v>
      </c>
      <c r="P21" s="70">
        <v>0</v>
      </c>
      <c r="Q21" s="70">
        <v>0</v>
      </c>
      <c r="R21" s="64">
        <v>0</v>
      </c>
      <c r="S21" s="79">
        <v>0</v>
      </c>
    </row>
    <row r="22" spans="1:19" ht="13.5" customHeight="1">
      <c r="A22" s="57"/>
      <c r="B22" s="11"/>
      <c r="C22" s="12" t="s">
        <v>6</v>
      </c>
      <c r="D22" s="13"/>
      <c r="E22" s="215">
        <f t="shared" si="2"/>
        <v>2812</v>
      </c>
      <c r="F22" s="62">
        <v>1381</v>
      </c>
      <c r="G22" s="67">
        <v>1431</v>
      </c>
      <c r="H22" s="264">
        <f t="shared" si="5"/>
        <v>2812</v>
      </c>
      <c r="I22" s="215">
        <f t="shared" si="3"/>
        <v>2746</v>
      </c>
      <c r="J22" s="429">
        <v>894</v>
      </c>
      <c r="K22" s="430">
        <v>921</v>
      </c>
      <c r="L22" s="67">
        <v>931</v>
      </c>
      <c r="M22" s="218">
        <f t="shared" si="4"/>
        <v>66</v>
      </c>
      <c r="N22" s="70">
        <v>17</v>
      </c>
      <c r="O22" s="70">
        <v>28</v>
      </c>
      <c r="P22" s="70">
        <v>13</v>
      </c>
      <c r="Q22" s="70">
        <v>8</v>
      </c>
      <c r="R22" s="64">
        <v>0</v>
      </c>
      <c r="S22" s="79">
        <v>0</v>
      </c>
    </row>
    <row r="23" spans="1:19" ht="13.5" customHeight="1">
      <c r="A23" s="58"/>
      <c r="B23" s="11"/>
      <c r="C23" s="12" t="s">
        <v>198</v>
      </c>
      <c r="D23" s="13"/>
      <c r="E23" s="215">
        <f t="shared" si="2"/>
        <v>1324</v>
      </c>
      <c r="F23" s="62">
        <v>676</v>
      </c>
      <c r="G23" s="67">
        <v>648</v>
      </c>
      <c r="H23" s="264">
        <f t="shared" si="5"/>
        <v>1324</v>
      </c>
      <c r="I23" s="215">
        <f t="shared" si="3"/>
        <v>1314</v>
      </c>
      <c r="J23" s="429">
        <v>446</v>
      </c>
      <c r="K23" s="430">
        <v>442</v>
      </c>
      <c r="L23" s="67">
        <v>426</v>
      </c>
      <c r="M23" s="218">
        <f t="shared" si="4"/>
        <v>0</v>
      </c>
      <c r="N23" s="70">
        <v>0</v>
      </c>
      <c r="O23" s="70">
        <v>0</v>
      </c>
      <c r="P23" s="70">
        <v>0</v>
      </c>
      <c r="Q23" s="70">
        <v>0</v>
      </c>
      <c r="R23" s="64">
        <v>10</v>
      </c>
      <c r="S23" s="79">
        <v>0</v>
      </c>
    </row>
    <row r="24" spans="1:19" ht="13.5" customHeight="1">
      <c r="B24" s="11"/>
      <c r="C24" s="12" t="s">
        <v>16</v>
      </c>
      <c r="D24" s="13"/>
      <c r="E24" s="216">
        <f t="shared" si="2"/>
        <v>106</v>
      </c>
      <c r="F24" s="63">
        <v>59</v>
      </c>
      <c r="G24" s="69">
        <v>47</v>
      </c>
      <c r="H24" s="265">
        <f t="shared" si="5"/>
        <v>106</v>
      </c>
      <c r="I24" s="216">
        <f t="shared" si="3"/>
        <v>106</v>
      </c>
      <c r="J24" s="431">
        <v>25</v>
      </c>
      <c r="K24" s="366">
        <v>36</v>
      </c>
      <c r="L24" s="69">
        <v>45</v>
      </c>
      <c r="M24" s="224">
        <f t="shared" si="4"/>
        <v>0</v>
      </c>
      <c r="N24" s="71">
        <v>0</v>
      </c>
      <c r="O24" s="71">
        <v>0</v>
      </c>
      <c r="P24" s="71">
        <v>0</v>
      </c>
      <c r="Q24" s="71">
        <v>0</v>
      </c>
      <c r="R24" s="65">
        <v>0</v>
      </c>
      <c r="S24" s="80">
        <v>0</v>
      </c>
    </row>
    <row r="25" spans="1:19" ht="13.5" customHeight="1">
      <c r="B25" s="11"/>
      <c r="C25" s="12" t="s">
        <v>17</v>
      </c>
      <c r="D25" s="13"/>
      <c r="E25" s="215">
        <f t="shared" si="2"/>
        <v>137</v>
      </c>
      <c r="F25" s="62">
        <v>72</v>
      </c>
      <c r="G25" s="67">
        <v>65</v>
      </c>
      <c r="H25" s="264">
        <f t="shared" si="5"/>
        <v>137</v>
      </c>
      <c r="I25" s="215">
        <f t="shared" si="3"/>
        <v>137</v>
      </c>
      <c r="J25" s="429">
        <v>51</v>
      </c>
      <c r="K25" s="430">
        <v>40</v>
      </c>
      <c r="L25" s="67">
        <v>46</v>
      </c>
      <c r="M25" s="218">
        <f t="shared" si="4"/>
        <v>0</v>
      </c>
      <c r="N25" s="70">
        <v>0</v>
      </c>
      <c r="O25" s="70">
        <v>0</v>
      </c>
      <c r="P25" s="70">
        <v>0</v>
      </c>
      <c r="Q25" s="70">
        <v>0</v>
      </c>
      <c r="R25" s="64">
        <v>0</v>
      </c>
      <c r="S25" s="79">
        <v>0</v>
      </c>
    </row>
    <row r="26" spans="1:19" ht="13.5" customHeight="1">
      <c r="B26" s="11"/>
      <c r="C26" s="12" t="s">
        <v>18</v>
      </c>
      <c r="D26" s="13"/>
      <c r="E26" s="215">
        <f t="shared" si="2"/>
        <v>108</v>
      </c>
      <c r="F26" s="62">
        <v>57</v>
      </c>
      <c r="G26" s="67">
        <v>51</v>
      </c>
      <c r="H26" s="264">
        <f t="shared" si="5"/>
        <v>108</v>
      </c>
      <c r="I26" s="215">
        <f t="shared" si="3"/>
        <v>108</v>
      </c>
      <c r="J26" s="429">
        <v>42</v>
      </c>
      <c r="K26" s="430">
        <v>27</v>
      </c>
      <c r="L26" s="67">
        <v>39</v>
      </c>
      <c r="M26" s="218">
        <f t="shared" si="4"/>
        <v>0</v>
      </c>
      <c r="N26" s="70">
        <v>0</v>
      </c>
      <c r="O26" s="70">
        <v>0</v>
      </c>
      <c r="P26" s="70">
        <v>0</v>
      </c>
      <c r="Q26" s="70">
        <v>0</v>
      </c>
      <c r="R26" s="64">
        <v>0</v>
      </c>
      <c r="S26" s="79">
        <v>0</v>
      </c>
    </row>
    <row r="27" spans="1:19" ht="13.5" customHeight="1">
      <c r="B27" s="11"/>
      <c r="C27" s="12" t="s">
        <v>19</v>
      </c>
      <c r="D27" s="13"/>
      <c r="E27" s="218">
        <f t="shared" si="2"/>
        <v>486</v>
      </c>
      <c r="F27" s="64">
        <v>238</v>
      </c>
      <c r="G27" s="70">
        <v>248</v>
      </c>
      <c r="H27" s="267">
        <f t="shared" si="5"/>
        <v>486</v>
      </c>
      <c r="I27" s="218">
        <f t="shared" si="3"/>
        <v>486</v>
      </c>
      <c r="J27" s="425">
        <v>175</v>
      </c>
      <c r="K27" s="385">
        <v>151</v>
      </c>
      <c r="L27" s="70">
        <v>160</v>
      </c>
      <c r="M27" s="218">
        <f t="shared" si="4"/>
        <v>0</v>
      </c>
      <c r="N27" s="70">
        <v>0</v>
      </c>
      <c r="O27" s="70">
        <v>0</v>
      </c>
      <c r="P27" s="70">
        <v>0</v>
      </c>
      <c r="Q27" s="70">
        <v>0</v>
      </c>
      <c r="R27" s="64">
        <v>0</v>
      </c>
      <c r="S27" s="79">
        <v>0</v>
      </c>
    </row>
    <row r="28" spans="1:19" ht="13.5" customHeight="1">
      <c r="B28" s="11"/>
      <c r="C28" s="12" t="s">
        <v>20</v>
      </c>
      <c r="D28" s="13"/>
      <c r="E28" s="218">
        <f t="shared" si="2"/>
        <v>829</v>
      </c>
      <c r="F28" s="64">
        <v>378</v>
      </c>
      <c r="G28" s="70">
        <v>451</v>
      </c>
      <c r="H28" s="267">
        <f t="shared" si="5"/>
        <v>829</v>
      </c>
      <c r="I28" s="218">
        <f t="shared" si="3"/>
        <v>829</v>
      </c>
      <c r="J28" s="425">
        <v>281</v>
      </c>
      <c r="K28" s="385">
        <v>284</v>
      </c>
      <c r="L28" s="70">
        <v>264</v>
      </c>
      <c r="M28" s="218">
        <f t="shared" si="4"/>
        <v>0</v>
      </c>
      <c r="N28" s="70">
        <v>0</v>
      </c>
      <c r="O28" s="70">
        <v>0</v>
      </c>
      <c r="P28" s="70">
        <v>0</v>
      </c>
      <c r="Q28" s="70">
        <v>0</v>
      </c>
      <c r="R28" s="64">
        <v>0</v>
      </c>
      <c r="S28" s="79">
        <v>0</v>
      </c>
    </row>
    <row r="29" spans="1:19" ht="13.5" customHeight="1">
      <c r="B29" s="11"/>
      <c r="C29" s="12" t="s">
        <v>21</v>
      </c>
      <c r="D29" s="13"/>
      <c r="E29" s="224">
        <f t="shared" si="2"/>
        <v>95</v>
      </c>
      <c r="F29" s="65">
        <v>50</v>
      </c>
      <c r="G29" s="71">
        <v>45</v>
      </c>
      <c r="H29" s="268">
        <f t="shared" si="5"/>
        <v>95</v>
      </c>
      <c r="I29" s="224">
        <f t="shared" si="3"/>
        <v>95</v>
      </c>
      <c r="J29" s="432">
        <v>30</v>
      </c>
      <c r="K29" s="389">
        <v>40</v>
      </c>
      <c r="L29" s="71">
        <v>25</v>
      </c>
      <c r="M29" s="224">
        <f t="shared" si="4"/>
        <v>0</v>
      </c>
      <c r="N29" s="71">
        <v>0</v>
      </c>
      <c r="O29" s="71">
        <v>0</v>
      </c>
      <c r="P29" s="71">
        <v>0</v>
      </c>
      <c r="Q29" s="71">
        <v>0</v>
      </c>
      <c r="R29" s="65">
        <v>0</v>
      </c>
      <c r="S29" s="80">
        <v>0</v>
      </c>
    </row>
    <row r="30" spans="1:19" ht="13.5" customHeight="1">
      <c r="B30" s="11"/>
      <c r="C30" s="12" t="s">
        <v>23</v>
      </c>
      <c r="D30" s="13"/>
      <c r="E30" s="215">
        <f t="shared" si="2"/>
        <v>300</v>
      </c>
      <c r="F30" s="62">
        <v>134</v>
      </c>
      <c r="G30" s="67">
        <v>166</v>
      </c>
      <c r="H30" s="264">
        <f t="shared" si="5"/>
        <v>300</v>
      </c>
      <c r="I30" s="215">
        <f t="shared" si="3"/>
        <v>300</v>
      </c>
      <c r="J30" s="429">
        <v>91</v>
      </c>
      <c r="K30" s="430">
        <v>95</v>
      </c>
      <c r="L30" s="67">
        <v>114</v>
      </c>
      <c r="M30" s="218">
        <f t="shared" si="4"/>
        <v>0</v>
      </c>
      <c r="N30" s="70">
        <v>0</v>
      </c>
      <c r="O30" s="70">
        <v>0</v>
      </c>
      <c r="P30" s="70">
        <v>0</v>
      </c>
      <c r="Q30" s="70">
        <v>0</v>
      </c>
      <c r="R30" s="64">
        <v>0</v>
      </c>
      <c r="S30" s="79">
        <v>0</v>
      </c>
    </row>
    <row r="31" spans="1:19" ht="13.5" customHeight="1">
      <c r="B31" s="11"/>
      <c r="C31" s="12" t="s">
        <v>24</v>
      </c>
      <c r="D31" s="13"/>
      <c r="E31" s="218">
        <f t="shared" si="2"/>
        <v>103</v>
      </c>
      <c r="F31" s="64">
        <v>62</v>
      </c>
      <c r="G31" s="70">
        <v>41</v>
      </c>
      <c r="H31" s="267">
        <f t="shared" si="5"/>
        <v>103</v>
      </c>
      <c r="I31" s="218">
        <f t="shared" si="3"/>
        <v>103</v>
      </c>
      <c r="J31" s="425">
        <v>33</v>
      </c>
      <c r="K31" s="385">
        <v>32</v>
      </c>
      <c r="L31" s="70">
        <v>38</v>
      </c>
      <c r="M31" s="218">
        <f t="shared" si="4"/>
        <v>0</v>
      </c>
      <c r="N31" s="70">
        <v>0</v>
      </c>
      <c r="O31" s="70">
        <v>0</v>
      </c>
      <c r="P31" s="70">
        <v>0</v>
      </c>
      <c r="Q31" s="70">
        <v>0</v>
      </c>
      <c r="R31" s="64">
        <v>0</v>
      </c>
      <c r="S31" s="79">
        <v>0</v>
      </c>
    </row>
    <row r="32" spans="1:19" ht="13.5" customHeight="1">
      <c r="B32" s="11"/>
      <c r="C32" s="12" t="s">
        <v>25</v>
      </c>
      <c r="D32" s="13"/>
      <c r="E32" s="218">
        <f t="shared" si="2"/>
        <v>209</v>
      </c>
      <c r="F32" s="64">
        <v>99</v>
      </c>
      <c r="G32" s="70">
        <v>110</v>
      </c>
      <c r="H32" s="267">
        <f t="shared" si="5"/>
        <v>209</v>
      </c>
      <c r="I32" s="218">
        <f t="shared" si="3"/>
        <v>209</v>
      </c>
      <c r="J32" s="425">
        <v>67</v>
      </c>
      <c r="K32" s="385">
        <v>70</v>
      </c>
      <c r="L32" s="70">
        <v>72</v>
      </c>
      <c r="M32" s="218">
        <f t="shared" si="4"/>
        <v>0</v>
      </c>
      <c r="N32" s="70">
        <v>0</v>
      </c>
      <c r="O32" s="70">
        <v>0</v>
      </c>
      <c r="P32" s="70">
        <v>0</v>
      </c>
      <c r="Q32" s="70">
        <v>0</v>
      </c>
      <c r="R32" s="64">
        <v>0</v>
      </c>
      <c r="S32" s="79">
        <v>0</v>
      </c>
    </row>
    <row r="33" spans="2:19" ht="13.5" customHeight="1">
      <c r="B33" s="11"/>
      <c r="C33" s="12" t="s">
        <v>89</v>
      </c>
      <c r="D33" s="13"/>
      <c r="E33" s="218">
        <f t="shared" si="2"/>
        <v>106</v>
      </c>
      <c r="F33" s="64">
        <v>46</v>
      </c>
      <c r="G33" s="70">
        <v>60</v>
      </c>
      <c r="H33" s="267">
        <f t="shared" si="5"/>
        <v>106</v>
      </c>
      <c r="I33" s="218">
        <f t="shared" si="3"/>
        <v>106</v>
      </c>
      <c r="J33" s="425">
        <v>28</v>
      </c>
      <c r="K33" s="385">
        <v>33</v>
      </c>
      <c r="L33" s="70">
        <v>45</v>
      </c>
      <c r="M33" s="218">
        <f t="shared" si="4"/>
        <v>0</v>
      </c>
      <c r="N33" s="70">
        <v>0</v>
      </c>
      <c r="O33" s="70">
        <v>0</v>
      </c>
      <c r="P33" s="70">
        <v>0</v>
      </c>
      <c r="Q33" s="70">
        <v>0</v>
      </c>
      <c r="R33" s="64">
        <v>0</v>
      </c>
      <c r="S33" s="79">
        <v>0</v>
      </c>
    </row>
    <row r="34" spans="2:19" ht="13.5" customHeight="1">
      <c r="B34" s="11"/>
      <c r="C34" s="12" t="s">
        <v>26</v>
      </c>
      <c r="D34" s="13"/>
      <c r="E34" s="216">
        <f t="shared" si="2"/>
        <v>149</v>
      </c>
      <c r="F34" s="63">
        <v>73</v>
      </c>
      <c r="G34" s="69">
        <v>76</v>
      </c>
      <c r="H34" s="265">
        <f t="shared" si="5"/>
        <v>149</v>
      </c>
      <c r="I34" s="216">
        <f t="shared" si="3"/>
        <v>149</v>
      </c>
      <c r="J34" s="431">
        <v>47</v>
      </c>
      <c r="K34" s="366">
        <v>48</v>
      </c>
      <c r="L34" s="69">
        <v>54</v>
      </c>
      <c r="M34" s="224">
        <f t="shared" si="4"/>
        <v>0</v>
      </c>
      <c r="N34" s="71">
        <v>0</v>
      </c>
      <c r="O34" s="71">
        <v>0</v>
      </c>
      <c r="P34" s="71">
        <v>0</v>
      </c>
      <c r="Q34" s="71">
        <v>0</v>
      </c>
      <c r="R34" s="65">
        <v>0</v>
      </c>
      <c r="S34" s="80">
        <v>0</v>
      </c>
    </row>
    <row r="35" spans="2:19" ht="13.5" customHeight="1">
      <c r="B35" s="11"/>
      <c r="C35" s="12" t="s">
        <v>29</v>
      </c>
      <c r="D35" s="13"/>
      <c r="E35" s="218">
        <f t="shared" si="2"/>
        <v>148</v>
      </c>
      <c r="F35" s="64">
        <v>76</v>
      </c>
      <c r="G35" s="70">
        <v>72</v>
      </c>
      <c r="H35" s="267">
        <f t="shared" si="5"/>
        <v>148</v>
      </c>
      <c r="I35" s="218">
        <f t="shared" si="3"/>
        <v>148</v>
      </c>
      <c r="J35" s="425">
        <v>45</v>
      </c>
      <c r="K35" s="385">
        <v>47</v>
      </c>
      <c r="L35" s="70">
        <v>56</v>
      </c>
      <c r="M35" s="218">
        <f t="shared" si="4"/>
        <v>0</v>
      </c>
      <c r="N35" s="70">
        <v>0</v>
      </c>
      <c r="O35" s="70">
        <v>0</v>
      </c>
      <c r="P35" s="70">
        <v>0</v>
      </c>
      <c r="Q35" s="70">
        <v>0</v>
      </c>
      <c r="R35" s="64">
        <v>0</v>
      </c>
      <c r="S35" s="79">
        <v>0</v>
      </c>
    </row>
    <row r="36" spans="2:19" ht="13.5" customHeight="1">
      <c r="B36" s="11"/>
      <c r="C36" s="12" t="s">
        <v>31</v>
      </c>
      <c r="D36" s="13"/>
      <c r="E36" s="218">
        <f t="shared" si="2"/>
        <v>121</v>
      </c>
      <c r="F36" s="64">
        <v>106</v>
      </c>
      <c r="G36" s="70">
        <v>15</v>
      </c>
      <c r="H36" s="267">
        <f t="shared" si="5"/>
        <v>121</v>
      </c>
      <c r="I36" s="218">
        <f t="shared" si="3"/>
        <v>121</v>
      </c>
      <c r="J36" s="425">
        <v>43</v>
      </c>
      <c r="K36" s="385">
        <v>37</v>
      </c>
      <c r="L36" s="70">
        <v>41</v>
      </c>
      <c r="M36" s="218">
        <f t="shared" si="4"/>
        <v>0</v>
      </c>
      <c r="N36" s="70">
        <v>0</v>
      </c>
      <c r="O36" s="70">
        <v>0</v>
      </c>
      <c r="P36" s="70">
        <v>0</v>
      </c>
      <c r="Q36" s="70">
        <v>0</v>
      </c>
      <c r="R36" s="64">
        <v>0</v>
      </c>
      <c r="S36" s="79">
        <v>0</v>
      </c>
    </row>
    <row r="37" spans="2:19" ht="13.5" customHeight="1">
      <c r="B37" s="11"/>
      <c r="C37" s="12" t="s">
        <v>32</v>
      </c>
      <c r="D37" s="13"/>
      <c r="E37" s="262">
        <f t="shared" si="2"/>
        <v>93</v>
      </c>
      <c r="F37" s="143">
        <v>46</v>
      </c>
      <c r="G37" s="143">
        <v>47</v>
      </c>
      <c r="H37" s="258">
        <f t="shared" si="5"/>
        <v>93</v>
      </c>
      <c r="I37" s="258">
        <f t="shared" si="3"/>
        <v>93</v>
      </c>
      <c r="J37" s="399">
        <v>31</v>
      </c>
      <c r="K37" s="399">
        <v>29</v>
      </c>
      <c r="L37" s="145">
        <v>33</v>
      </c>
      <c r="M37" s="218">
        <f t="shared" si="4"/>
        <v>0</v>
      </c>
      <c r="N37" s="70">
        <v>0</v>
      </c>
      <c r="O37" s="70">
        <v>0</v>
      </c>
      <c r="P37" s="70">
        <v>0</v>
      </c>
      <c r="Q37" s="70">
        <v>0</v>
      </c>
      <c r="R37" s="64">
        <v>0</v>
      </c>
      <c r="S37" s="79">
        <v>0</v>
      </c>
    </row>
    <row r="38" spans="2:19" ht="13.5" customHeight="1">
      <c r="B38" s="141"/>
      <c r="C38" s="25" t="s">
        <v>30</v>
      </c>
      <c r="D38" s="33"/>
      <c r="E38" s="262">
        <f t="shared" si="2"/>
        <v>354</v>
      </c>
      <c r="F38" s="143">
        <v>184</v>
      </c>
      <c r="G38" s="143">
        <v>170</v>
      </c>
      <c r="H38" s="258">
        <f t="shared" si="5"/>
        <v>354</v>
      </c>
      <c r="I38" s="258">
        <f t="shared" si="3"/>
        <v>354</v>
      </c>
      <c r="J38" s="399">
        <v>95</v>
      </c>
      <c r="K38" s="399">
        <v>121</v>
      </c>
      <c r="L38" s="145">
        <v>138</v>
      </c>
      <c r="M38" s="218">
        <f t="shared" si="4"/>
        <v>0</v>
      </c>
      <c r="N38" s="70">
        <v>0</v>
      </c>
      <c r="O38" s="70">
        <v>0</v>
      </c>
      <c r="P38" s="70">
        <v>0</v>
      </c>
      <c r="Q38" s="70">
        <v>0</v>
      </c>
      <c r="R38" s="64">
        <v>0</v>
      </c>
      <c r="S38" s="79">
        <v>0</v>
      </c>
    </row>
    <row r="39" spans="2:19" ht="13.5" customHeight="1">
      <c r="B39" s="29"/>
      <c r="C39" s="30" t="s">
        <v>33</v>
      </c>
      <c r="D39" s="31"/>
      <c r="E39" s="263">
        <f t="shared" si="2"/>
        <v>235</v>
      </c>
      <c r="F39" s="144">
        <v>87</v>
      </c>
      <c r="G39" s="144">
        <v>148</v>
      </c>
      <c r="H39" s="259">
        <f t="shared" si="5"/>
        <v>235</v>
      </c>
      <c r="I39" s="259">
        <f t="shared" si="3"/>
        <v>235</v>
      </c>
      <c r="J39" s="403">
        <v>100</v>
      </c>
      <c r="K39" s="403">
        <v>68</v>
      </c>
      <c r="L39" s="146">
        <v>67</v>
      </c>
      <c r="M39" s="225">
        <f t="shared" si="4"/>
        <v>0</v>
      </c>
      <c r="N39" s="73">
        <v>0</v>
      </c>
      <c r="O39" s="73">
        <v>0</v>
      </c>
      <c r="P39" s="73">
        <v>0</v>
      </c>
      <c r="Q39" s="73">
        <v>0</v>
      </c>
      <c r="R39" s="66">
        <v>0</v>
      </c>
      <c r="S39" s="81">
        <v>0</v>
      </c>
    </row>
  </sheetData>
  <mergeCells count="14">
    <mergeCell ref="B7:C7"/>
    <mergeCell ref="E4:E6"/>
    <mergeCell ref="R4:R6"/>
    <mergeCell ref="B2:S2"/>
    <mergeCell ref="C4:D4"/>
    <mergeCell ref="S4:S6"/>
    <mergeCell ref="H5:H6"/>
    <mergeCell ref="I5:L5"/>
    <mergeCell ref="M5:Q5"/>
    <mergeCell ref="H4:Q4"/>
    <mergeCell ref="F4:F6"/>
    <mergeCell ref="G4:G6"/>
    <mergeCell ref="B3:F3"/>
    <mergeCell ref="B6:C6"/>
  </mergeCells>
  <phoneticPr fontId="2"/>
  <pageMargins left="0.55118110236220474" right="0.19685039370078741" top="0.62992125984251968" bottom="0.43307086614173229" header="0.51181102362204722" footer="0.51181102362204722"/>
  <pageSetup paperSize="9" orientation="landscape" r:id="rId1"/>
  <headerFooter alignWithMargins="0"/>
  <ignoredErrors>
    <ignoredError sqref="E7:S7 E8:E39 M8:M39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N22"/>
  <sheetViews>
    <sheetView zoomScaleNormal="100" workbookViewId="0"/>
  </sheetViews>
  <sheetFormatPr defaultRowHeight="13.5"/>
  <cols>
    <col min="1" max="1" width="3.625" style="41" customWidth="1"/>
    <col min="2" max="2" width="3.75" style="41" customWidth="1"/>
    <col min="3" max="3" width="9.25" style="41" customWidth="1"/>
    <col min="4" max="7" width="8.625" style="41" customWidth="1"/>
    <col min="8" max="16384" width="9" style="41"/>
  </cols>
  <sheetData>
    <row r="1" spans="1:14" s="14" customFormat="1" ht="12" customHeight="1">
      <c r="A1" s="9"/>
      <c r="B1" s="16"/>
    </row>
    <row r="2" spans="1:14" s="14" customFormat="1" ht="12" customHeight="1">
      <c r="B2" s="525" t="s">
        <v>233</v>
      </c>
      <c r="C2" s="526"/>
      <c r="D2" s="526"/>
      <c r="E2" s="526"/>
      <c r="F2" s="526"/>
      <c r="G2" s="526"/>
    </row>
    <row r="3" spans="1:14" s="14" customFormat="1" ht="13.5" customHeight="1">
      <c r="A3" s="46"/>
      <c r="B3" s="526"/>
      <c r="C3" s="526"/>
      <c r="D3" s="526"/>
      <c r="E3" s="526"/>
      <c r="F3" s="526"/>
      <c r="G3" s="526"/>
      <c r="H3" s="5"/>
      <c r="I3" s="5"/>
      <c r="J3" s="5"/>
      <c r="K3" s="5"/>
      <c r="L3" s="5"/>
      <c r="M3" s="5"/>
      <c r="N3" s="5"/>
    </row>
    <row r="4" spans="1:14" s="14" customFormat="1" ht="27" customHeight="1">
      <c r="A4" s="9"/>
      <c r="B4" s="39" t="s">
        <v>243</v>
      </c>
      <c r="G4" s="40" t="s">
        <v>144</v>
      </c>
      <c r="K4" s="17"/>
      <c r="M4" s="40"/>
    </row>
    <row r="5" spans="1:14" ht="21" customHeight="1">
      <c r="A5" s="9"/>
      <c r="B5" s="536" t="s">
        <v>64</v>
      </c>
      <c r="C5" s="537"/>
      <c r="D5" s="530" t="s">
        <v>35</v>
      </c>
      <c r="E5" s="531"/>
      <c r="F5" s="531"/>
      <c r="G5" s="532"/>
    </row>
    <row r="6" spans="1:14" ht="21" customHeight="1">
      <c r="A6" s="9"/>
      <c r="B6" s="538"/>
      <c r="C6" s="539"/>
      <c r="D6" s="533"/>
      <c r="E6" s="534"/>
      <c r="F6" s="534"/>
      <c r="G6" s="535"/>
    </row>
    <row r="7" spans="1:14" ht="21" customHeight="1">
      <c r="A7" s="9"/>
      <c r="B7" s="538"/>
      <c r="C7" s="539"/>
      <c r="D7" s="527" t="s">
        <v>34</v>
      </c>
      <c r="E7" s="527" t="s">
        <v>151</v>
      </c>
      <c r="F7" s="543" t="s">
        <v>152</v>
      </c>
      <c r="G7" s="540" t="s">
        <v>193</v>
      </c>
    </row>
    <row r="8" spans="1:14" ht="21" customHeight="1">
      <c r="A8" s="9"/>
      <c r="B8" s="538"/>
      <c r="C8" s="539"/>
      <c r="D8" s="528"/>
      <c r="E8" s="542"/>
      <c r="F8" s="544"/>
      <c r="G8" s="541"/>
    </row>
    <row r="9" spans="1:14" ht="18.75" customHeight="1">
      <c r="A9" s="9"/>
      <c r="B9" s="547" t="s">
        <v>153</v>
      </c>
      <c r="C9" s="548"/>
      <c r="D9" s="433">
        <f>SUM(D13:D22)</f>
        <v>16</v>
      </c>
      <c r="E9" s="434">
        <f t="shared" ref="E9:G9" si="0">SUM(E13:E22)</f>
        <v>1669</v>
      </c>
      <c r="F9" s="434">
        <f t="shared" si="0"/>
        <v>1072</v>
      </c>
      <c r="G9" s="435">
        <f t="shared" si="0"/>
        <v>279</v>
      </c>
    </row>
    <row r="10" spans="1:14" ht="18.75" customHeight="1">
      <c r="A10" s="9"/>
      <c r="B10" s="529" t="s">
        <v>188</v>
      </c>
      <c r="C10" s="522"/>
      <c r="D10" s="436">
        <f>D9-D11-D12</f>
        <v>1</v>
      </c>
      <c r="E10" s="437">
        <v>60</v>
      </c>
      <c r="F10" s="438">
        <v>27</v>
      </c>
      <c r="G10" s="439">
        <v>3</v>
      </c>
    </row>
    <row r="11" spans="1:14" ht="18.75" customHeight="1">
      <c r="A11" s="9"/>
      <c r="B11" s="529" t="s">
        <v>189</v>
      </c>
      <c r="C11" s="522"/>
      <c r="D11" s="436">
        <v>14</v>
      </c>
      <c r="E11" s="440">
        <v>1544</v>
      </c>
      <c r="F11" s="440">
        <v>1019</v>
      </c>
      <c r="G11" s="441">
        <v>271</v>
      </c>
    </row>
    <row r="12" spans="1:14" ht="18.75" customHeight="1">
      <c r="A12" s="9"/>
      <c r="B12" s="529" t="s">
        <v>190</v>
      </c>
      <c r="C12" s="522"/>
      <c r="D12" s="442">
        <v>1</v>
      </c>
      <c r="E12" s="443">
        <v>65</v>
      </c>
      <c r="F12" s="443">
        <v>26</v>
      </c>
      <c r="G12" s="444">
        <v>5</v>
      </c>
    </row>
    <row r="13" spans="1:14" ht="18.75" customHeight="1">
      <c r="A13" s="9"/>
      <c r="B13" s="550" t="s">
        <v>66</v>
      </c>
      <c r="C13" s="551"/>
      <c r="D13" s="436">
        <v>6</v>
      </c>
      <c r="E13" s="436">
        <v>461</v>
      </c>
      <c r="F13" s="436">
        <v>358</v>
      </c>
      <c r="G13" s="445">
        <v>116</v>
      </c>
    </row>
    <row r="14" spans="1:14" ht="18.75" customHeight="1">
      <c r="A14" s="9"/>
      <c r="B14" s="529" t="s">
        <v>68</v>
      </c>
      <c r="C14" s="549"/>
      <c r="D14" s="436">
        <v>1</v>
      </c>
      <c r="E14" s="436">
        <v>73</v>
      </c>
      <c r="F14" s="436">
        <v>56</v>
      </c>
      <c r="G14" s="445">
        <v>7</v>
      </c>
    </row>
    <row r="15" spans="1:14" ht="18.75" customHeight="1">
      <c r="A15" s="57"/>
      <c r="B15" s="529" t="s">
        <v>5</v>
      </c>
      <c r="C15" s="549"/>
      <c r="D15" s="436">
        <v>1</v>
      </c>
      <c r="E15" s="436">
        <v>78</v>
      </c>
      <c r="F15" s="436">
        <v>53</v>
      </c>
      <c r="G15" s="445">
        <v>26</v>
      </c>
    </row>
    <row r="16" spans="1:14" ht="18.75" customHeight="1">
      <c r="A16" s="58"/>
      <c r="B16" s="529" t="s">
        <v>69</v>
      </c>
      <c r="C16" s="549"/>
      <c r="D16" s="436">
        <v>1</v>
      </c>
      <c r="E16" s="436">
        <v>225</v>
      </c>
      <c r="F16" s="436">
        <v>124</v>
      </c>
      <c r="G16" s="445">
        <v>36</v>
      </c>
    </row>
    <row r="17" spans="1:7" ht="18.75" customHeight="1">
      <c r="A17" s="9"/>
      <c r="B17" s="529" t="s">
        <v>70</v>
      </c>
      <c r="C17" s="549"/>
      <c r="D17" s="442">
        <v>1</v>
      </c>
      <c r="E17" s="442">
        <v>82</v>
      </c>
      <c r="F17" s="442">
        <v>58</v>
      </c>
      <c r="G17" s="448">
        <v>26</v>
      </c>
    </row>
    <row r="18" spans="1:7" ht="18.75" customHeight="1">
      <c r="A18" s="9"/>
      <c r="B18" s="529" t="s">
        <v>67</v>
      </c>
      <c r="C18" s="549"/>
      <c r="D18" s="436">
        <v>1</v>
      </c>
      <c r="E18" s="436">
        <v>187</v>
      </c>
      <c r="F18" s="436">
        <v>116</v>
      </c>
      <c r="G18" s="445">
        <v>11</v>
      </c>
    </row>
    <row r="19" spans="1:7" ht="18.75" customHeight="1">
      <c r="A19" s="9"/>
      <c r="B19" s="529" t="s">
        <v>71</v>
      </c>
      <c r="C19" s="549"/>
      <c r="D19" s="436">
        <v>1</v>
      </c>
      <c r="E19" s="436">
        <v>56</v>
      </c>
      <c r="F19" s="436">
        <v>51</v>
      </c>
      <c r="G19" s="445">
        <v>7</v>
      </c>
    </row>
    <row r="20" spans="1:7" ht="18.75" customHeight="1">
      <c r="A20" s="9"/>
      <c r="B20" s="529" t="s">
        <v>72</v>
      </c>
      <c r="C20" s="549"/>
      <c r="D20" s="436">
        <v>1</v>
      </c>
      <c r="E20" s="436">
        <v>161</v>
      </c>
      <c r="F20" s="436">
        <v>85</v>
      </c>
      <c r="G20" s="445">
        <v>29</v>
      </c>
    </row>
    <row r="21" spans="1:7" ht="18.75" customHeight="1">
      <c r="A21" s="9"/>
      <c r="B21" s="529" t="s">
        <v>199</v>
      </c>
      <c r="C21" s="549"/>
      <c r="D21" s="436">
        <v>1</v>
      </c>
      <c r="E21" s="436">
        <v>259</v>
      </c>
      <c r="F21" s="436">
        <v>128</v>
      </c>
      <c r="G21" s="445">
        <v>15</v>
      </c>
    </row>
    <row r="22" spans="1:7" ht="18.75" customHeight="1">
      <c r="A22" s="9"/>
      <c r="B22" s="545" t="s">
        <v>73</v>
      </c>
      <c r="C22" s="546"/>
      <c r="D22" s="446">
        <v>2</v>
      </c>
      <c r="E22" s="446">
        <v>87</v>
      </c>
      <c r="F22" s="446">
        <v>43</v>
      </c>
      <c r="G22" s="447">
        <v>6</v>
      </c>
    </row>
  </sheetData>
  <mergeCells count="21">
    <mergeCell ref="B22:C22"/>
    <mergeCell ref="B9:C9"/>
    <mergeCell ref="B21:C21"/>
    <mergeCell ref="B19:C19"/>
    <mergeCell ref="B16:C16"/>
    <mergeCell ref="B20:C20"/>
    <mergeCell ref="B11:C11"/>
    <mergeCell ref="B18:C18"/>
    <mergeCell ref="B13:C13"/>
    <mergeCell ref="B17:C17"/>
    <mergeCell ref="B15:C15"/>
    <mergeCell ref="B12:C12"/>
    <mergeCell ref="B14:C14"/>
    <mergeCell ref="B2:G3"/>
    <mergeCell ref="D7:D8"/>
    <mergeCell ref="B10:C10"/>
    <mergeCell ref="D5:G6"/>
    <mergeCell ref="B5:C8"/>
    <mergeCell ref="G7:G8"/>
    <mergeCell ref="E7:E8"/>
    <mergeCell ref="F7:F8"/>
  </mergeCells>
  <phoneticPr fontId="2"/>
  <pageMargins left="0.47" right="0.23" top="0.59" bottom="0.38" header="0.51200000000000001" footer="0.31"/>
  <pageSetup paperSize="9" scale="99" orientation="landscape" r:id="rId1"/>
  <headerFooter alignWithMargins="0"/>
  <ignoredErrors>
    <ignoredError sqref="D9:G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5</vt:i4>
      </vt:variant>
    </vt:vector>
  </HeadingPairs>
  <TitlesOfParts>
    <vt:vector size="18" baseType="lpstr">
      <vt:lpstr>目次</vt:lpstr>
      <vt:lpstr>1表 </vt:lpstr>
      <vt:lpstr>2表</vt:lpstr>
      <vt:lpstr>3表</vt:lpstr>
      <vt:lpstr>4表</vt:lpstr>
      <vt:lpstr>5表</vt:lpstr>
      <vt:lpstr>6表</vt:lpstr>
      <vt:lpstr>7表</vt:lpstr>
      <vt:lpstr>8表</vt:lpstr>
      <vt:lpstr>9,10表</vt:lpstr>
      <vt:lpstr>11表</vt:lpstr>
      <vt:lpstr>12表</vt:lpstr>
      <vt:lpstr>13表</vt:lpstr>
      <vt:lpstr>'13表'!Print_Area</vt:lpstr>
      <vt:lpstr>'1表 '!Print_Area</vt:lpstr>
      <vt:lpstr>'2表'!Print_Area</vt:lpstr>
      <vt:lpstr>'5表'!Print_Area</vt:lpstr>
      <vt:lpstr>'8表'!Print_Area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調査統計課　内線５２９６</dc:creator>
  <cp:lastModifiedBy>調査統計課　高橋　育子　内線5317</cp:lastModifiedBy>
  <cp:lastPrinted>2017-08-01T00:13:50Z</cp:lastPrinted>
  <dcterms:created xsi:type="dcterms:W3CDTF">2005-10-04T04:04:33Z</dcterms:created>
  <dcterms:modified xsi:type="dcterms:W3CDTF">2017-08-04T05:38:29Z</dcterms:modified>
</cp:coreProperties>
</file>