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1505" yWindow="-15" windowWidth="11535" windowHeight="9585"/>
  </bookViews>
  <sheets>
    <sheet name="目次" sheetId="18" r:id="rId1"/>
    <sheet name="1表 " sheetId="8" r:id="rId2"/>
    <sheet name="2表" sheetId="22" r:id="rId3"/>
    <sheet name="3表" sheetId="1" r:id="rId4"/>
    <sheet name="4表" sheetId="4" r:id="rId5"/>
    <sheet name="5表" sheetId="25" r:id="rId6"/>
    <sheet name="6表" sheetId="20" r:id="rId7"/>
    <sheet name="7表" sheetId="19" r:id="rId8"/>
    <sheet name="8表" sheetId="6" r:id="rId9"/>
    <sheet name="9,10表" sheetId="9" r:id="rId10"/>
    <sheet name="11表" sheetId="10" r:id="rId11"/>
    <sheet name="12表" sheetId="21" r:id="rId12"/>
    <sheet name="13表" sheetId="17" r:id="rId13"/>
  </sheets>
  <definedNames>
    <definedName name="_xlnm.Print_Area" localSheetId="1">'1表 '!$B$1:$S$34</definedName>
    <definedName name="_xlnm.Print_Area" localSheetId="2">'2表'!$B$2:$V$26</definedName>
    <definedName name="_xlnm.Print_Area" localSheetId="5">'5表'!$A$1:$AK$41</definedName>
    <definedName name="_xlnm.Print_Area" localSheetId="8">'8表'!$A$1:$G$34</definedName>
  </definedNames>
  <calcPr calcId="145621"/>
</workbook>
</file>

<file path=xl/calcChain.xml><?xml version="1.0" encoding="utf-8"?>
<calcChain xmlns="http://schemas.openxmlformats.org/spreadsheetml/2006/main">
  <c r="H9" i="22" l="1"/>
  <c r="U36" i="8" l="1"/>
  <c r="V25" i="22" l="1"/>
  <c r="AD29" i="21" l="1"/>
  <c r="AB44" i="21"/>
  <c r="AB43" i="21"/>
  <c r="AB42" i="21"/>
  <c r="AB41" i="21"/>
  <c r="AB40" i="21"/>
  <c r="AB39" i="21"/>
  <c r="AB38" i="21"/>
  <c r="AB37" i="21"/>
  <c r="AB36" i="21"/>
  <c r="AB35" i="21"/>
  <c r="AB34" i="21"/>
  <c r="AB33" i="21"/>
  <c r="AB32" i="21"/>
  <c r="AB31" i="21"/>
  <c r="AB30" i="21"/>
  <c r="AB29" i="21"/>
  <c r="AB28" i="21"/>
  <c r="AB27" i="21"/>
  <c r="AB26" i="21"/>
  <c r="AB25" i="21"/>
  <c r="AB24" i="21"/>
  <c r="AB23" i="21"/>
  <c r="AB22" i="21"/>
  <c r="AB21" i="21"/>
  <c r="AB20" i="21"/>
  <c r="AB19" i="21"/>
  <c r="AB18" i="21"/>
  <c r="AB17" i="21"/>
  <c r="AB16" i="21"/>
  <c r="AB15" i="21"/>
  <c r="AB14" i="21"/>
  <c r="AB13" i="21"/>
  <c r="H12" i="21"/>
  <c r="AR12" i="10"/>
  <c r="AR46" i="10"/>
  <c r="AQ46" i="10"/>
  <c r="AR45" i="10"/>
  <c r="AQ45" i="10"/>
  <c r="AR44" i="10"/>
  <c r="AQ44" i="10"/>
  <c r="AR43" i="10"/>
  <c r="AQ43" i="10"/>
  <c r="AR42" i="10"/>
  <c r="AQ42" i="10"/>
  <c r="AR41" i="10"/>
  <c r="AQ41" i="10"/>
  <c r="AR40" i="10"/>
  <c r="AQ40" i="10"/>
  <c r="AR39" i="10"/>
  <c r="AQ39" i="10"/>
  <c r="AR38" i="10"/>
  <c r="AQ38" i="10"/>
  <c r="AR37" i="10"/>
  <c r="AQ37" i="10"/>
  <c r="AP37" i="10"/>
  <c r="AR36" i="10"/>
  <c r="AQ36" i="10"/>
  <c r="AR35" i="10"/>
  <c r="AQ35" i="10"/>
  <c r="AR34" i="10"/>
  <c r="AQ34" i="10"/>
  <c r="AR33" i="10"/>
  <c r="AQ33" i="10"/>
  <c r="AR32" i="10"/>
  <c r="AQ32" i="10"/>
  <c r="AR31" i="10"/>
  <c r="AQ31" i="10"/>
  <c r="AR30" i="10"/>
  <c r="AQ30" i="10"/>
  <c r="AR29" i="10"/>
  <c r="AQ29" i="10"/>
  <c r="AR28" i="10"/>
  <c r="AQ28" i="10"/>
  <c r="AR27" i="10"/>
  <c r="AQ27" i="10"/>
  <c r="AR26" i="10"/>
  <c r="AQ26" i="10"/>
  <c r="AR25" i="10"/>
  <c r="AQ25" i="10"/>
  <c r="AR24" i="10"/>
  <c r="AQ24" i="10"/>
  <c r="AR23" i="10"/>
  <c r="AQ23" i="10"/>
  <c r="AR22" i="10"/>
  <c r="AQ22" i="10"/>
  <c r="AR21" i="10"/>
  <c r="AQ21" i="10"/>
  <c r="AR20" i="10"/>
  <c r="AQ20" i="10"/>
  <c r="AR19" i="10"/>
  <c r="AQ19" i="10"/>
  <c r="AR18" i="10"/>
  <c r="AQ18" i="10"/>
  <c r="AR17" i="10"/>
  <c r="AQ17" i="10"/>
  <c r="AR16" i="10"/>
  <c r="AQ16" i="10"/>
  <c r="AR15" i="10"/>
  <c r="AQ15" i="10"/>
  <c r="AR14" i="10"/>
  <c r="AQ14" i="10"/>
  <c r="AR13" i="10"/>
  <c r="AQ13" i="10"/>
  <c r="AQ12" i="10"/>
  <c r="AR11" i="10"/>
  <c r="AQ11" i="10"/>
  <c r="E9" i="1" l="1"/>
  <c r="H9" i="1"/>
  <c r="H7" i="1"/>
  <c r="L7" i="1"/>
  <c r="O7" i="1"/>
  <c r="Z7" i="1"/>
  <c r="AE7" i="1"/>
  <c r="AC7" i="1"/>
  <c r="AB9" i="1"/>
  <c r="AB8" i="1"/>
  <c r="AB7" i="1"/>
  <c r="AB16" i="1"/>
  <c r="Q7" i="4"/>
  <c r="E18" i="22"/>
  <c r="E8" i="22"/>
  <c r="F7" i="22"/>
  <c r="U7" i="22"/>
  <c r="H11" i="22"/>
  <c r="S27" i="8"/>
  <c r="H13" i="8"/>
  <c r="F7" i="8"/>
  <c r="E8" i="8"/>
  <c r="P11" i="19" l="1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0" i="19"/>
  <c r="P9" i="19"/>
  <c r="P8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E9" i="19"/>
  <c r="W7" i="4" l="1"/>
  <c r="V7" i="4"/>
  <c r="U7" i="4"/>
  <c r="T7" i="4"/>
  <c r="S7" i="4"/>
  <c r="AB12" i="21" l="1"/>
  <c r="S12" i="21"/>
  <c r="R8" i="19" l="1"/>
  <c r="S8" i="19"/>
  <c r="T8" i="19"/>
  <c r="U8" i="19"/>
  <c r="V8" i="19"/>
  <c r="W8" i="19"/>
  <c r="X8" i="19"/>
  <c r="K8" i="19"/>
  <c r="L8" i="19"/>
  <c r="M8" i="19"/>
  <c r="N8" i="19"/>
  <c r="O8" i="19"/>
  <c r="K7" i="4"/>
  <c r="L7" i="4"/>
  <c r="M7" i="4"/>
  <c r="J8" i="4"/>
  <c r="J9" i="4"/>
  <c r="J10" i="4"/>
  <c r="O7" i="4"/>
  <c r="P7" i="4"/>
  <c r="N8" i="4"/>
  <c r="N9" i="4"/>
  <c r="N10" i="4"/>
  <c r="Y7" i="4"/>
  <c r="Z7" i="4"/>
  <c r="AA7" i="4"/>
  <c r="X8" i="4"/>
  <c r="X9" i="4"/>
  <c r="X10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7" i="4" s="1"/>
  <c r="Q7" i="1"/>
  <c r="R7" i="1"/>
  <c r="S7" i="1"/>
  <c r="T7" i="1"/>
  <c r="U7" i="1"/>
  <c r="V7" i="1"/>
  <c r="W7" i="1"/>
  <c r="X7" i="1"/>
  <c r="Y7" i="1"/>
  <c r="AA7" i="1"/>
  <c r="V24" i="22" l="1"/>
  <c r="H24" i="22"/>
  <c r="E24" i="22"/>
  <c r="G7" i="22"/>
  <c r="I7" i="22"/>
  <c r="J7" i="22"/>
  <c r="L7" i="22"/>
  <c r="M7" i="22"/>
  <c r="N7" i="22"/>
  <c r="O7" i="22"/>
  <c r="P7" i="22"/>
  <c r="Q7" i="22"/>
  <c r="R7" i="22"/>
  <c r="V7" i="22" s="1"/>
  <c r="S7" i="22"/>
  <c r="T7" i="22"/>
  <c r="H8" i="22"/>
  <c r="E9" i="22"/>
  <c r="E10" i="22"/>
  <c r="H10" i="22"/>
  <c r="K7" i="22"/>
  <c r="V10" i="22"/>
  <c r="E11" i="22"/>
  <c r="V11" i="22"/>
  <c r="E12" i="22"/>
  <c r="H12" i="22"/>
  <c r="V12" i="22"/>
  <c r="E13" i="22"/>
  <c r="H13" i="22"/>
  <c r="V13" i="22"/>
  <c r="E14" i="22"/>
  <c r="H14" i="22"/>
  <c r="V14" i="22"/>
  <c r="E15" i="22"/>
  <c r="H15" i="22"/>
  <c r="V15" i="22"/>
  <c r="E16" i="22"/>
  <c r="H16" i="22"/>
  <c r="V16" i="22"/>
  <c r="E17" i="22"/>
  <c r="H17" i="22"/>
  <c r="V17" i="22"/>
  <c r="H18" i="22"/>
  <c r="V18" i="22"/>
  <c r="E19" i="22"/>
  <c r="H19" i="22"/>
  <c r="V19" i="22"/>
  <c r="E20" i="22"/>
  <c r="H20" i="22"/>
  <c r="V20" i="22"/>
  <c r="E21" i="22"/>
  <c r="H21" i="22"/>
  <c r="V21" i="22"/>
  <c r="E22" i="22"/>
  <c r="H22" i="22"/>
  <c r="V22" i="22"/>
  <c r="E23" i="22"/>
  <c r="H23" i="22"/>
  <c r="V23" i="22"/>
  <c r="E25" i="22"/>
  <c r="H25" i="22"/>
  <c r="E26" i="22"/>
  <c r="H26" i="22"/>
  <c r="V26" i="22"/>
  <c r="H7" i="22" l="1"/>
  <c r="E7" i="22"/>
  <c r="F12" i="21" l="1"/>
  <c r="AO11" i="10" l="1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G10" i="10"/>
  <c r="AH10" i="10"/>
  <c r="AI10" i="10"/>
  <c r="AJ10" i="10"/>
  <c r="AL10" i="10"/>
  <c r="AK10" i="10"/>
  <c r="T10" i="10"/>
  <c r="U10" i="10"/>
  <c r="V10" i="10"/>
  <c r="W10" i="10"/>
  <c r="X10" i="10"/>
  <c r="Y10" i="10"/>
  <c r="Z10" i="10"/>
  <c r="AA10" i="10"/>
  <c r="AB10" i="10"/>
  <c r="AC10" i="10"/>
  <c r="E25" i="8" l="1"/>
  <c r="E16" i="8"/>
  <c r="E27" i="8"/>
  <c r="E28" i="8"/>
  <c r="E29" i="8"/>
  <c r="E30" i="8"/>
  <c r="E31" i="8"/>
  <c r="E32" i="8"/>
  <c r="E33" i="8"/>
  <c r="E34" i="8"/>
  <c r="S23" i="8" l="1"/>
  <c r="S24" i="8"/>
  <c r="S25" i="8"/>
  <c r="S26" i="8"/>
  <c r="S28" i="8"/>
  <c r="S29" i="8"/>
  <c r="S30" i="8"/>
  <c r="S31" i="8"/>
  <c r="S32" i="8"/>
  <c r="S33" i="8"/>
  <c r="S34" i="8"/>
  <c r="AG13" i="21"/>
  <c r="AG14" i="21"/>
  <c r="AG15" i="21"/>
  <c r="AG16" i="21"/>
  <c r="AG17" i="21"/>
  <c r="AG18" i="21"/>
  <c r="AG19" i="21"/>
  <c r="AG20" i="21"/>
  <c r="AG21" i="21"/>
  <c r="AG22" i="21"/>
  <c r="AG23" i="21"/>
  <c r="AG24" i="21"/>
  <c r="AG25" i="21"/>
  <c r="AG26" i="21"/>
  <c r="AG27" i="21"/>
  <c r="AG28" i="21"/>
  <c r="AG29" i="21"/>
  <c r="AG31" i="21"/>
  <c r="AG32" i="21"/>
  <c r="AG33" i="21"/>
  <c r="AG34" i="21"/>
  <c r="AG36" i="21"/>
  <c r="AG37" i="21"/>
  <c r="AG38" i="21"/>
  <c r="AG39" i="21"/>
  <c r="AG40" i="21"/>
  <c r="AG41" i="21"/>
  <c r="AG42" i="21"/>
  <c r="AG43" i="21"/>
  <c r="AG44" i="21"/>
  <c r="AF14" i="21"/>
  <c r="AF15" i="21"/>
  <c r="AF16" i="21"/>
  <c r="AF17" i="21"/>
  <c r="AF18" i="21"/>
  <c r="AF19" i="21"/>
  <c r="AF20" i="21"/>
  <c r="AF21" i="21"/>
  <c r="AF22" i="21"/>
  <c r="AF23" i="21"/>
  <c r="AF24" i="21"/>
  <c r="AF25" i="21"/>
  <c r="AF26" i="21"/>
  <c r="AF27" i="21"/>
  <c r="AF28" i="21"/>
  <c r="AF29" i="21"/>
  <c r="AF31" i="21"/>
  <c r="AF32" i="21"/>
  <c r="AF33" i="21"/>
  <c r="AF34" i="21"/>
  <c r="AF36" i="21"/>
  <c r="AF37" i="21"/>
  <c r="AF38" i="21"/>
  <c r="AF39" i="21"/>
  <c r="AF40" i="21"/>
  <c r="AF41" i="21"/>
  <c r="AF42" i="21"/>
  <c r="AF43" i="21"/>
  <c r="AF44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38" i="21"/>
  <c r="AC39" i="21"/>
  <c r="AC40" i="21"/>
  <c r="AC41" i="21"/>
  <c r="AC42" i="21"/>
  <c r="AC43" i="21"/>
  <c r="AC44" i="21"/>
  <c r="E9" i="6"/>
  <c r="F9" i="6"/>
  <c r="G9" i="6"/>
  <c r="D9" i="6"/>
  <c r="R8" i="20"/>
  <c r="P8" i="20"/>
  <c r="Q8" i="20"/>
  <c r="O32" i="20"/>
  <c r="O33" i="20"/>
  <c r="O34" i="20"/>
  <c r="O35" i="20"/>
  <c r="O36" i="20"/>
  <c r="O37" i="20"/>
  <c r="O38" i="20"/>
  <c r="O39" i="20"/>
  <c r="O40" i="20"/>
  <c r="S22" i="8"/>
  <c r="S17" i="8"/>
  <c r="S18" i="8"/>
  <c r="S19" i="8"/>
  <c r="S20" i="8"/>
  <c r="S21" i="8"/>
  <c r="S16" i="8"/>
  <c r="S12" i="8"/>
  <c r="S13" i="8"/>
  <c r="S14" i="8"/>
  <c r="S15" i="8"/>
  <c r="S11" i="8"/>
  <c r="I7" i="8"/>
  <c r="J7" i="8"/>
  <c r="L7" i="8"/>
  <c r="M7" i="8"/>
  <c r="N7" i="8"/>
  <c r="O7" i="8"/>
  <c r="P7" i="8"/>
  <c r="Q7" i="8"/>
  <c r="R7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15" i="8"/>
  <c r="E7" i="17"/>
  <c r="E8" i="17"/>
  <c r="E9" i="17"/>
  <c r="E6" i="17"/>
  <c r="E14" i="21"/>
  <c r="E15" i="21"/>
  <c r="AE15" i="21" s="1"/>
  <c r="E16" i="21"/>
  <c r="AE16" i="21" s="1"/>
  <c r="E17" i="21"/>
  <c r="AE17" i="21" s="1"/>
  <c r="E18" i="21"/>
  <c r="E19" i="21"/>
  <c r="AE19" i="21" s="1"/>
  <c r="E20" i="21"/>
  <c r="AE20" i="21" s="1"/>
  <c r="E21" i="21"/>
  <c r="AE21" i="21" s="1"/>
  <c r="E22" i="21"/>
  <c r="E23" i="21"/>
  <c r="AE23" i="21" s="1"/>
  <c r="E24" i="21"/>
  <c r="AE24" i="21" s="1"/>
  <c r="E25" i="21"/>
  <c r="AE25" i="21" s="1"/>
  <c r="E26" i="21"/>
  <c r="E27" i="21"/>
  <c r="AE27" i="21" s="1"/>
  <c r="E28" i="21"/>
  <c r="AE28" i="21" s="1"/>
  <c r="E29" i="21"/>
  <c r="AE29" i="21" s="1"/>
  <c r="E30" i="21"/>
  <c r="E31" i="21"/>
  <c r="AE31" i="21" s="1"/>
  <c r="E32" i="21"/>
  <c r="AE32" i="21" s="1"/>
  <c r="E33" i="21"/>
  <c r="AE33" i="21" s="1"/>
  <c r="E34" i="21"/>
  <c r="E35" i="21"/>
  <c r="AE35" i="21" s="1"/>
  <c r="E36" i="21"/>
  <c r="AE36" i="21" s="1"/>
  <c r="E37" i="21"/>
  <c r="AE37" i="21" s="1"/>
  <c r="E38" i="21"/>
  <c r="E39" i="21"/>
  <c r="AE39" i="21" s="1"/>
  <c r="E40" i="21"/>
  <c r="AE40" i="21" s="1"/>
  <c r="E41" i="21"/>
  <c r="AE41" i="21" s="1"/>
  <c r="E42" i="21"/>
  <c r="E43" i="21"/>
  <c r="AE43" i="21" s="1"/>
  <c r="E44" i="21"/>
  <c r="AE44" i="21" s="1"/>
  <c r="E13" i="21"/>
  <c r="AE13" i="21" s="1"/>
  <c r="G12" i="21"/>
  <c r="I12" i="21"/>
  <c r="J12" i="21"/>
  <c r="K12" i="21"/>
  <c r="L12" i="21"/>
  <c r="M12" i="21"/>
  <c r="N12" i="21"/>
  <c r="O12" i="21"/>
  <c r="P12" i="21"/>
  <c r="Q12" i="21"/>
  <c r="AF12" i="21" s="1"/>
  <c r="R12" i="21"/>
  <c r="T12" i="21"/>
  <c r="U12" i="21"/>
  <c r="V12" i="21"/>
  <c r="W12" i="21"/>
  <c r="X12" i="21"/>
  <c r="Y12" i="21"/>
  <c r="Z12" i="21"/>
  <c r="AA12" i="21"/>
  <c r="E12" i="10"/>
  <c r="AP12" i="10" s="1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8" i="10"/>
  <c r="E39" i="10"/>
  <c r="E40" i="10"/>
  <c r="E41" i="10"/>
  <c r="E42" i="10"/>
  <c r="E43" i="10"/>
  <c r="E44" i="10"/>
  <c r="E45" i="10"/>
  <c r="E46" i="10"/>
  <c r="E11" i="10"/>
  <c r="F10" i="10"/>
  <c r="G10" i="10"/>
  <c r="J10" i="10"/>
  <c r="K10" i="10"/>
  <c r="L10" i="10"/>
  <c r="M10" i="10"/>
  <c r="N10" i="10"/>
  <c r="O10" i="10"/>
  <c r="P10" i="10"/>
  <c r="Q10" i="10"/>
  <c r="R10" i="10"/>
  <c r="S10" i="10"/>
  <c r="R9" i="9"/>
  <c r="R10" i="9"/>
  <c r="R11" i="9"/>
  <c r="R8" i="9"/>
  <c r="S7" i="9"/>
  <c r="T7" i="9"/>
  <c r="U7" i="9"/>
  <c r="V7" i="9"/>
  <c r="W7" i="9"/>
  <c r="X7" i="9"/>
  <c r="Q7" i="9"/>
  <c r="F9" i="9"/>
  <c r="F10" i="9"/>
  <c r="F11" i="9"/>
  <c r="F12" i="9"/>
  <c r="F13" i="9"/>
  <c r="F14" i="9"/>
  <c r="F15" i="9"/>
  <c r="F16" i="9"/>
  <c r="F17" i="9"/>
  <c r="F18" i="9"/>
  <c r="F8" i="9"/>
  <c r="G7" i="9"/>
  <c r="H7" i="9"/>
  <c r="I7" i="9"/>
  <c r="J7" i="9"/>
  <c r="K7" i="9"/>
  <c r="L7" i="9"/>
  <c r="E7" i="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F8" i="19"/>
  <c r="G8" i="19"/>
  <c r="J8" i="19"/>
  <c r="Q8" i="19"/>
  <c r="Y8" i="19"/>
  <c r="Z8" i="19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9" i="20"/>
  <c r="F8" i="20"/>
  <c r="G8" i="20"/>
  <c r="H8" i="20"/>
  <c r="J8" i="20"/>
  <c r="K8" i="20"/>
  <c r="L8" i="20"/>
  <c r="M8" i="20"/>
  <c r="N8" i="20"/>
  <c r="AH8" i="25"/>
  <c r="L8" i="25"/>
  <c r="H8" i="25"/>
  <c r="E8" i="25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8" i="4"/>
  <c r="F7" i="4"/>
  <c r="G7" i="4"/>
  <c r="H7" i="4"/>
  <c r="R7" i="4"/>
  <c r="AB10" i="1"/>
  <c r="AB11" i="1"/>
  <c r="AB12" i="1"/>
  <c r="AB13" i="1"/>
  <c r="AB14" i="1"/>
  <c r="AB15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8" i="1"/>
  <c r="E9" i="8"/>
  <c r="E10" i="8"/>
  <c r="E11" i="8"/>
  <c r="E12" i="8"/>
  <c r="E13" i="8"/>
  <c r="E7" i="8" s="1"/>
  <c r="E14" i="8"/>
  <c r="E15" i="8"/>
  <c r="E17" i="8"/>
  <c r="E18" i="8"/>
  <c r="E19" i="8"/>
  <c r="E20" i="8"/>
  <c r="E21" i="8"/>
  <c r="E22" i="8"/>
  <c r="E23" i="8"/>
  <c r="E24" i="8"/>
  <c r="E26" i="8"/>
  <c r="H9" i="8"/>
  <c r="H10" i="8"/>
  <c r="H11" i="8"/>
  <c r="H12" i="8"/>
  <c r="H14" i="8"/>
  <c r="H8" i="8"/>
  <c r="F7" i="1"/>
  <c r="G7" i="1"/>
  <c r="I7" i="1"/>
  <c r="J7" i="1"/>
  <c r="K7" i="1"/>
  <c r="M7" i="1"/>
  <c r="N7" i="1"/>
  <c r="P7" i="1"/>
  <c r="AD7" i="1"/>
  <c r="S7" i="8"/>
  <c r="AR10" i="10" l="1"/>
  <c r="AM43" i="10"/>
  <c r="AP43" i="10"/>
  <c r="AM34" i="10"/>
  <c r="AP34" i="10"/>
  <c r="AM26" i="10"/>
  <c r="AP26" i="10"/>
  <c r="AM18" i="10"/>
  <c r="AP18" i="10"/>
  <c r="AQ10" i="10"/>
  <c r="AM38" i="10"/>
  <c r="AP38" i="10"/>
  <c r="AM29" i="10"/>
  <c r="AP29" i="10"/>
  <c r="AM21" i="10"/>
  <c r="AP21" i="10"/>
  <c r="AM13" i="10"/>
  <c r="AP13" i="10"/>
  <c r="AM45" i="10"/>
  <c r="AP45" i="10"/>
  <c r="AM41" i="10"/>
  <c r="AP41" i="10"/>
  <c r="AM36" i="10"/>
  <c r="AP36" i="10"/>
  <c r="AM32" i="10"/>
  <c r="AP32" i="10"/>
  <c r="AM28" i="10"/>
  <c r="AP28" i="10"/>
  <c r="AM24" i="10"/>
  <c r="AP24" i="10"/>
  <c r="AM20" i="10"/>
  <c r="AP20" i="10"/>
  <c r="AM16" i="10"/>
  <c r="AP16" i="10"/>
  <c r="AM11" i="10"/>
  <c r="AP11" i="10"/>
  <c r="AM39" i="10"/>
  <c r="AP39" i="10"/>
  <c r="AM30" i="10"/>
  <c r="AP30" i="10"/>
  <c r="AM22" i="10"/>
  <c r="AP22" i="10"/>
  <c r="AM14" i="10"/>
  <c r="AP14" i="10"/>
  <c r="E10" i="10"/>
  <c r="AP10" i="10" s="1"/>
  <c r="AM46" i="10"/>
  <c r="AP46" i="10"/>
  <c r="AM42" i="10"/>
  <c r="AP42" i="10"/>
  <c r="AM33" i="10"/>
  <c r="AP33" i="10"/>
  <c r="AM25" i="10"/>
  <c r="AP25" i="10"/>
  <c r="AM17" i="10"/>
  <c r="AP17" i="10"/>
  <c r="AM44" i="10"/>
  <c r="AP44" i="10"/>
  <c r="AM40" i="10"/>
  <c r="AP40" i="10"/>
  <c r="AM35" i="10"/>
  <c r="AP35" i="10"/>
  <c r="AM31" i="10"/>
  <c r="AP31" i="10"/>
  <c r="AM27" i="10"/>
  <c r="AP27" i="10"/>
  <c r="AM23" i="10"/>
  <c r="AP23" i="10"/>
  <c r="AM19" i="10"/>
  <c r="AP19" i="10"/>
  <c r="AM15" i="10"/>
  <c r="AP15" i="10"/>
  <c r="AM37" i="10"/>
  <c r="AM12" i="10"/>
  <c r="H9" i="19"/>
  <c r="X7" i="4"/>
  <c r="J7" i="4"/>
  <c r="AD12" i="21"/>
  <c r="AC12" i="21"/>
  <c r="H10" i="10"/>
  <c r="H37" i="19"/>
  <c r="H33" i="19"/>
  <c r="H29" i="19"/>
  <c r="H25" i="19"/>
  <c r="H21" i="19"/>
  <c r="H17" i="19"/>
  <c r="H13" i="19"/>
  <c r="H40" i="19"/>
  <c r="H36" i="19"/>
  <c r="H32" i="19"/>
  <c r="H28" i="19"/>
  <c r="H24" i="19"/>
  <c r="H20" i="19"/>
  <c r="H16" i="19"/>
  <c r="H12" i="19"/>
  <c r="H39" i="19"/>
  <c r="H35" i="19"/>
  <c r="H31" i="19"/>
  <c r="H27" i="19"/>
  <c r="H23" i="19"/>
  <c r="H19" i="19"/>
  <c r="H15" i="19"/>
  <c r="H11" i="19"/>
  <c r="H38" i="19"/>
  <c r="H34" i="19"/>
  <c r="H30" i="19"/>
  <c r="H26" i="19"/>
  <c r="H22" i="19"/>
  <c r="H18" i="19"/>
  <c r="H14" i="19"/>
  <c r="H10" i="19"/>
  <c r="E7" i="4"/>
  <c r="E7" i="1"/>
  <c r="I10" i="10"/>
  <c r="AE42" i="21"/>
  <c r="AE38" i="21"/>
  <c r="AE34" i="21"/>
  <c r="AE30" i="21"/>
  <c r="AE26" i="21"/>
  <c r="AE22" i="21"/>
  <c r="AE18" i="21"/>
  <c r="AE14" i="21"/>
  <c r="E12" i="21"/>
  <c r="AE12" i="21" s="1"/>
  <c r="AN10" i="10"/>
  <c r="AO10" i="10"/>
  <c r="R7" i="9"/>
  <c r="F7" i="9"/>
  <c r="E8" i="19"/>
  <c r="O8" i="20"/>
  <c r="E8" i="20"/>
  <c r="I8" i="20"/>
  <c r="K7" i="8"/>
  <c r="H7" i="8"/>
  <c r="AM10" i="10" l="1"/>
  <c r="H8" i="19"/>
</calcChain>
</file>

<file path=xl/sharedStrings.xml><?xml version="1.0" encoding="utf-8"?>
<sst xmlns="http://schemas.openxmlformats.org/spreadsheetml/2006/main" count="803" uniqueCount="292">
  <si>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</si>
  <si>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</si>
  <si>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</si>
  <si>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盛岡市</t>
    <rPh sb="0" eb="3">
      <t>モリオカシ</t>
    </rPh>
    <phoneticPr fontId="2"/>
  </si>
  <si>
    <t>宮古市</t>
    <rPh sb="0" eb="3">
      <t>ミヤコシ</t>
    </rPh>
    <phoneticPr fontId="2"/>
  </si>
  <si>
    <t>大船渡市</t>
    <rPh sb="0" eb="4">
      <t>オオフナトシ</t>
    </rPh>
    <phoneticPr fontId="2"/>
  </si>
  <si>
    <t>奥州市</t>
    <rPh sb="0" eb="2">
      <t>オウシュウ</t>
    </rPh>
    <rPh sb="2" eb="3">
      <t>シ</t>
    </rPh>
    <phoneticPr fontId="2"/>
  </si>
  <si>
    <t>花巻市</t>
    <rPh sb="0" eb="3">
      <t>ハナマキシ</t>
    </rPh>
    <phoneticPr fontId="2"/>
  </si>
  <si>
    <t>北上市</t>
    <rPh sb="0" eb="2">
      <t>キタカミ</t>
    </rPh>
    <rPh sb="2" eb="3">
      <t>シ</t>
    </rPh>
    <phoneticPr fontId="2"/>
  </si>
  <si>
    <t>久慈市</t>
    <rPh sb="0" eb="3">
      <t>クジシ</t>
    </rPh>
    <phoneticPr fontId="2"/>
  </si>
  <si>
    <t>遠野市</t>
    <rPh sb="0" eb="3">
      <t>トオノシ</t>
    </rPh>
    <phoneticPr fontId="2"/>
  </si>
  <si>
    <t>一関市</t>
    <rPh sb="0" eb="3">
      <t>イチノセキシ</t>
    </rPh>
    <phoneticPr fontId="2"/>
  </si>
  <si>
    <t>陸前高田市</t>
    <rPh sb="0" eb="5">
      <t>リクゼンタカタシ</t>
    </rPh>
    <phoneticPr fontId="2"/>
  </si>
  <si>
    <t>釜石市</t>
    <rPh sb="0" eb="3">
      <t>カマイシシ</t>
    </rPh>
    <phoneticPr fontId="2"/>
  </si>
  <si>
    <t>二戸市</t>
    <rPh sb="0" eb="3">
      <t>ニノヘシ</t>
    </rPh>
    <phoneticPr fontId="2"/>
  </si>
  <si>
    <t>八幡平市</t>
    <rPh sb="0" eb="3">
      <t>ハチマンタイ</t>
    </rPh>
    <rPh sb="3" eb="4">
      <t>シ</t>
    </rPh>
    <phoneticPr fontId="2"/>
  </si>
  <si>
    <t>雫石町</t>
    <rPh sb="0" eb="2">
      <t>シズクイシ</t>
    </rPh>
    <rPh sb="2" eb="3">
      <t>マチ</t>
    </rPh>
    <phoneticPr fontId="2"/>
  </si>
  <si>
    <t>葛巻町</t>
    <rPh sb="0" eb="3">
      <t>クズマキマチ</t>
    </rPh>
    <phoneticPr fontId="2"/>
  </si>
  <si>
    <t>岩手町</t>
    <rPh sb="0" eb="2">
      <t>イワテ</t>
    </rPh>
    <rPh sb="2" eb="3">
      <t>マチ</t>
    </rPh>
    <phoneticPr fontId="2"/>
  </si>
  <si>
    <t>紫波町</t>
    <rPh sb="0" eb="2">
      <t>シワ</t>
    </rPh>
    <rPh sb="2" eb="3">
      <t>チョウ</t>
    </rPh>
    <phoneticPr fontId="2"/>
  </si>
  <si>
    <t>矢巾町</t>
    <rPh sb="0" eb="3">
      <t>ヤハバチョウ</t>
    </rPh>
    <phoneticPr fontId="2"/>
  </si>
  <si>
    <t>西和賀町</t>
    <rPh sb="0" eb="1">
      <t>ニシ</t>
    </rPh>
    <rPh sb="1" eb="4">
      <t>ワガチョウ</t>
    </rPh>
    <phoneticPr fontId="2"/>
  </si>
  <si>
    <t>平泉町</t>
    <rPh sb="0" eb="3">
      <t>ヒライズミチョウ</t>
    </rPh>
    <phoneticPr fontId="2"/>
  </si>
  <si>
    <t>金ケ崎町</t>
    <rPh sb="0" eb="4">
      <t>カネガサキチョウ</t>
    </rPh>
    <phoneticPr fontId="2"/>
  </si>
  <si>
    <t>住田町</t>
    <rPh sb="0" eb="2">
      <t>スミタ</t>
    </rPh>
    <rPh sb="2" eb="3">
      <t>マチ</t>
    </rPh>
    <phoneticPr fontId="2"/>
  </si>
  <si>
    <t>大槌町</t>
    <rPh sb="0" eb="3">
      <t>オオツチチョウ</t>
    </rPh>
    <phoneticPr fontId="2"/>
  </si>
  <si>
    <t>岩泉町</t>
    <rPh sb="0" eb="3">
      <t>イワイズミチョウ</t>
    </rPh>
    <phoneticPr fontId="2"/>
  </si>
  <si>
    <t>田野畑村</t>
    <rPh sb="0" eb="4">
      <t>タノハタムラ</t>
    </rPh>
    <phoneticPr fontId="2"/>
  </si>
  <si>
    <t>普代村</t>
    <rPh sb="0" eb="2">
      <t>フダイ</t>
    </rPh>
    <rPh sb="2" eb="3">
      <t>ムラ</t>
    </rPh>
    <phoneticPr fontId="2"/>
  </si>
  <si>
    <t>軽米町</t>
    <rPh sb="0" eb="3">
      <t>カルマイマチ</t>
    </rPh>
    <phoneticPr fontId="2"/>
  </si>
  <si>
    <t>洋野町</t>
    <rPh sb="0" eb="1">
      <t>ヒロシ</t>
    </rPh>
    <rPh sb="1" eb="2">
      <t>ノ</t>
    </rPh>
    <rPh sb="2" eb="3">
      <t>マチ</t>
    </rPh>
    <phoneticPr fontId="2"/>
  </si>
  <si>
    <t>野田村</t>
    <rPh sb="0" eb="3">
      <t>ノダムラ</t>
    </rPh>
    <phoneticPr fontId="2"/>
  </si>
  <si>
    <t>九戸村</t>
    <rPh sb="0" eb="3">
      <t>クノヘムラ</t>
    </rPh>
    <phoneticPr fontId="2"/>
  </si>
  <si>
    <t>一戸町</t>
    <rPh sb="0" eb="2">
      <t>イチノヘ</t>
    </rPh>
    <rPh sb="2" eb="3">
      <t>マチ</t>
    </rPh>
    <phoneticPr fontId="2"/>
  </si>
  <si>
    <t>学校数</t>
    <rPh sb="0" eb="2">
      <t>ガッコウ</t>
    </rPh>
    <rPh sb="2" eb="3">
      <t>スウ</t>
    </rPh>
    <phoneticPr fontId="2"/>
  </si>
  <si>
    <t>計</t>
    <rPh sb="0" eb="1">
      <t>ケイ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</si>
  <si>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</si>
  <si>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</si>
  <si>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</si>
  <si>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</si>
  <si>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</si>
  <si>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</si>
  <si>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</si>
  <si>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</si>
  <si>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</si>
  <si>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</si>
  <si>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</si>
  <si>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</si>
  <si>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学　　校　　数</t>
    <rPh sb="0" eb="1">
      <t>ガク</t>
    </rPh>
    <rPh sb="3" eb="4">
      <t>コウ</t>
    </rPh>
    <rPh sb="6" eb="7">
      <t>スウ</t>
    </rPh>
    <phoneticPr fontId="2"/>
  </si>
  <si>
    <t>学　　級　　数</t>
    <rPh sb="0" eb="1">
      <t>ガク</t>
    </rPh>
    <rPh sb="3" eb="4">
      <t>キュウ</t>
    </rPh>
    <rPh sb="6" eb="7">
      <t>スウ</t>
    </rPh>
    <phoneticPr fontId="2"/>
  </si>
  <si>
    <t>教員数</t>
    <rPh sb="0" eb="2">
      <t>キョウイン</t>
    </rPh>
    <rPh sb="2" eb="3">
      <t>スウ</t>
    </rPh>
    <phoneticPr fontId="2"/>
  </si>
  <si>
    <t>職員数</t>
    <rPh sb="0" eb="3">
      <t>ショクインスウ</t>
    </rPh>
    <phoneticPr fontId="2"/>
  </si>
  <si>
    <t>（本務者）</t>
    <rPh sb="1" eb="3">
      <t>ホンム</t>
    </rPh>
    <rPh sb="3" eb="4">
      <t>シャ</t>
    </rPh>
    <phoneticPr fontId="2"/>
  </si>
  <si>
    <t>　市町村名</t>
    <rPh sb="1" eb="4">
      <t>シチョウソン</t>
    </rPh>
    <rPh sb="4" eb="5">
      <t>ナ</t>
    </rPh>
    <phoneticPr fontId="2"/>
  </si>
  <si>
    <t>　　　区　分</t>
    <rPh sb="3" eb="4">
      <t>ク</t>
    </rPh>
    <rPh sb="5" eb="6">
      <t>ブン</t>
    </rPh>
    <phoneticPr fontId="2"/>
  </si>
  <si>
    <t>教　員　数</t>
    <rPh sb="0" eb="1">
      <t>キョウ</t>
    </rPh>
    <rPh sb="2" eb="3">
      <t>イン</t>
    </rPh>
    <rPh sb="4" eb="5">
      <t>スウ</t>
    </rPh>
    <phoneticPr fontId="2"/>
  </si>
  <si>
    <t>（本 務 者）</t>
    <rPh sb="1" eb="2">
      <t>ホン</t>
    </rPh>
    <rPh sb="3" eb="4">
      <t>ツトム</t>
    </rPh>
    <rPh sb="5" eb="6">
      <t>シャ</t>
    </rPh>
    <phoneticPr fontId="2"/>
  </si>
  <si>
    <t>合      計</t>
    <rPh sb="0" eb="1">
      <t>ゴウ</t>
    </rPh>
    <rPh sb="7" eb="8">
      <t>ケイ</t>
    </rPh>
    <phoneticPr fontId="2"/>
  </si>
  <si>
    <t>Ⅰ　学校調査</t>
    <rPh sb="2" eb="4">
      <t>ガッコウ</t>
    </rPh>
    <rPh sb="4" eb="6">
      <t>チョウサ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</si>
  <si>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</si>
  <si>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</si>
  <si>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併　置</t>
    <rPh sb="0" eb="1">
      <t>ヘイ</t>
    </rPh>
    <rPh sb="2" eb="3">
      <t>オキ</t>
    </rPh>
    <phoneticPr fontId="2"/>
  </si>
  <si>
    <t>区　分</t>
    <rPh sb="0" eb="1">
      <t>ク</t>
    </rPh>
    <rPh sb="2" eb="3">
      <t>ブン</t>
    </rPh>
    <phoneticPr fontId="2"/>
  </si>
  <si>
    <t>区　　　分</t>
    <rPh sb="0" eb="1">
      <t>ク</t>
    </rPh>
    <rPh sb="4" eb="5">
      <t>ブン</t>
    </rPh>
    <phoneticPr fontId="2"/>
  </si>
  <si>
    <t>専攻科</t>
    <rPh sb="0" eb="2">
      <t>センコウ</t>
    </rPh>
    <rPh sb="2" eb="3">
      <t>カ</t>
    </rPh>
    <phoneticPr fontId="2"/>
  </si>
  <si>
    <t>盛 岡 市</t>
    <rPh sb="0" eb="1">
      <t>モリ</t>
    </rPh>
    <rPh sb="2" eb="3">
      <t>オカ</t>
    </rPh>
    <rPh sb="4" eb="5">
      <t>シ</t>
    </rPh>
    <phoneticPr fontId="2"/>
  </si>
  <si>
    <t>一 関 市</t>
    <rPh sb="0" eb="1">
      <t>１</t>
    </rPh>
    <rPh sb="2" eb="3">
      <t>セキ</t>
    </rPh>
    <rPh sb="4" eb="5">
      <t>シ</t>
    </rPh>
    <phoneticPr fontId="2"/>
  </si>
  <si>
    <t>宮 古 市</t>
    <rPh sb="0" eb="1">
      <t>ミヤ</t>
    </rPh>
    <rPh sb="2" eb="3">
      <t>フル</t>
    </rPh>
    <rPh sb="4" eb="5">
      <t>シ</t>
    </rPh>
    <phoneticPr fontId="2"/>
  </si>
  <si>
    <t>花 巻 市</t>
    <rPh sb="0" eb="1">
      <t>ハナ</t>
    </rPh>
    <rPh sb="2" eb="3">
      <t>マキ</t>
    </rPh>
    <rPh sb="4" eb="5">
      <t>シ</t>
    </rPh>
    <phoneticPr fontId="2"/>
  </si>
  <si>
    <t>久 慈 市</t>
    <rPh sb="0" eb="1">
      <t>ヒサシ</t>
    </rPh>
    <rPh sb="2" eb="3">
      <t>メグム</t>
    </rPh>
    <rPh sb="4" eb="5">
      <t>シ</t>
    </rPh>
    <phoneticPr fontId="2"/>
  </si>
  <si>
    <t>釜 石 市</t>
    <rPh sb="0" eb="1">
      <t>カマ</t>
    </rPh>
    <rPh sb="2" eb="3">
      <t>イシ</t>
    </rPh>
    <rPh sb="4" eb="5">
      <t>シ</t>
    </rPh>
    <phoneticPr fontId="2"/>
  </si>
  <si>
    <t>奥 州 市</t>
    <rPh sb="0" eb="1">
      <t>オク</t>
    </rPh>
    <rPh sb="2" eb="3">
      <t>シュウ</t>
    </rPh>
    <rPh sb="4" eb="5">
      <t>シ</t>
    </rPh>
    <phoneticPr fontId="2"/>
  </si>
  <si>
    <t>一 戸 町</t>
    <rPh sb="0" eb="1">
      <t>１</t>
    </rPh>
    <rPh sb="2" eb="3">
      <t>ト</t>
    </rPh>
    <rPh sb="4" eb="5">
      <t>マチ</t>
    </rPh>
    <phoneticPr fontId="2"/>
  </si>
  <si>
    <t>就園率</t>
    <rPh sb="0" eb="1">
      <t>シュウ</t>
    </rPh>
    <rPh sb="1" eb="2">
      <t>エン</t>
    </rPh>
    <rPh sb="2" eb="3">
      <t>リツ</t>
    </rPh>
    <phoneticPr fontId="2"/>
  </si>
  <si>
    <t>入学者数</t>
    <rPh sb="0" eb="2">
      <t>ニュウガク</t>
    </rPh>
    <rPh sb="2" eb="3">
      <t>シャ</t>
    </rPh>
    <rPh sb="3" eb="4">
      <t>スウ</t>
    </rPh>
    <phoneticPr fontId="2"/>
  </si>
  <si>
    <t>卒業者数</t>
    <rPh sb="0" eb="3">
      <t>ソツギョウシャ</t>
    </rPh>
    <rPh sb="3" eb="4">
      <t>スウ</t>
    </rPh>
    <phoneticPr fontId="2"/>
  </si>
  <si>
    <t>生　　徒　　数</t>
    <rPh sb="0" eb="1">
      <t>ショウ</t>
    </rPh>
    <rPh sb="3" eb="4">
      <t>タダ</t>
    </rPh>
    <rPh sb="6" eb="7">
      <t>カズ</t>
    </rPh>
    <phoneticPr fontId="2"/>
  </si>
  <si>
    <t>（ 春 期 ）</t>
    <rPh sb="2" eb="3">
      <t>ハル</t>
    </rPh>
    <rPh sb="4" eb="5">
      <t>キ</t>
    </rPh>
    <phoneticPr fontId="2"/>
  </si>
  <si>
    <t>Ⅱ　卒業後の状況調査</t>
    <rPh sb="2" eb="5">
      <t>ソツギョウゴ</t>
    </rPh>
    <rPh sb="6" eb="8">
      <t>ジョウキョウ</t>
    </rPh>
    <rPh sb="8" eb="10">
      <t>チョウサ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</si>
  <si>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</si>
  <si>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高等学校等進学率</t>
    <rPh sb="0" eb="2">
      <t>コウトウ</t>
    </rPh>
    <rPh sb="2" eb="4">
      <t>ガッコウ</t>
    </rPh>
    <rPh sb="4" eb="5">
      <t>トウ</t>
    </rPh>
    <rPh sb="5" eb="7">
      <t>シンガク</t>
    </rPh>
    <rPh sb="7" eb="8">
      <t>リツ</t>
    </rPh>
    <phoneticPr fontId="2"/>
  </si>
  <si>
    <t>死亡・不詳の者</t>
    <rPh sb="0" eb="2">
      <t>シボウ</t>
    </rPh>
    <rPh sb="3" eb="5">
      <t>フショウ</t>
    </rPh>
    <rPh sb="6" eb="7">
      <t>モノ</t>
    </rPh>
    <phoneticPr fontId="2"/>
  </si>
  <si>
    <t>大学等進学率</t>
    <rPh sb="0" eb="2">
      <t>ダイガク</t>
    </rPh>
    <rPh sb="2" eb="3">
      <t>トウ</t>
    </rPh>
    <rPh sb="3" eb="5">
      <t>シンガク</t>
    </rPh>
    <rPh sb="5" eb="6">
      <t>リツ</t>
    </rPh>
    <phoneticPr fontId="2"/>
  </si>
  <si>
    <t>（卒 業 者 総 数）</t>
    <rPh sb="1" eb="2">
      <t>ソツ</t>
    </rPh>
    <rPh sb="3" eb="4">
      <t>ギョウ</t>
    </rPh>
    <rPh sb="5" eb="6">
      <t>モノ</t>
    </rPh>
    <rPh sb="7" eb="8">
      <t>フサ</t>
    </rPh>
    <rPh sb="9" eb="10">
      <t>カズ</t>
    </rPh>
    <phoneticPr fontId="2"/>
  </si>
  <si>
    <t>Ⅲ　不就学学齢児童生徒調査</t>
    <rPh sb="2" eb="3">
      <t>フ</t>
    </rPh>
    <rPh sb="3" eb="5">
      <t>シュウガク</t>
    </rPh>
    <rPh sb="5" eb="7">
      <t>ガクレイ</t>
    </rPh>
    <rPh sb="7" eb="9">
      <t>ジドウ</t>
    </rPh>
    <rPh sb="9" eb="11">
      <t>セイト</t>
    </rPh>
    <rPh sb="11" eb="13">
      <t>チョウサ</t>
    </rPh>
    <phoneticPr fontId="2"/>
  </si>
  <si>
    <t>１年以上居所不明者</t>
    <rPh sb="1" eb="2">
      <t>ネン</t>
    </rPh>
    <rPh sb="2" eb="4">
      <t>イジョウ</t>
    </rPh>
    <rPh sb="4" eb="6">
      <t>キョショ</t>
    </rPh>
    <rPh sb="6" eb="9">
      <t>フメイシャ</t>
    </rPh>
    <phoneticPr fontId="2"/>
  </si>
  <si>
    <t>奥州市</t>
  </si>
  <si>
    <t>山田町</t>
  </si>
  <si>
    <t>山田町</t>
    <rPh sb="0" eb="3">
      <t>ヤマダチョウ</t>
    </rPh>
    <phoneticPr fontId="2"/>
  </si>
  <si>
    <t>洋野町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</si>
  <si>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</si>
  <si>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</si>
  <si>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</si>
  <si>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</si>
  <si>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</si>
  <si>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</si>
  <si>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</si>
  <si>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</si>
  <si>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</si>
  <si>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</si>
  <si>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</si>
  <si>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</si>
  <si>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</si>
  <si>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</si>
  <si>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</si>
  <si>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</si>
  <si>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</si>
  <si>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</si>
  <si>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</si>
  <si>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</si>
  <si>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</si>
  <si>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</si>
  <si>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</si>
  <si>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</si>
  <si>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</si>
  <si>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</si>
  <si>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</si>
  <si>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</si>
  <si>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</si>
  <si>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統計表</t>
    <rPh sb="0" eb="2">
      <t>トウケイ</t>
    </rPh>
    <rPh sb="2" eb="3">
      <t>ヒョウ</t>
    </rPh>
    <phoneticPr fontId="2"/>
  </si>
  <si>
    <t>【学校調査】</t>
    <rPh sb="1" eb="3">
      <t>ガッコウ</t>
    </rPh>
    <rPh sb="3" eb="5">
      <t>チョウサ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</si>
  <si>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</si>
  <si>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</si>
  <si>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幼稚園</t>
    <rPh sb="0" eb="3">
      <t>ヨウチエン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</si>
  <si>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</si>
  <si>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</si>
  <si>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【卒業後の状況調査】</t>
    <rPh sb="1" eb="4">
      <t>ソツギョウゴ</t>
    </rPh>
    <rPh sb="5" eb="7">
      <t>ジョウキョウ</t>
    </rPh>
    <rPh sb="7" eb="9">
      <t>チョウサ</t>
    </rPh>
    <phoneticPr fontId="2"/>
  </si>
  <si>
    <t>【不就学学齢児童生徒調査】</t>
    <rPh sb="1" eb="4">
      <t>フシュウガク</t>
    </rPh>
    <rPh sb="4" eb="6">
      <t>ガクレイ</t>
    </rPh>
    <rPh sb="6" eb="8">
      <t>ジドウ</t>
    </rPh>
    <rPh sb="8" eb="10">
      <t>セイト</t>
    </rPh>
    <rPh sb="10" eb="12">
      <t>チョウサ</t>
    </rPh>
    <phoneticPr fontId="2"/>
  </si>
  <si>
    <t>Ａ</t>
    <phoneticPr fontId="2"/>
  </si>
  <si>
    <t>Ｂ</t>
    <phoneticPr fontId="2"/>
  </si>
  <si>
    <t>Ｃ</t>
    <phoneticPr fontId="2"/>
  </si>
  <si>
    <t>特別
支援</t>
    <rPh sb="0" eb="2">
      <t>トクベツ</t>
    </rPh>
    <rPh sb="3" eb="5">
      <t>シエン</t>
    </rPh>
    <phoneticPr fontId="2"/>
  </si>
  <si>
    <t>職員数
（本務者）</t>
    <rPh sb="0" eb="2">
      <t>ショクイン</t>
    </rPh>
    <rPh sb="2" eb="3">
      <t>スウ</t>
    </rPh>
    <rPh sb="5" eb="7">
      <t>ホンム</t>
    </rPh>
    <rPh sb="7" eb="8">
      <t>シャ</t>
    </rPh>
    <phoneticPr fontId="2"/>
  </si>
  <si>
    <t>児　　　　　　　　童　　　　　　　　数</t>
    <rPh sb="0" eb="1">
      <t>ジ</t>
    </rPh>
    <rPh sb="9" eb="10">
      <t>ワラベ</t>
    </rPh>
    <rPh sb="18" eb="19">
      <t>スウ</t>
    </rPh>
    <phoneticPr fontId="2"/>
  </si>
  <si>
    <t>併設型</t>
    <rPh sb="0" eb="2">
      <t>ヘイセツ</t>
    </rPh>
    <rPh sb="2" eb="3">
      <t>ガタ</t>
    </rPh>
    <phoneticPr fontId="2"/>
  </si>
  <si>
    <t>連携型</t>
    <rPh sb="0" eb="2">
      <t>レンケイ</t>
    </rPh>
    <rPh sb="2" eb="3">
      <t>カタ</t>
    </rPh>
    <phoneticPr fontId="2"/>
  </si>
  <si>
    <t>計のうち中高一貫教育校（再掲）</t>
    <rPh sb="0" eb="1">
      <t>ケイ</t>
    </rPh>
    <rPh sb="4" eb="6">
      <t>チュウコウ</t>
    </rPh>
    <rPh sb="6" eb="8">
      <t>イッカン</t>
    </rPh>
    <rPh sb="8" eb="10">
      <t>キョウイク</t>
    </rPh>
    <rPh sb="10" eb="11">
      <t>コウ</t>
    </rPh>
    <rPh sb="12" eb="14">
      <t>サイケイ</t>
    </rPh>
    <phoneticPr fontId="2"/>
  </si>
  <si>
    <t>職員数
(本務者)</t>
    <rPh sb="0" eb="3">
      <t>ショクインスウ</t>
    </rPh>
    <rPh sb="5" eb="7">
      <t>ホンム</t>
    </rPh>
    <rPh sb="7" eb="8">
      <t>シャ</t>
    </rPh>
    <phoneticPr fontId="2"/>
  </si>
  <si>
    <t>生　　　　　　徒　　　　　　数</t>
    <rPh sb="0" eb="1">
      <t>ナマ</t>
    </rPh>
    <rPh sb="7" eb="8">
      <t>タダ</t>
    </rPh>
    <rPh sb="14" eb="15">
      <t>スウ</t>
    </rPh>
    <phoneticPr fontId="2"/>
  </si>
  <si>
    <t>（単位：校、学級、人）</t>
    <rPh sb="1" eb="3">
      <t>タンイ</t>
    </rPh>
    <rPh sb="4" eb="5">
      <t>コウ</t>
    </rPh>
    <rPh sb="6" eb="8">
      <t>ガッキュウ</t>
    </rPh>
    <rPh sb="9" eb="10">
      <t>ニン</t>
    </rPh>
    <phoneticPr fontId="2"/>
  </si>
  <si>
    <t>計のうち分校（再掲）</t>
    <rPh sb="0" eb="1">
      <t>ケイ</t>
    </rPh>
    <rPh sb="4" eb="6">
      <t>ブンコウ</t>
    </rPh>
    <rPh sb="7" eb="9">
      <t>サイケイ</t>
    </rPh>
    <phoneticPr fontId="2"/>
  </si>
  <si>
    <t>教員数
(本務者)</t>
    <rPh sb="0" eb="2">
      <t>キョウイン</t>
    </rPh>
    <rPh sb="2" eb="3">
      <t>スウ</t>
    </rPh>
    <rPh sb="5" eb="7">
      <t>ホンム</t>
    </rPh>
    <rPh sb="7" eb="8">
      <t>シャ</t>
    </rPh>
    <phoneticPr fontId="2"/>
  </si>
  <si>
    <t>教　　員　　数
(　本　務　者　)</t>
    <rPh sb="0" eb="1">
      <t>キョウ</t>
    </rPh>
    <rPh sb="3" eb="4">
      <t>イン</t>
    </rPh>
    <rPh sb="6" eb="7">
      <t>スウ</t>
    </rPh>
    <rPh sb="10" eb="11">
      <t>ホン</t>
    </rPh>
    <rPh sb="12" eb="13">
      <t>ツトム</t>
    </rPh>
    <rPh sb="14" eb="15">
      <t>シャ</t>
    </rPh>
    <phoneticPr fontId="2"/>
  </si>
  <si>
    <t>（単位：校、人）</t>
    <rPh sb="1" eb="3">
      <t>タンイ</t>
    </rPh>
    <rPh sb="4" eb="5">
      <t>コウ</t>
    </rPh>
    <rPh sb="6" eb="7">
      <t>ニン</t>
    </rPh>
    <phoneticPr fontId="2"/>
  </si>
  <si>
    <t>学　　　　　　　　　　校　　　　　　　　　　数</t>
    <rPh sb="0" eb="1">
      <t>ガク</t>
    </rPh>
    <rPh sb="11" eb="12">
      <t>コウ</t>
    </rPh>
    <rPh sb="22" eb="23">
      <t>スウ</t>
    </rPh>
    <phoneticPr fontId="2"/>
  </si>
  <si>
    <t>別科</t>
    <rPh sb="0" eb="2">
      <t>ベッカ</t>
    </rPh>
    <phoneticPr fontId="2"/>
  </si>
  <si>
    <t>本　　　　　　　　　　　　　　　　　　　　科</t>
    <rPh sb="0" eb="1">
      <t>ホン</t>
    </rPh>
    <rPh sb="21" eb="22">
      <t>カ</t>
    </rPh>
    <phoneticPr fontId="2"/>
  </si>
  <si>
    <t>全　　　　　日　　　　　制</t>
    <rPh sb="0" eb="1">
      <t>ゼン</t>
    </rPh>
    <rPh sb="6" eb="7">
      <t>ヒ</t>
    </rPh>
    <rPh sb="12" eb="13">
      <t>セイ</t>
    </rPh>
    <phoneticPr fontId="2"/>
  </si>
  <si>
    <t>定　　　　　時　　　　　制</t>
    <rPh sb="0" eb="1">
      <t>サダム</t>
    </rPh>
    <rPh sb="6" eb="7">
      <t>ジ</t>
    </rPh>
    <rPh sb="12" eb="13">
      <t>セイ</t>
    </rPh>
    <phoneticPr fontId="2"/>
  </si>
  <si>
    <t>（単位：人）</t>
    <rPh sb="1" eb="3">
      <t>タンイ</t>
    </rPh>
    <rPh sb="4" eb="5">
      <t>ニン</t>
    </rPh>
    <phoneticPr fontId="2"/>
  </si>
  <si>
    <t>在学者数</t>
    <rPh sb="0" eb="2">
      <t>ザイガク</t>
    </rPh>
    <rPh sb="2" eb="3">
      <t>シャ</t>
    </rPh>
    <rPh sb="3" eb="4">
      <t>スウ</t>
    </rPh>
    <phoneticPr fontId="2"/>
  </si>
  <si>
    <t>教員数
（本務者)</t>
    <rPh sb="0" eb="2">
      <t>キョウイン</t>
    </rPh>
    <rPh sb="2" eb="3">
      <t>スウ</t>
    </rPh>
    <rPh sb="5" eb="7">
      <t>ホンム</t>
    </rPh>
    <rPh sb="7" eb="8">
      <t>シャ</t>
    </rPh>
    <phoneticPr fontId="2"/>
  </si>
  <si>
    <t>合　　計</t>
    <rPh sb="0" eb="1">
      <t>ゴウ</t>
    </rPh>
    <rPh sb="3" eb="4">
      <t>ケイ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</si>
  <si>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</si>
  <si>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</si>
  <si>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</si>
  <si>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職員数
(本務者)</t>
    <rPh sb="0" eb="2">
      <t>ショクイン</t>
    </rPh>
    <rPh sb="2" eb="3">
      <t>スウ</t>
    </rPh>
    <rPh sb="5" eb="7">
      <t>ホンム</t>
    </rPh>
    <rPh sb="7" eb="8">
      <t>シャ</t>
    </rPh>
    <phoneticPr fontId="2"/>
  </si>
  <si>
    <t>（単位：園、人、％）</t>
    <rPh sb="1" eb="3">
      <t>タンイ</t>
    </rPh>
    <rPh sb="4" eb="5">
      <t>エン</t>
    </rPh>
    <rPh sb="6" eb="7">
      <t>ニン</t>
    </rPh>
    <phoneticPr fontId="2"/>
  </si>
  <si>
    <t>教職員数、入学者数及び卒業者数</t>
    <rPh sb="0" eb="3">
      <t>キョウショクイン</t>
    </rPh>
    <rPh sb="3" eb="4">
      <t>スウ</t>
    </rPh>
    <rPh sb="5" eb="8">
      <t>ニュウガクシャ</t>
    </rPh>
    <rPh sb="8" eb="9">
      <t>スウ</t>
    </rPh>
    <rPh sb="9" eb="10">
      <t>オヨ</t>
    </rPh>
    <rPh sb="11" eb="14">
      <t>ソツギョウシャ</t>
    </rPh>
    <rPh sb="14" eb="15">
      <t>スウ</t>
    </rPh>
    <phoneticPr fontId="2"/>
  </si>
  <si>
    <t>入学者数及び卒業者数</t>
    <rPh sb="0" eb="3">
      <t>ニュウガクシャ</t>
    </rPh>
    <rPh sb="3" eb="4">
      <t>スウ</t>
    </rPh>
    <rPh sb="4" eb="5">
      <t>オヨ</t>
    </rPh>
    <rPh sb="6" eb="9">
      <t>ソツギョウシャ</t>
    </rPh>
    <rPh sb="9" eb="10">
      <t>スウ</t>
    </rPh>
    <phoneticPr fontId="2"/>
  </si>
  <si>
    <t>６～
11歳</t>
    <rPh sb="5" eb="6">
      <t>サイ</t>
    </rPh>
    <phoneticPr fontId="2"/>
  </si>
  <si>
    <t>12～
14歳</t>
    <rPh sb="6" eb="7">
      <t>サイ</t>
    </rPh>
    <phoneticPr fontId="2"/>
  </si>
  <si>
    <t>園　　　　数</t>
    <rPh sb="0" eb="1">
      <t>エン</t>
    </rPh>
    <rPh sb="5" eb="6">
      <t>スウ</t>
    </rPh>
    <phoneticPr fontId="2"/>
  </si>
  <si>
    <t>在　　　　　園　　　　　者　　　　　数</t>
    <rPh sb="0" eb="1">
      <t>ザイ</t>
    </rPh>
    <rPh sb="6" eb="7">
      <t>エン</t>
    </rPh>
    <rPh sb="12" eb="13">
      <t>シャ</t>
    </rPh>
    <rPh sb="18" eb="19">
      <t>スウ</t>
    </rPh>
    <phoneticPr fontId="2"/>
  </si>
  <si>
    <t>本　園</t>
    <rPh sb="0" eb="1">
      <t>ホン</t>
    </rPh>
    <rPh sb="2" eb="3">
      <t>エン</t>
    </rPh>
    <phoneticPr fontId="2"/>
  </si>
  <si>
    <t>分　園</t>
    <rPh sb="0" eb="1">
      <t>ブン</t>
    </rPh>
    <rPh sb="2" eb="3">
      <t>エン</t>
    </rPh>
    <phoneticPr fontId="2"/>
  </si>
  <si>
    <t>就 学 免 除 者 数</t>
    <rPh sb="0" eb="1">
      <t>シュウ</t>
    </rPh>
    <rPh sb="2" eb="3">
      <t>ガク</t>
    </rPh>
    <rPh sb="4" eb="5">
      <t>メン</t>
    </rPh>
    <rPh sb="6" eb="7">
      <t>ノゾキ</t>
    </rPh>
    <rPh sb="8" eb="9">
      <t>シャ</t>
    </rPh>
    <rPh sb="10" eb="11">
      <t>スウ</t>
    </rPh>
    <phoneticPr fontId="2"/>
  </si>
  <si>
    <t>就 学 猶 予 者 数</t>
    <rPh sb="0" eb="1">
      <t>シュウ</t>
    </rPh>
    <rPh sb="2" eb="3">
      <t>ガク</t>
    </rPh>
    <rPh sb="4" eb="5">
      <t>ナオ</t>
    </rPh>
    <rPh sb="6" eb="7">
      <t>ヨ</t>
    </rPh>
    <rPh sb="8" eb="9">
      <t>シャ</t>
    </rPh>
    <rPh sb="10" eb="11">
      <t>スウ</t>
    </rPh>
    <phoneticPr fontId="2"/>
  </si>
  <si>
    <t>公共職業能力開発施設等入学者（就職者含む）</t>
    <rPh sb="0" eb="11">
      <t>コウキョウショクギョウノウリョクカイハツシセツナド</t>
    </rPh>
    <rPh sb="11" eb="14">
      <t>ニュウガクシャ</t>
    </rPh>
    <rPh sb="15" eb="18">
      <t>シュウショクシャ</t>
    </rPh>
    <rPh sb="18" eb="19">
      <t>フク</t>
    </rPh>
    <phoneticPr fontId="2"/>
  </si>
  <si>
    <t>Ａ、Ｂ、Ｃ、Ｄのうち就職している者</t>
    <rPh sb="10" eb="12">
      <t>シュウショク</t>
    </rPh>
    <rPh sb="16" eb="17">
      <t>モノ</t>
    </rPh>
    <phoneticPr fontId="2"/>
  </si>
  <si>
    <t>（単位：人、％）</t>
    <rPh sb="1" eb="3">
      <t>タンイ</t>
    </rPh>
    <rPh sb="4" eb="5">
      <t>ニン</t>
    </rPh>
    <phoneticPr fontId="2"/>
  </si>
  <si>
    <t>Ｄ</t>
    <phoneticPr fontId="2"/>
  </si>
  <si>
    <t>専修学校（高等課程）進学者（就職者含む）</t>
    <rPh sb="0" eb="2">
      <t>センシュウ</t>
    </rPh>
    <rPh sb="2" eb="4">
      <t>ガッコウ</t>
    </rPh>
    <rPh sb="5" eb="7">
      <t>コウトウ</t>
    </rPh>
    <phoneticPr fontId="2"/>
  </si>
  <si>
    <t>専修学校（一般課程）等入学者（就職者含む）</t>
    <rPh sb="0" eb="2">
      <t>センシュウ</t>
    </rPh>
    <rPh sb="2" eb="4">
      <t>ガッコウ</t>
    </rPh>
    <rPh sb="5" eb="7">
      <t>イッパン</t>
    </rPh>
    <phoneticPr fontId="2"/>
  </si>
  <si>
    <t>（再　掲）</t>
    <rPh sb="1" eb="2">
      <t>サイ</t>
    </rPh>
    <rPh sb="3" eb="4">
      <t>ケイ</t>
    </rPh>
    <phoneticPr fontId="2"/>
  </si>
  <si>
    <t>高等学校等進学者（就職者含む）</t>
    <rPh sb="0" eb="2">
      <t>コウトウ</t>
    </rPh>
    <rPh sb="2" eb="4">
      <t>ガッコウ</t>
    </rPh>
    <rPh sb="4" eb="5">
      <t>トウ</t>
    </rPh>
    <rPh sb="5" eb="8">
      <t>シンガクシャ</t>
    </rPh>
    <rPh sb="9" eb="11">
      <t>シュウショク</t>
    </rPh>
    <rPh sb="11" eb="12">
      <t>モノ</t>
    </rPh>
    <rPh sb="12" eb="13">
      <t>フク</t>
    </rPh>
    <phoneticPr fontId="2"/>
  </si>
  <si>
    <t>Ａのうち他県への進学者</t>
    <rPh sb="4" eb="6">
      <t>タケン</t>
    </rPh>
    <rPh sb="8" eb="11">
      <t>シンガクシャ</t>
    </rPh>
    <phoneticPr fontId="2"/>
  </si>
  <si>
    <t>就職者（左記Ａ・Ｂ・Ｃ・Ｄを除く）</t>
    <rPh sb="0" eb="3">
      <t>シュウショクシャ</t>
    </rPh>
    <rPh sb="4" eb="6">
      <t>サキ</t>
    </rPh>
    <rPh sb="14" eb="15">
      <t>ノゾ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</si>
  <si>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</si>
  <si>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</si>
  <si>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</si>
  <si>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</si>
  <si>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大学等進学者（就職者含む）</t>
    <rPh sb="0" eb="2">
      <t>ダイガク</t>
    </rPh>
    <rPh sb="2" eb="3">
      <t>トウ</t>
    </rPh>
    <rPh sb="3" eb="6">
      <t>シンガクシャ</t>
    </rPh>
    <rPh sb="7" eb="9">
      <t>シュウショク</t>
    </rPh>
    <rPh sb="9" eb="10">
      <t>モノ</t>
    </rPh>
    <rPh sb="10" eb="11">
      <t>フク</t>
    </rPh>
    <phoneticPr fontId="2"/>
  </si>
  <si>
    <t>専修学校（専門課程）進学者（就職者含む）</t>
    <rPh sb="0" eb="2">
      <t>センシュウ</t>
    </rPh>
    <rPh sb="2" eb="4">
      <t>ガッコウ</t>
    </rPh>
    <rPh sb="5" eb="7">
      <t>センモン</t>
    </rPh>
    <rPh sb="7" eb="9">
      <t>カテイ</t>
    </rPh>
    <phoneticPr fontId="2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</si>
  <si>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2"/>
  </si>
  <si>
    <t>（再掲）</t>
    <rPh sb="1" eb="3">
      <t>サイケイ</t>
    </rPh>
    <phoneticPr fontId="2"/>
  </si>
  <si>
    <t>国　　立</t>
    <rPh sb="0" eb="1">
      <t>クニ</t>
    </rPh>
    <rPh sb="3" eb="4">
      <t>リツ</t>
    </rPh>
    <phoneticPr fontId="2"/>
  </si>
  <si>
    <t>公　　立</t>
    <rPh sb="0" eb="1">
      <t>コウ</t>
    </rPh>
    <rPh sb="3" eb="4">
      <t>リツ</t>
    </rPh>
    <phoneticPr fontId="2"/>
  </si>
  <si>
    <t>私　　立</t>
    <rPh sb="0" eb="1">
      <t>ワタシ</t>
    </rPh>
    <rPh sb="3" eb="4">
      <t>リツ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</si>
  <si>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</si>
  <si>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１　幼稚園</t>
    <rPh sb="2" eb="5">
      <t>ヨウチエン</t>
    </rPh>
    <phoneticPr fontId="2"/>
  </si>
  <si>
    <t>職員数
（本務者)</t>
    <rPh sb="0" eb="3">
      <t>ショクインスウ</t>
    </rPh>
    <rPh sb="2" eb="3">
      <t>スウ</t>
    </rPh>
    <rPh sb="5" eb="7">
      <t>ホンム</t>
    </rPh>
    <rPh sb="7" eb="8">
      <t>シャ</t>
    </rPh>
    <phoneticPr fontId="2"/>
  </si>
  <si>
    <t>公・私立別、市町村別学校数、生徒数、</t>
    <phoneticPr fontId="2"/>
  </si>
  <si>
    <t>市町村別学校数、生徒数、教職員数、</t>
    <phoneticPr fontId="2"/>
  </si>
  <si>
    <t>２　高等学校（通信制を除く）</t>
    <rPh sb="2" eb="4">
      <t>コウトウ</t>
    </rPh>
    <rPh sb="4" eb="6">
      <t>ガッコウ</t>
    </rPh>
    <rPh sb="7" eb="10">
      <t>ツウシンセイ</t>
    </rPh>
    <rPh sb="11" eb="12">
      <t>ノゾ</t>
    </rPh>
    <phoneticPr fontId="2"/>
  </si>
  <si>
    <t>高等学校（通信制を除く）</t>
    <rPh sb="0" eb="2">
      <t>コウトウ</t>
    </rPh>
    <rPh sb="2" eb="4">
      <t>ガッコウ</t>
    </rPh>
    <rPh sb="5" eb="8">
      <t>ツウシンセイ</t>
    </rPh>
    <rPh sb="9" eb="10">
      <t>ノゾ</t>
    </rPh>
    <phoneticPr fontId="2"/>
  </si>
  <si>
    <t>滝沢市</t>
    <rPh sb="0" eb="2">
      <t>タキザワ</t>
    </rPh>
    <rPh sb="2" eb="3">
      <t>シ</t>
    </rPh>
    <phoneticPr fontId="2"/>
  </si>
  <si>
    <t>滝 沢 市</t>
    <rPh sb="0" eb="1">
      <t>タキ</t>
    </rPh>
    <rPh sb="2" eb="3">
      <t>サワ</t>
    </rPh>
    <rPh sb="4" eb="5">
      <t>シ</t>
    </rPh>
    <phoneticPr fontId="2"/>
  </si>
  <si>
    <t>滝沢市</t>
    <rPh sb="2" eb="3">
      <t>シ</t>
    </rPh>
    <phoneticPr fontId="2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</si>
  <si>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2"/>
  </si>
  <si>
    <t>幼保連携型認定こども園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phoneticPr fontId="2"/>
  </si>
  <si>
    <t>２　幼保連携型認定こども園</t>
    <rPh sb="2" eb="3">
      <t>ヨウ</t>
    </rPh>
    <rPh sb="3" eb="4">
      <t>タモツ</t>
    </rPh>
    <rPh sb="4" eb="6">
      <t>レンケイ</t>
    </rPh>
    <rPh sb="6" eb="7">
      <t>カタ</t>
    </rPh>
    <rPh sb="7" eb="9">
      <t>ニンテイ</t>
    </rPh>
    <rPh sb="12" eb="13">
      <t>エン</t>
    </rPh>
    <phoneticPr fontId="2"/>
  </si>
  <si>
    <t>第３表　　　国・公・私立別、市町村別学校数、学級数、児童数及び教職員数</t>
    <rPh sb="0" eb="1">
      <t>ダイ</t>
    </rPh>
    <rPh sb="2" eb="3">
      <t>ヒョウ</t>
    </rPh>
    <phoneticPr fontId="2"/>
  </si>
  <si>
    <t>第3表　国・公・私立別、市町村別学校数、学級数、児童数及び教職員数</t>
    <rPh sb="0" eb="1">
      <t>ダイ</t>
    </rPh>
    <rPh sb="2" eb="3">
      <t>ヒョウ</t>
    </rPh>
    <rPh sb="4" eb="5">
      <t>クニ</t>
    </rPh>
    <rPh sb="6" eb="7">
      <t>オオヤケ</t>
    </rPh>
    <rPh sb="8" eb="10">
      <t>シリツ</t>
    </rPh>
    <rPh sb="10" eb="11">
      <t>ベツ</t>
    </rPh>
    <rPh sb="12" eb="15">
      <t>シチョウソン</t>
    </rPh>
    <rPh sb="15" eb="16">
      <t>ベツ</t>
    </rPh>
    <rPh sb="16" eb="18">
      <t>ガッコウ</t>
    </rPh>
    <rPh sb="18" eb="19">
      <t>スウ</t>
    </rPh>
    <rPh sb="20" eb="22">
      <t>ガッキュウ</t>
    </rPh>
    <rPh sb="22" eb="23">
      <t>スウ</t>
    </rPh>
    <rPh sb="24" eb="26">
      <t>ジドウ</t>
    </rPh>
    <rPh sb="26" eb="27">
      <t>スウ</t>
    </rPh>
    <rPh sb="27" eb="28">
      <t>オヨ</t>
    </rPh>
    <rPh sb="29" eb="31">
      <t>キョウショク</t>
    </rPh>
    <rPh sb="31" eb="32">
      <t>イン</t>
    </rPh>
    <rPh sb="32" eb="33">
      <t>スウ</t>
    </rPh>
    <phoneticPr fontId="2"/>
  </si>
  <si>
    <t>第4表　国・公・私立別、市町村別学校数、学級数、生徒数及び教職員数</t>
    <rPh sb="0" eb="1">
      <t>ダイ</t>
    </rPh>
    <rPh sb="2" eb="3">
      <t>ヒョウ</t>
    </rPh>
    <rPh sb="24" eb="26">
      <t>セイト</t>
    </rPh>
    <phoneticPr fontId="2"/>
  </si>
  <si>
    <t>第４表　　　国・公・私立別、市町村別学校数、学級数、生徒数及び教職員数</t>
    <rPh sb="0" eb="1">
      <t>ダイ</t>
    </rPh>
    <rPh sb="2" eb="3">
      <t>ヒョウ</t>
    </rPh>
    <rPh sb="26" eb="28">
      <t>セイト</t>
    </rPh>
    <phoneticPr fontId="2"/>
  </si>
  <si>
    <t>第９表</t>
    <rPh sb="0" eb="1">
      <t>ダイ</t>
    </rPh>
    <rPh sb="2" eb="3">
      <t>ヒョウ</t>
    </rPh>
    <phoneticPr fontId="2"/>
  </si>
  <si>
    <t>３ 小学校</t>
    <rPh sb="2" eb="5">
      <t>ショウガッコウ</t>
    </rPh>
    <phoneticPr fontId="2"/>
  </si>
  <si>
    <t>４　中学校</t>
    <rPh sb="2" eb="5">
      <t>チュウガッコウ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</si>
  <si>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</si>
  <si>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</si>
  <si>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</si>
  <si>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修了者数</t>
    <rPh sb="0" eb="3">
      <t>シュウリョウシャ</t>
    </rPh>
    <rPh sb="3" eb="4">
      <t>スウ</t>
    </rPh>
    <phoneticPr fontId="2"/>
  </si>
  <si>
    <t>教諭等、保育士、教育・保育補助員数
(本務者)</t>
    <rPh sb="0" eb="2">
      <t>キョウユ</t>
    </rPh>
    <rPh sb="2" eb="3">
      <t>トウ</t>
    </rPh>
    <rPh sb="4" eb="7">
      <t>ホイクシ</t>
    </rPh>
    <rPh sb="8" eb="10">
      <t>キョウイク</t>
    </rPh>
    <rPh sb="11" eb="13">
      <t>ホイク</t>
    </rPh>
    <rPh sb="13" eb="16">
      <t>ホジョイン</t>
    </rPh>
    <rPh sb="16" eb="17">
      <t>スウ</t>
    </rPh>
    <rPh sb="19" eb="21">
      <t>ホンム</t>
    </rPh>
    <rPh sb="21" eb="22">
      <t>シャ</t>
    </rPh>
    <phoneticPr fontId="2"/>
  </si>
  <si>
    <t>教育補助員数
(本務者)</t>
    <rPh sb="0" eb="2">
      <t>キョウイク</t>
    </rPh>
    <rPh sb="2" eb="5">
      <t>ホジョイン</t>
    </rPh>
    <rPh sb="5" eb="6">
      <t>スウ</t>
    </rPh>
    <rPh sb="8" eb="10">
      <t>ホンム</t>
    </rPh>
    <rPh sb="10" eb="11">
      <t>シャ</t>
    </rPh>
    <phoneticPr fontId="2"/>
  </si>
  <si>
    <t>正規の職員等</t>
    <rPh sb="0" eb="2">
      <t>セイキ</t>
    </rPh>
    <rPh sb="3" eb="5">
      <t>ショクイン</t>
    </rPh>
    <rPh sb="5" eb="6">
      <t>トウ</t>
    </rPh>
    <phoneticPr fontId="2"/>
  </si>
  <si>
    <t>正規の職員等でないもの</t>
    <rPh sb="0" eb="2">
      <t>セイキ</t>
    </rPh>
    <rPh sb="3" eb="6">
      <t>ショクイントウ</t>
    </rPh>
    <phoneticPr fontId="2"/>
  </si>
  <si>
    <t>　合　　   計</t>
    <rPh sb="1" eb="2">
      <t>ゴウ</t>
    </rPh>
    <rPh sb="7" eb="8">
      <t>ケイ</t>
    </rPh>
    <phoneticPr fontId="2"/>
  </si>
  <si>
    <t>第１表　　　国・公・私立別、市町村別園数、在園者数、教職員数、修了者数及び就園率</t>
    <rPh sb="0" eb="1">
      <t>ダイ</t>
    </rPh>
    <rPh sb="2" eb="3">
      <t>ヒョウ</t>
    </rPh>
    <rPh sb="18" eb="19">
      <t>エン</t>
    </rPh>
    <rPh sb="21" eb="22">
      <t>ア</t>
    </rPh>
    <rPh sb="22" eb="23">
      <t>ソノ</t>
    </rPh>
    <rPh sb="23" eb="24">
      <t>モノ</t>
    </rPh>
    <rPh sb="31" eb="34">
      <t>シュウリョウシャ</t>
    </rPh>
    <rPh sb="34" eb="35">
      <t>スウ</t>
    </rPh>
    <rPh sb="35" eb="36">
      <t>オヨ</t>
    </rPh>
    <rPh sb="37" eb="38">
      <t>シュウ</t>
    </rPh>
    <rPh sb="38" eb="39">
      <t>エン</t>
    </rPh>
    <rPh sb="39" eb="40">
      <t>リツ</t>
    </rPh>
    <phoneticPr fontId="2"/>
  </si>
  <si>
    <t>教育・保育職員数
(本務者)</t>
    <rPh sb="0" eb="2">
      <t>キョウイク</t>
    </rPh>
    <rPh sb="3" eb="5">
      <t>ホイク</t>
    </rPh>
    <rPh sb="5" eb="7">
      <t>ショクイン</t>
    </rPh>
    <rPh sb="7" eb="8">
      <t>スウ</t>
    </rPh>
    <rPh sb="10" eb="12">
      <t>ホンム</t>
    </rPh>
    <rPh sb="12" eb="13">
      <t>シャ</t>
    </rPh>
    <phoneticPr fontId="2"/>
  </si>
  <si>
    <t>その他の職員数
(本務者)</t>
    <rPh sb="2" eb="3">
      <t>タ</t>
    </rPh>
    <rPh sb="4" eb="6">
      <t>ショクイン</t>
    </rPh>
    <rPh sb="6" eb="7">
      <t>スウ</t>
    </rPh>
    <rPh sb="9" eb="11">
      <t>ホンム</t>
    </rPh>
    <rPh sb="11" eb="12">
      <t>シャ</t>
    </rPh>
    <phoneticPr fontId="2"/>
  </si>
  <si>
    <t>第1表　国・公・私立別、市町村別園数、在園者数、教職員数、修了者数及び就園率</t>
    <rPh sb="0" eb="1">
      <t>ダイ</t>
    </rPh>
    <rPh sb="2" eb="3">
      <t>ヒョウ</t>
    </rPh>
    <rPh sb="4" eb="5">
      <t>クニ</t>
    </rPh>
    <rPh sb="6" eb="7">
      <t>コウ</t>
    </rPh>
    <rPh sb="8" eb="10">
      <t>シリツ</t>
    </rPh>
    <rPh sb="10" eb="11">
      <t>ベツ</t>
    </rPh>
    <rPh sb="12" eb="15">
      <t>シチョウソン</t>
    </rPh>
    <rPh sb="15" eb="16">
      <t>ベツ</t>
    </rPh>
    <rPh sb="16" eb="17">
      <t>エン</t>
    </rPh>
    <rPh sb="17" eb="18">
      <t>スウ</t>
    </rPh>
    <rPh sb="19" eb="20">
      <t>ザイ</t>
    </rPh>
    <rPh sb="20" eb="21">
      <t>エン</t>
    </rPh>
    <rPh sb="21" eb="22">
      <t>シャ</t>
    </rPh>
    <rPh sb="22" eb="23">
      <t>カズ</t>
    </rPh>
    <rPh sb="24" eb="28">
      <t>キョウショクインスウ</t>
    </rPh>
    <rPh sb="29" eb="32">
      <t>シュウリョウシャ</t>
    </rPh>
    <rPh sb="32" eb="33">
      <t>スウ</t>
    </rPh>
    <rPh sb="33" eb="34">
      <t>オヨ</t>
    </rPh>
    <rPh sb="35" eb="36">
      <t>シュウ</t>
    </rPh>
    <rPh sb="36" eb="37">
      <t>エン</t>
    </rPh>
    <rPh sb="37" eb="38">
      <t>リツ</t>
    </rPh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</si>
  <si>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</si>
  <si>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※Ｔ列　未入力</t>
    <rPh sb="2" eb="3">
      <t>レツ</t>
    </rPh>
    <rPh sb="4" eb="7">
      <t>ミニュウリョク</t>
    </rPh>
    <phoneticPr fontId="2"/>
  </si>
  <si>
    <t>第6表　公・私立別、市町村別学校数及び教職員数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6">
      <t>ガッコウ</t>
    </rPh>
    <rPh sb="16" eb="17">
      <t>スウ</t>
    </rPh>
    <rPh sb="17" eb="18">
      <t>オヨ</t>
    </rPh>
    <rPh sb="19" eb="21">
      <t>キョウショク</t>
    </rPh>
    <rPh sb="21" eb="23">
      <t>インスウ</t>
    </rPh>
    <phoneticPr fontId="2"/>
  </si>
  <si>
    <t>第7表　公・私立別、市町村別生徒数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7">
      <t>セイトスウ</t>
    </rPh>
    <phoneticPr fontId="2"/>
  </si>
  <si>
    <t>第8表　国・公・私立別、市町村別学校数、在学者数及び教職員数</t>
    <rPh sb="0" eb="1">
      <t>ダイ</t>
    </rPh>
    <rPh sb="2" eb="3">
      <t>ヒョウ</t>
    </rPh>
    <rPh sb="4" eb="5">
      <t>クニ</t>
    </rPh>
    <rPh sb="6" eb="7">
      <t>コウ</t>
    </rPh>
    <rPh sb="8" eb="10">
      <t>シリツ</t>
    </rPh>
    <rPh sb="10" eb="11">
      <t>ベツ</t>
    </rPh>
    <rPh sb="12" eb="15">
      <t>シチョウソン</t>
    </rPh>
    <rPh sb="15" eb="16">
      <t>ベツ</t>
    </rPh>
    <rPh sb="16" eb="18">
      <t>ガッコウ</t>
    </rPh>
    <rPh sb="18" eb="19">
      <t>スウ</t>
    </rPh>
    <rPh sb="20" eb="22">
      <t>ザイガク</t>
    </rPh>
    <rPh sb="22" eb="23">
      <t>シャ</t>
    </rPh>
    <rPh sb="23" eb="24">
      <t>スウ</t>
    </rPh>
    <rPh sb="24" eb="25">
      <t>オヨ</t>
    </rPh>
    <rPh sb="26" eb="27">
      <t>キョウ</t>
    </rPh>
    <rPh sb="27" eb="28">
      <t>ショク</t>
    </rPh>
    <rPh sb="28" eb="29">
      <t>イン</t>
    </rPh>
    <rPh sb="29" eb="30">
      <t>スウ</t>
    </rPh>
    <phoneticPr fontId="2"/>
  </si>
  <si>
    <t>第9表　公・私立別、市町村別学校数、生徒数、教職員数、入学者数及び卒業者数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6">
      <t>ガッコウ</t>
    </rPh>
    <rPh sb="16" eb="17">
      <t>スウ</t>
    </rPh>
    <rPh sb="18" eb="21">
      <t>セイトスウ</t>
    </rPh>
    <rPh sb="22" eb="24">
      <t>キョウショク</t>
    </rPh>
    <rPh sb="24" eb="26">
      <t>インスウ</t>
    </rPh>
    <rPh sb="27" eb="31">
      <t>ニュウガクシャスウ</t>
    </rPh>
    <rPh sb="31" eb="32">
      <t>オヨ</t>
    </rPh>
    <rPh sb="33" eb="34">
      <t>ソツ</t>
    </rPh>
    <rPh sb="34" eb="37">
      <t>ギョウシャスウ</t>
    </rPh>
    <phoneticPr fontId="2"/>
  </si>
  <si>
    <t>第11表　国・公・私立別、市町村別進路状況、進学率及び卒業者に占める就職者の割合</t>
    <rPh sb="0" eb="1">
      <t>ダイ</t>
    </rPh>
    <rPh sb="3" eb="4">
      <t>ヒョウ</t>
    </rPh>
    <rPh sb="5" eb="6">
      <t>クニ</t>
    </rPh>
    <rPh sb="7" eb="8">
      <t>コウ</t>
    </rPh>
    <rPh sb="9" eb="11">
      <t>シリツ</t>
    </rPh>
    <rPh sb="11" eb="12">
      <t>ベツ</t>
    </rPh>
    <rPh sb="13" eb="16">
      <t>シチョウソン</t>
    </rPh>
    <rPh sb="16" eb="17">
      <t>ベツ</t>
    </rPh>
    <rPh sb="17" eb="19">
      <t>シンロ</t>
    </rPh>
    <rPh sb="19" eb="21">
      <t>ジョウキョウ</t>
    </rPh>
    <rPh sb="22" eb="24">
      <t>シンガク</t>
    </rPh>
    <rPh sb="24" eb="25">
      <t>リツ</t>
    </rPh>
    <rPh sb="25" eb="26">
      <t>オヨ</t>
    </rPh>
    <rPh sb="27" eb="29">
      <t>ソツギョウ</t>
    </rPh>
    <rPh sb="29" eb="30">
      <t>モノ</t>
    </rPh>
    <rPh sb="31" eb="32">
      <t>シ</t>
    </rPh>
    <rPh sb="34" eb="36">
      <t>シュウショク</t>
    </rPh>
    <rPh sb="36" eb="37">
      <t>モノ</t>
    </rPh>
    <rPh sb="38" eb="40">
      <t>ワリアイ</t>
    </rPh>
    <phoneticPr fontId="2"/>
  </si>
  <si>
    <t>第12表　公・私立別、市町村別進路状況、進学率及び卒業者に占める就職者の割合</t>
    <rPh sb="0" eb="1">
      <t>ダイ</t>
    </rPh>
    <rPh sb="3" eb="4">
      <t>ヒョウ</t>
    </rPh>
    <rPh sb="5" eb="6">
      <t>コウ</t>
    </rPh>
    <rPh sb="7" eb="9">
      <t>シリツ</t>
    </rPh>
    <rPh sb="9" eb="10">
      <t>ベツ</t>
    </rPh>
    <rPh sb="11" eb="14">
      <t>シチョウソン</t>
    </rPh>
    <rPh sb="14" eb="15">
      <t>ベツ</t>
    </rPh>
    <rPh sb="15" eb="17">
      <t>シンロ</t>
    </rPh>
    <rPh sb="17" eb="19">
      <t>ジョウキョウ</t>
    </rPh>
    <rPh sb="20" eb="22">
      <t>シンガク</t>
    </rPh>
    <rPh sb="22" eb="23">
      <t>リツ</t>
    </rPh>
    <rPh sb="23" eb="24">
      <t>オヨ</t>
    </rPh>
    <rPh sb="25" eb="28">
      <t>ソツギョウシャ</t>
    </rPh>
    <rPh sb="29" eb="30">
      <t>シ</t>
    </rPh>
    <rPh sb="32" eb="34">
      <t>シュウショク</t>
    </rPh>
    <rPh sb="34" eb="35">
      <t>モノ</t>
    </rPh>
    <rPh sb="36" eb="38">
      <t>ワリアイ</t>
    </rPh>
    <phoneticPr fontId="2"/>
  </si>
  <si>
    <t>第13表　不就学学齢児童生徒数及び学齢児童生徒死亡者数等</t>
    <rPh sb="0" eb="1">
      <t>ダイ</t>
    </rPh>
    <rPh sb="3" eb="4">
      <t>ヒョウ</t>
    </rPh>
    <rPh sb="5" eb="6">
      <t>フ</t>
    </rPh>
    <rPh sb="6" eb="8">
      <t>シュウガク</t>
    </rPh>
    <rPh sb="8" eb="10">
      <t>ガクレイ</t>
    </rPh>
    <rPh sb="10" eb="12">
      <t>ジドウ</t>
    </rPh>
    <rPh sb="12" eb="15">
      <t>セイトスウ</t>
    </rPh>
    <rPh sb="15" eb="16">
      <t>オヨ</t>
    </rPh>
    <rPh sb="17" eb="19">
      <t>ガクレイ</t>
    </rPh>
    <rPh sb="19" eb="21">
      <t>ジドウ</t>
    </rPh>
    <rPh sb="21" eb="23">
      <t>セイト</t>
    </rPh>
    <rPh sb="23" eb="25">
      <t>シボウ</t>
    </rPh>
    <rPh sb="25" eb="26">
      <t>シャ</t>
    </rPh>
    <rPh sb="26" eb="27">
      <t>スウ</t>
    </rPh>
    <rPh sb="27" eb="28">
      <t>ナド</t>
    </rPh>
    <phoneticPr fontId="2"/>
  </si>
  <si>
    <t>第８表　　国・公・私立別、市町村別学校数、
　　　　　在学者数及び教職員数</t>
    <rPh sb="0" eb="1">
      <t>ダイ</t>
    </rPh>
    <rPh sb="2" eb="3">
      <t>ヒョウ</t>
    </rPh>
    <rPh sb="5" eb="6">
      <t>クニ</t>
    </rPh>
    <rPh sb="7" eb="8">
      <t>コウ</t>
    </rPh>
    <rPh sb="9" eb="11">
      <t>シリツ</t>
    </rPh>
    <rPh sb="11" eb="12">
      <t>ベツ</t>
    </rPh>
    <rPh sb="13" eb="16">
      <t>シチョウソン</t>
    </rPh>
    <rPh sb="16" eb="17">
      <t>ベツ</t>
    </rPh>
    <rPh sb="17" eb="19">
      <t>ガッコウ</t>
    </rPh>
    <rPh sb="19" eb="20">
      <t>スウ</t>
    </rPh>
    <rPh sb="27" eb="29">
      <t>ザイガク</t>
    </rPh>
    <rPh sb="29" eb="30">
      <t>シャ</t>
    </rPh>
    <rPh sb="30" eb="31">
      <t>スウ</t>
    </rPh>
    <rPh sb="31" eb="32">
      <t>オヨ</t>
    </rPh>
    <rPh sb="33" eb="36">
      <t>キョウショクイン</t>
    </rPh>
    <rPh sb="36" eb="37">
      <t>スウ</t>
    </rPh>
    <phoneticPr fontId="2"/>
  </si>
  <si>
    <t>第７表　　　公・私立別、市町村別生徒数</t>
    <rPh sb="0" eb="1">
      <t>ダイ</t>
    </rPh>
    <rPh sb="2" eb="3">
      <t>ヒョウ</t>
    </rPh>
    <rPh sb="16" eb="18">
      <t>セイト</t>
    </rPh>
    <phoneticPr fontId="2"/>
  </si>
  <si>
    <t>第６表　　　公・私立別、市町村別学校数及び教職員数</t>
    <rPh sb="0" eb="1">
      <t>ダイ</t>
    </rPh>
    <rPh sb="2" eb="3">
      <t>ヒョウ</t>
    </rPh>
    <phoneticPr fontId="2"/>
  </si>
  <si>
    <t>第１０表</t>
    <rPh sb="0" eb="1">
      <t>ダイ</t>
    </rPh>
    <rPh sb="3" eb="4">
      <t>ヒョウ</t>
    </rPh>
    <phoneticPr fontId="2"/>
  </si>
  <si>
    <t>第１１表　　　国・公・私立別、市町村別進路状況、進学率及び卒業者に占める就職者の割合</t>
    <rPh sb="0" eb="1">
      <t>ダイ</t>
    </rPh>
    <rPh sb="3" eb="4">
      <t>ヒョウ</t>
    </rPh>
    <rPh sb="7" eb="8">
      <t>クニ</t>
    </rPh>
    <rPh sb="19" eb="21">
      <t>シンロ</t>
    </rPh>
    <rPh sb="21" eb="23">
      <t>ジョウキョウ</t>
    </rPh>
    <rPh sb="24" eb="26">
      <t>シンガク</t>
    </rPh>
    <rPh sb="26" eb="27">
      <t>リツ</t>
    </rPh>
    <rPh sb="27" eb="28">
      <t>オヨ</t>
    </rPh>
    <rPh sb="29" eb="31">
      <t>ソツギョウ</t>
    </rPh>
    <rPh sb="31" eb="32">
      <t>シャ</t>
    </rPh>
    <rPh sb="33" eb="34">
      <t>シ</t>
    </rPh>
    <rPh sb="36" eb="38">
      <t>シュウショク</t>
    </rPh>
    <rPh sb="38" eb="39">
      <t>モノ</t>
    </rPh>
    <rPh sb="40" eb="42">
      <t>ワリアイ</t>
    </rPh>
    <phoneticPr fontId="2"/>
  </si>
  <si>
    <t>第１２表　　　公・私立別、市町村別進路状況、進学率及び卒業者に占める就職者の割合</t>
    <rPh sb="0" eb="1">
      <t>ダイ</t>
    </rPh>
    <rPh sb="3" eb="4">
      <t>ヒョウ</t>
    </rPh>
    <rPh sb="17" eb="19">
      <t>シンロ</t>
    </rPh>
    <rPh sb="19" eb="21">
      <t>ジョウキョウ</t>
    </rPh>
    <rPh sb="22" eb="24">
      <t>シンガク</t>
    </rPh>
    <rPh sb="24" eb="25">
      <t>リツ</t>
    </rPh>
    <rPh sb="25" eb="26">
      <t>オヨ</t>
    </rPh>
    <rPh sb="27" eb="30">
      <t>ソツギョウシャ</t>
    </rPh>
    <rPh sb="31" eb="32">
      <t>シ</t>
    </rPh>
    <rPh sb="34" eb="36">
      <t>シュウショク</t>
    </rPh>
    <rPh sb="36" eb="37">
      <t>モノ</t>
    </rPh>
    <rPh sb="38" eb="40">
      <t>ワリアイ</t>
    </rPh>
    <phoneticPr fontId="2"/>
  </si>
  <si>
    <t>第１３表　　　不就学学齢児童生徒数及び学齢児童生徒死亡者数等</t>
    <rPh sb="0" eb="1">
      <t>ダイ</t>
    </rPh>
    <rPh sb="3" eb="4">
      <t>ヒョウ</t>
    </rPh>
    <rPh sb="7" eb="10">
      <t>フシュウガク</t>
    </rPh>
    <rPh sb="10" eb="12">
      <t>ガクレイ</t>
    </rPh>
    <rPh sb="12" eb="14">
      <t>ジドウ</t>
    </rPh>
    <rPh sb="14" eb="16">
      <t>セイト</t>
    </rPh>
    <rPh sb="16" eb="17">
      <t>スウ</t>
    </rPh>
    <rPh sb="17" eb="18">
      <t>オヨ</t>
    </rPh>
    <rPh sb="19" eb="21">
      <t>ガクレイ</t>
    </rPh>
    <rPh sb="21" eb="23">
      <t>ジドウ</t>
    </rPh>
    <rPh sb="23" eb="25">
      <t>セイト</t>
    </rPh>
    <rPh sb="25" eb="28">
      <t>シボウシャ</t>
    </rPh>
    <rPh sb="28" eb="29">
      <t>スウ</t>
    </rPh>
    <rPh sb="29" eb="30">
      <t>ナド</t>
    </rPh>
    <phoneticPr fontId="2"/>
  </si>
  <si>
    <t>第10表　市町村別学校数、生徒数、教職員数、入学者数及び卒業者数</t>
    <phoneticPr fontId="2"/>
  </si>
  <si>
    <t>５　義務教育学校</t>
    <rPh sb="2" eb="4">
      <t>ギム</t>
    </rPh>
    <rPh sb="4" eb="6">
      <t>キョウイク</t>
    </rPh>
    <rPh sb="6" eb="8">
      <t>ガッコウ</t>
    </rPh>
    <phoneticPr fontId="2"/>
  </si>
  <si>
    <t>６　高等学校（通信制を除く）</t>
    <rPh sb="2" eb="4">
      <t>コウトウ</t>
    </rPh>
    <rPh sb="4" eb="6">
      <t>ガッコウ</t>
    </rPh>
    <rPh sb="7" eb="10">
      <t>ツウシンセイ</t>
    </rPh>
    <rPh sb="11" eb="12">
      <t>ノゾ</t>
    </rPh>
    <phoneticPr fontId="2"/>
  </si>
  <si>
    <t>７　特別支援学校</t>
    <rPh sb="2" eb="4">
      <t>トクベツ</t>
    </rPh>
    <rPh sb="4" eb="6">
      <t>シエン</t>
    </rPh>
    <rPh sb="6" eb="8">
      <t>ガッコウ</t>
    </rPh>
    <phoneticPr fontId="2"/>
  </si>
  <si>
    <t>８　専修学校</t>
    <rPh sb="2" eb="4">
      <t>センシュウ</t>
    </rPh>
    <rPh sb="4" eb="6">
      <t>ガッコウ</t>
    </rPh>
    <phoneticPr fontId="2"/>
  </si>
  <si>
    <t>９　各種学校</t>
    <rPh sb="2" eb="4">
      <t>カクシュ</t>
    </rPh>
    <rPh sb="4" eb="6">
      <t>ガッコウ</t>
    </rPh>
    <phoneticPr fontId="2"/>
  </si>
  <si>
    <t>前　期　課　程</t>
    <rPh sb="0" eb="1">
      <t>マエ</t>
    </rPh>
    <rPh sb="2" eb="3">
      <t>キ</t>
    </rPh>
    <rPh sb="4" eb="5">
      <t>カ</t>
    </rPh>
    <rPh sb="6" eb="7">
      <t>ホド</t>
    </rPh>
    <phoneticPr fontId="2"/>
  </si>
  <si>
    <t>後期課程</t>
    <rPh sb="0" eb="2">
      <t>コウキ</t>
    </rPh>
    <rPh sb="2" eb="4">
      <t>カテイ</t>
    </rPh>
    <phoneticPr fontId="2"/>
  </si>
  <si>
    <t>第２表　　　公・私立別、市町村別園数、在園者数、教育・保育職員等数,修了者数及び就園率</t>
    <rPh sb="0" eb="1">
      <t>ダイ</t>
    </rPh>
    <rPh sb="2" eb="3">
      <t>ヒョウ</t>
    </rPh>
    <rPh sb="16" eb="17">
      <t>エン</t>
    </rPh>
    <rPh sb="19" eb="20">
      <t>ア</t>
    </rPh>
    <rPh sb="20" eb="21">
      <t>ソノ</t>
    </rPh>
    <rPh sb="21" eb="22">
      <t>モノ</t>
    </rPh>
    <rPh sb="24" eb="26">
      <t>キョウイク</t>
    </rPh>
    <rPh sb="27" eb="29">
      <t>ホイク</t>
    </rPh>
    <rPh sb="31" eb="32">
      <t>トウ</t>
    </rPh>
    <rPh sb="34" eb="37">
      <t>シュウリョウシャ</t>
    </rPh>
    <rPh sb="37" eb="38">
      <t>スウ</t>
    </rPh>
    <rPh sb="40" eb="41">
      <t>シュウ</t>
    </rPh>
    <rPh sb="41" eb="42">
      <t>エン</t>
    </rPh>
    <rPh sb="42" eb="43">
      <t>リツ</t>
    </rPh>
    <phoneticPr fontId="2"/>
  </si>
  <si>
    <t>児　　童　　・　　生　　徒　　数</t>
    <rPh sb="0" eb="1">
      <t>ジ</t>
    </rPh>
    <rPh sb="3" eb="4">
      <t>ドウ</t>
    </rPh>
    <rPh sb="9" eb="10">
      <t>ナマ</t>
    </rPh>
    <rPh sb="12" eb="13">
      <t>タダ</t>
    </rPh>
    <rPh sb="15" eb="16">
      <t>スウ</t>
    </rPh>
    <phoneticPr fontId="2"/>
  </si>
  <si>
    <t>第2表　公・私立別、市町村別園数、在園者数、教育・保育職員等数、修了者数及び就園率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5">
      <t>エン</t>
    </rPh>
    <rPh sb="15" eb="16">
      <t>スウ</t>
    </rPh>
    <rPh sb="17" eb="18">
      <t>ザイ</t>
    </rPh>
    <rPh sb="18" eb="19">
      <t>エン</t>
    </rPh>
    <rPh sb="19" eb="20">
      <t>シャ</t>
    </rPh>
    <rPh sb="20" eb="21">
      <t>カズ</t>
    </rPh>
    <rPh sb="22" eb="24">
      <t>キョウイク</t>
    </rPh>
    <rPh sb="25" eb="27">
      <t>ホイク</t>
    </rPh>
    <rPh sb="27" eb="29">
      <t>ショクイン</t>
    </rPh>
    <rPh sb="29" eb="30">
      <t>トウ</t>
    </rPh>
    <rPh sb="30" eb="31">
      <t>スウ</t>
    </rPh>
    <rPh sb="32" eb="35">
      <t>シュウリョウシャ</t>
    </rPh>
    <rPh sb="35" eb="36">
      <t>スウ</t>
    </rPh>
    <rPh sb="36" eb="37">
      <t>オヨ</t>
    </rPh>
    <rPh sb="38" eb="39">
      <t>シュウ</t>
    </rPh>
    <rPh sb="39" eb="40">
      <t>エン</t>
    </rPh>
    <rPh sb="40" eb="41">
      <t>リツ</t>
    </rPh>
    <phoneticPr fontId="2"/>
  </si>
  <si>
    <t>第5表　市町村別学校数、学級数、児童・生徒数及び教職員数</t>
    <rPh sb="0" eb="1">
      <t>ダイ</t>
    </rPh>
    <rPh sb="2" eb="3">
      <t>ヒョウ</t>
    </rPh>
    <rPh sb="4" eb="7">
      <t>シチョウソン</t>
    </rPh>
    <rPh sb="7" eb="8">
      <t>ベツ</t>
    </rPh>
    <rPh sb="8" eb="10">
      <t>ガッコウ</t>
    </rPh>
    <rPh sb="10" eb="11">
      <t>スウ</t>
    </rPh>
    <rPh sb="12" eb="14">
      <t>ガッキュウ</t>
    </rPh>
    <rPh sb="14" eb="15">
      <t>スウ</t>
    </rPh>
    <rPh sb="16" eb="18">
      <t>ジドウ</t>
    </rPh>
    <rPh sb="19" eb="22">
      <t>セイトスウ</t>
    </rPh>
    <rPh sb="22" eb="23">
      <t>オヨ</t>
    </rPh>
    <rPh sb="24" eb="27">
      <t>キョウショクイン</t>
    </rPh>
    <rPh sb="27" eb="28">
      <t>スウ</t>
    </rPh>
    <phoneticPr fontId="2"/>
  </si>
  <si>
    <t>※　本県では大槌町の公立のみ。</t>
    <rPh sb="2" eb="4">
      <t>ホンケン</t>
    </rPh>
    <rPh sb="6" eb="8">
      <t>オオツチ</t>
    </rPh>
    <rPh sb="8" eb="9">
      <t>チョウ</t>
    </rPh>
    <rPh sb="10" eb="12">
      <t>コウリツ</t>
    </rPh>
    <phoneticPr fontId="2"/>
  </si>
  <si>
    <t>第５表　　　市町村別学校数、学級数、児童・生徒数及び教職員数</t>
    <rPh sb="0" eb="1">
      <t>ダイ</t>
    </rPh>
    <rPh sb="2" eb="3">
      <t>ヒョウ</t>
    </rPh>
    <rPh sb="6" eb="9">
      <t>シチョウソン</t>
    </rPh>
    <rPh sb="9" eb="10">
      <t>ベツ</t>
    </rPh>
    <rPh sb="18" eb="20">
      <t>ジドウ</t>
    </rPh>
    <rPh sb="21" eb="23">
      <t>セイト</t>
    </rPh>
    <phoneticPr fontId="2"/>
  </si>
  <si>
    <t>　　　　　　　　　　　　　　　　　　　　　　　　　　　　　　　　　</t>
    <phoneticPr fontId="2"/>
  </si>
  <si>
    <t>※薄桃セルは計算式により自動計算</t>
    <rPh sb="1" eb="2">
      <t>ウス</t>
    </rPh>
    <rPh sb="2" eb="3">
      <t>モモ</t>
    </rPh>
    <rPh sb="6" eb="8">
      <t>ケイサン</t>
    </rPh>
    <rPh sb="8" eb="9">
      <t>シキ</t>
    </rPh>
    <rPh sb="12" eb="14">
      <t>ジドウ</t>
    </rPh>
    <rPh sb="14" eb="16">
      <t>ケイサン</t>
    </rPh>
    <phoneticPr fontId="2"/>
  </si>
  <si>
    <t>チェック用</t>
    <rPh sb="4" eb="5">
      <t>ヨウ</t>
    </rPh>
    <phoneticPr fontId="2"/>
  </si>
  <si>
    <t>計</t>
    <rPh sb="0" eb="1">
      <t>ケイ</t>
    </rPh>
    <phoneticPr fontId="2"/>
  </si>
  <si>
    <t>チェック用計</t>
    <rPh sb="4" eb="5">
      <t>ヨウ</t>
    </rPh>
    <rPh sb="5" eb="6">
      <t>ケイ</t>
    </rPh>
    <phoneticPr fontId="2"/>
  </si>
  <si>
    <t>用計</t>
    <rPh sb="0" eb="1">
      <t>ヨウ</t>
    </rPh>
    <rPh sb="1" eb="2">
      <t>ケイ</t>
    </rPh>
    <phoneticPr fontId="2"/>
  </si>
  <si>
    <t>チェック</t>
    <phoneticPr fontId="2"/>
  </si>
  <si>
    <t>高校進学者計</t>
    <rPh sb="0" eb="2">
      <t>コウコウ</t>
    </rPh>
    <rPh sb="2" eb="5">
      <t>シンガクシャ</t>
    </rPh>
    <rPh sb="5" eb="6">
      <t>ケイ</t>
    </rPh>
    <phoneticPr fontId="2"/>
  </si>
  <si>
    <t>チェック用</t>
    <rPh sb="4" eb="5">
      <t>ヨウ</t>
    </rPh>
    <phoneticPr fontId="2"/>
  </si>
  <si>
    <t>大学進学者計</t>
    <rPh sb="0" eb="2">
      <t>ダイガク</t>
    </rPh>
    <rPh sb="2" eb="5">
      <t>シンガクシャ</t>
    </rPh>
    <rPh sb="5" eb="6">
      <t>ケイ</t>
    </rPh>
    <phoneticPr fontId="2"/>
  </si>
  <si>
    <t>※チェック用のセルは印刷の際、非表示とすること。</t>
    <rPh sb="5" eb="6">
      <t>ヨウ</t>
    </rPh>
    <rPh sb="10" eb="12">
      <t>インサツ</t>
    </rPh>
    <rPh sb="13" eb="14">
      <t>サイ</t>
    </rPh>
    <rPh sb="15" eb="18">
      <t>ヒヒョウジ</t>
    </rPh>
    <phoneticPr fontId="2"/>
  </si>
  <si>
    <t>７学年</t>
    <rPh sb="1" eb="3">
      <t>ガクネン</t>
    </rPh>
    <phoneticPr fontId="2"/>
  </si>
  <si>
    <t>８学年</t>
    <rPh sb="1" eb="3">
      <t>ガクネン</t>
    </rPh>
    <phoneticPr fontId="2"/>
  </si>
  <si>
    <t>９学年</t>
    <rPh sb="1" eb="3">
      <t>ガクネン</t>
    </rPh>
    <phoneticPr fontId="2"/>
  </si>
  <si>
    <t>チェック用</t>
    <rPh sb="4" eb="5">
      <t>ヨウ</t>
    </rPh>
    <phoneticPr fontId="2"/>
  </si>
  <si>
    <t>１　中学校・義務教育学校</t>
    <rPh sb="2" eb="3">
      <t>ナカ</t>
    </rPh>
    <rPh sb="3" eb="5">
      <t>ガッコウ</t>
    </rPh>
    <rPh sb="6" eb="10">
      <t>ギムキョウイク</t>
    </rPh>
    <rPh sb="10" eb="12">
      <t>ガッコウ</t>
    </rPh>
    <phoneticPr fontId="2"/>
  </si>
  <si>
    <t>中学校・義務教育学校</t>
    <rPh sb="0" eb="3">
      <t>チュウガッコウ</t>
    </rPh>
    <rPh sb="4" eb="6">
      <t>ギム</t>
    </rPh>
    <rPh sb="6" eb="8">
      <t>キョウイク</t>
    </rPh>
    <rPh sb="8" eb="10">
      <t>ガッコウ</t>
    </rPh>
    <phoneticPr fontId="2"/>
  </si>
  <si>
    <t>大槌町</t>
    <rPh sb="0" eb="2">
      <t>オオツチ</t>
    </rPh>
    <rPh sb="2" eb="3">
      <t>チョウ</t>
    </rPh>
    <phoneticPr fontId="2"/>
  </si>
  <si>
    <t>洋野町</t>
    <rPh sb="0" eb="2">
      <t>ヒロノ</t>
    </rPh>
    <rPh sb="2" eb="3">
      <t>チョウ</t>
    </rPh>
    <phoneticPr fontId="2"/>
  </si>
  <si>
    <t>小１年</t>
    <rPh sb="0" eb="1">
      <t>ショウ</t>
    </rPh>
    <rPh sb="2" eb="3">
      <t>ネン</t>
    </rPh>
    <phoneticPr fontId="2"/>
  </si>
  <si>
    <t>常用労働者</t>
    <rPh sb="0" eb="2">
      <t>ジョウヨウ</t>
    </rPh>
    <rPh sb="2" eb="5">
      <t>ロウドウシャ</t>
    </rPh>
    <phoneticPr fontId="2"/>
  </si>
  <si>
    <t>無期雇用労働者</t>
    <rPh sb="0" eb="2">
      <t>ムキ</t>
    </rPh>
    <rPh sb="2" eb="4">
      <t>コヨウ</t>
    </rPh>
    <rPh sb="4" eb="7">
      <t>ロウドウシャ</t>
    </rPh>
    <phoneticPr fontId="2"/>
  </si>
  <si>
    <t>臨時労働者</t>
    <rPh sb="0" eb="2">
      <t>リンジ</t>
    </rPh>
    <rPh sb="2" eb="5">
      <t>ロウドウシャ</t>
    </rPh>
    <phoneticPr fontId="2"/>
  </si>
  <si>
    <t>判別不明の者</t>
    <rPh sb="0" eb="2">
      <t>ハンベツ</t>
    </rPh>
    <rPh sb="2" eb="4">
      <t>フメイ</t>
    </rPh>
    <rPh sb="5" eb="6">
      <t>モノ</t>
    </rPh>
    <phoneticPr fontId="2"/>
  </si>
  <si>
    <t>有期雇用労働者(契約期間1ヶ月以上）</t>
    <rPh sb="0" eb="2">
      <t>ユウキ</t>
    </rPh>
    <rPh sb="2" eb="7">
      <t>コヨウロウドウシャ</t>
    </rPh>
    <rPh sb="8" eb="10">
      <t>ケイヤク</t>
    </rPh>
    <rPh sb="10" eb="12">
      <t>キカン</t>
    </rPh>
    <rPh sb="14" eb="15">
      <t>ゲツ</t>
    </rPh>
    <rPh sb="15" eb="17">
      <t>イジョウ</t>
    </rPh>
    <phoneticPr fontId="2"/>
  </si>
  <si>
    <t xml:space="preserve"> 就職者（左記Ａ・Ｂ・Ｃ・Ｄを除く）</t>
    <rPh sb="1" eb="4">
      <t>シュウショクシャ</t>
    </rPh>
    <rPh sb="5" eb="7">
      <t>サキ</t>
    </rPh>
    <rPh sb="15" eb="16">
      <t>ノゾ</t>
    </rPh>
    <phoneticPr fontId="2"/>
  </si>
  <si>
    <t>E</t>
    <phoneticPr fontId="2"/>
  </si>
  <si>
    <t>自営業主等</t>
    <rPh sb="0" eb="3">
      <t>ジエイギョウ</t>
    </rPh>
    <rPh sb="3" eb="4">
      <t>シュ</t>
    </rPh>
    <rPh sb="4" eb="5">
      <t>トウ</t>
    </rPh>
    <phoneticPr fontId="2"/>
  </si>
  <si>
    <t>つづき</t>
    <phoneticPr fontId="2"/>
  </si>
  <si>
    <t>就職者の内訳（中学校のみ　再掲）</t>
    <rPh sb="0" eb="3">
      <t>シュウショクシャ</t>
    </rPh>
    <rPh sb="4" eb="6">
      <t>ウチワケ</t>
    </rPh>
    <rPh sb="7" eb="10">
      <t>チュウガッコウ</t>
    </rPh>
    <rPh sb="13" eb="15">
      <t>サイケイ</t>
    </rPh>
    <phoneticPr fontId="2"/>
  </si>
  <si>
    <t>A～E 以外の者</t>
    <rPh sb="4" eb="6">
      <t>イガイ</t>
    </rPh>
    <rPh sb="7" eb="8">
      <t>モノ</t>
    </rPh>
    <phoneticPr fontId="2"/>
  </si>
  <si>
    <t>卒業者に占める就職者の割合
(臨時労働者を除く）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rPh sb="15" eb="20">
      <t>リンジロウドウシャ</t>
    </rPh>
    <rPh sb="21" eb="22">
      <t>ノゾ</t>
    </rPh>
    <phoneticPr fontId="2"/>
  </si>
  <si>
    <t>学齢児童生徒死亡者数
（前年度間）</t>
    <rPh sb="0" eb="2">
      <t>ガクレイ</t>
    </rPh>
    <rPh sb="2" eb="4">
      <t>ジドウ</t>
    </rPh>
    <rPh sb="4" eb="6">
      <t>セイト</t>
    </rPh>
    <rPh sb="6" eb="8">
      <t>シボウ</t>
    </rPh>
    <rPh sb="8" eb="9">
      <t>シャ</t>
    </rPh>
    <rPh sb="9" eb="10">
      <t>スウ</t>
    </rPh>
    <rPh sb="12" eb="15">
      <t>ゼンネンド</t>
    </rPh>
    <rPh sb="13" eb="15">
      <t>ネンド</t>
    </rPh>
    <rPh sb="15" eb="16">
      <t>カン</t>
    </rPh>
    <phoneticPr fontId="2"/>
  </si>
  <si>
    <t>合    計</t>
    <rPh sb="0" eb="1">
      <t>ゴウ</t>
    </rPh>
    <rPh sb="5" eb="6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</si>
  <si>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</si>
  <si>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</si>
  <si>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八幡平市</t>
    <rPh sb="0" eb="4">
      <t>ハチマンタイシ</t>
    </rPh>
    <phoneticPr fontId="2"/>
  </si>
  <si>
    <t>矢 巾 町</t>
    <rPh sb="0" eb="1">
      <t>ヤ</t>
    </rPh>
    <rPh sb="2" eb="3">
      <t>ハバ</t>
    </rPh>
    <rPh sb="4" eb="5">
      <t>マチ</t>
    </rPh>
    <phoneticPr fontId="2"/>
  </si>
  <si>
    <t>金ケ崎町</t>
    <rPh sb="0" eb="1">
      <t>キン</t>
    </rPh>
    <rPh sb="2" eb="3">
      <t>ザキ</t>
    </rPh>
    <rPh sb="3" eb="4">
      <t>マチ</t>
    </rPh>
    <phoneticPr fontId="2"/>
  </si>
  <si>
    <t>平成30年度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</si>
</sst>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.0_);[Red]\(0.0\)"/>
    <numFmt numFmtId="177" formatCode="General;General;&quot;-&quot;"/>
    <numFmt numFmtId="178" formatCode="#,##0.0\ ;#,##0.0\ ;\ &quot;-&quot;\ "/>
    <numFmt numFmtId="179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48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11">
    <xf numFmtId="0" fontId="0" fillId="0" borderId="0" xfId="0"/>
    <xf numFmtId="0" fontId="4" fillId="0" borderId="0" xfId="0" applyFont="1" applyAlignment="1">
      <alignment horizontal="center" vertical="center" textRotation="255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textRotation="255"/>
    </xf>
    <xf numFmtId="177" fontId="7" fillId="0" borderId="0" xfId="0" applyNumberFormat="1" applyFont="1" applyBorder="1"/>
    <xf numFmtId="0" fontId="7" fillId="2" borderId="4" xfId="0" applyFont="1" applyFill="1" applyBorder="1"/>
    <xf numFmtId="0" fontId="7" fillId="2" borderId="5" xfId="0" applyFont="1" applyFill="1" applyBorder="1" applyAlignment="1">
      <alignment horizontal="distributed" vertical="center"/>
    </xf>
    <xf numFmtId="0" fontId="7" fillId="2" borderId="6" xfId="0" applyFont="1" applyFill="1" applyBorder="1"/>
    <xf numFmtId="0" fontId="7" fillId="0" borderId="0" xfId="0" applyFont="1"/>
    <xf numFmtId="0" fontId="7" fillId="2" borderId="0" xfId="0" applyFont="1" applyFill="1" applyBorder="1"/>
    <xf numFmtId="0" fontId="8" fillId="0" borderId="0" xfId="0" applyFont="1"/>
    <xf numFmtId="0" fontId="7" fillId="0" borderId="0" xfId="0" applyFont="1" applyAlignment="1">
      <alignment vertical="center"/>
    </xf>
    <xf numFmtId="177" fontId="7" fillId="0" borderId="0" xfId="0" applyNumberFormat="1" applyFont="1"/>
    <xf numFmtId="0" fontId="7" fillId="2" borderId="11" xfId="0" applyFont="1" applyFill="1" applyBorder="1" applyAlignment="1">
      <alignment horizontal="distributed" vertical="center"/>
    </xf>
    <xf numFmtId="0" fontId="7" fillId="2" borderId="12" xfId="0" applyFont="1" applyFill="1" applyBorder="1" applyAlignment="1">
      <alignment horizontal="distributed" vertical="center"/>
    </xf>
    <xf numFmtId="0" fontId="8" fillId="0" borderId="0" xfId="0" applyFont="1" applyAlignment="1">
      <alignment textRotation="180"/>
    </xf>
    <xf numFmtId="0" fontId="8" fillId="0" borderId="0" xfId="0" applyFont="1" applyAlignment="1">
      <alignment vertical="top" textRotation="180"/>
    </xf>
    <xf numFmtId="0" fontId="7" fillId="2" borderId="13" xfId="0" applyFont="1" applyFill="1" applyBorder="1"/>
    <xf numFmtId="0" fontId="7" fillId="2" borderId="14" xfId="0" applyFont="1" applyFill="1" applyBorder="1" applyAlignment="1">
      <alignment horizontal="distributed"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18" xfId="0" applyFont="1" applyFill="1" applyBorder="1"/>
    <xf numFmtId="0" fontId="7" fillId="2" borderId="10" xfId="0" applyFont="1" applyFill="1" applyBorder="1"/>
    <xf numFmtId="0" fontId="11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19" fillId="0" borderId="0" xfId="0" applyFont="1"/>
    <xf numFmtId="0" fontId="18" fillId="0" borderId="0" xfId="0" applyFont="1"/>
    <xf numFmtId="0" fontId="21" fillId="0" borderId="0" xfId="0" applyFont="1"/>
    <xf numFmtId="0" fontId="3" fillId="0" borderId="0" xfId="1" applyAlignment="1" applyProtection="1"/>
    <xf numFmtId="0" fontId="22" fillId="0" borderId="0" xfId="0" applyFont="1"/>
    <xf numFmtId="0" fontId="23" fillId="0" borderId="0" xfId="0" applyFont="1"/>
    <xf numFmtId="0" fontId="11" fillId="0" borderId="0" xfId="0" applyFont="1" applyAlignment="1">
      <alignment horizontal="center" textRotation="180"/>
    </xf>
    <xf numFmtId="0" fontId="11" fillId="0" borderId="0" xfId="0" applyFont="1" applyAlignment="1">
      <alignment horizontal="center" vertical="top" textRotation="180"/>
    </xf>
    <xf numFmtId="0" fontId="8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center" textRotation="180"/>
    </xf>
    <xf numFmtId="0" fontId="8" fillId="0" borderId="0" xfId="0" applyFont="1" applyAlignment="1">
      <alignment horizontal="center" vertical="top" textRotation="180"/>
    </xf>
    <xf numFmtId="0" fontId="24" fillId="0" borderId="0" xfId="0" applyFont="1" applyAlignment="1">
      <alignment horizontal="center" textRotation="180"/>
    </xf>
    <xf numFmtId="0" fontId="24" fillId="0" borderId="0" xfId="0" applyFont="1" applyAlignment="1">
      <alignment horizontal="center" vertical="top" textRotation="180"/>
    </xf>
    <xf numFmtId="38" fontId="7" fillId="0" borderId="21" xfId="2" applyFont="1" applyFill="1" applyBorder="1"/>
    <xf numFmtId="38" fontId="7" fillId="0" borderId="22" xfId="2" applyFont="1" applyFill="1" applyBorder="1"/>
    <xf numFmtId="38" fontId="7" fillId="0" borderId="1" xfId="2" applyFont="1" applyFill="1" applyBorder="1"/>
    <xf numFmtId="177" fontId="7" fillId="0" borderId="22" xfId="0" applyNumberFormat="1" applyFont="1" applyFill="1" applyBorder="1"/>
    <xf numFmtId="177" fontId="7" fillId="0" borderId="1" xfId="0" applyNumberFormat="1" applyFont="1" applyFill="1" applyBorder="1"/>
    <xf numFmtId="177" fontId="7" fillId="0" borderId="23" xfId="0" applyNumberFormat="1" applyFont="1" applyFill="1" applyBorder="1"/>
    <xf numFmtId="38" fontId="7" fillId="0" borderId="0" xfId="2" applyFont="1" applyFill="1" applyBorder="1"/>
    <xf numFmtId="38" fontId="7" fillId="0" borderId="11" xfId="2" applyFont="1" applyFill="1" applyBorder="1"/>
    <xf numFmtId="38" fontId="7" fillId="0" borderId="12" xfId="2" applyFont="1" applyFill="1" applyBorder="1"/>
    <xf numFmtId="177" fontId="7" fillId="0" borderId="0" xfId="0" applyNumberFormat="1" applyFont="1" applyFill="1" applyBorder="1"/>
    <xf numFmtId="177" fontId="7" fillId="0" borderId="12" xfId="0" applyNumberFormat="1" applyFont="1" applyFill="1" applyBorder="1"/>
    <xf numFmtId="177" fontId="7" fillId="0" borderId="24" xfId="0" applyNumberFormat="1" applyFont="1" applyFill="1" applyBorder="1"/>
    <xf numFmtId="177" fontId="7" fillId="0" borderId="25" xfId="0" applyNumberFormat="1" applyFont="1" applyFill="1" applyBorder="1"/>
    <xf numFmtId="177" fontId="7" fillId="0" borderId="11" xfId="0" applyNumberFormat="1" applyFont="1" applyFill="1" applyBorder="1"/>
    <xf numFmtId="0" fontId="7" fillId="0" borderId="0" xfId="0" applyFont="1" applyBorder="1"/>
    <xf numFmtId="177" fontId="7" fillId="0" borderId="9" xfId="0" applyNumberFormat="1" applyFont="1" applyFill="1" applyBorder="1"/>
    <xf numFmtId="177" fontId="7" fillId="0" borderId="10" xfId="0" applyNumberFormat="1" applyFont="1" applyFill="1" applyBorder="1"/>
    <xf numFmtId="177" fontId="7" fillId="0" borderId="26" xfId="0" applyNumberFormat="1" applyFont="1" applyFill="1" applyBorder="1"/>
    <xf numFmtId="177" fontId="7" fillId="0" borderId="28" xfId="0" applyNumberFormat="1" applyFont="1" applyFill="1" applyBorder="1"/>
    <xf numFmtId="177" fontId="7" fillId="0" borderId="20" xfId="0" applyNumberFormat="1" applyFont="1" applyFill="1" applyBorder="1"/>
    <xf numFmtId="177" fontId="7" fillId="0" borderId="29" xfId="0" applyNumberFormat="1" applyFont="1" applyFill="1" applyBorder="1"/>
    <xf numFmtId="177" fontId="7" fillId="0" borderId="31" xfId="0" applyNumberFormat="1" applyFont="1" applyFill="1" applyBorder="1"/>
    <xf numFmtId="38" fontId="7" fillId="0" borderId="24" xfId="2" applyFont="1" applyFill="1" applyBorder="1"/>
    <xf numFmtId="38" fontId="7" fillId="0" borderId="31" xfId="2" applyFont="1" applyFill="1" applyBorder="1"/>
    <xf numFmtId="177" fontId="7" fillId="0" borderId="32" xfId="0" applyNumberFormat="1" applyFont="1" applyFill="1" applyBorder="1"/>
    <xf numFmtId="177" fontId="7" fillId="0" borderId="33" xfId="0" applyNumberFormat="1" applyFont="1" applyFill="1" applyBorder="1"/>
    <xf numFmtId="177" fontId="7" fillId="0" borderId="34" xfId="0" applyNumberFormat="1" applyFont="1" applyFill="1" applyBorder="1"/>
    <xf numFmtId="177" fontId="7" fillId="0" borderId="36" xfId="0" applyNumberFormat="1" applyFont="1" applyFill="1" applyBorder="1"/>
    <xf numFmtId="177" fontId="7" fillId="0" borderId="21" xfId="0" applyNumberFormat="1" applyFont="1" applyFill="1" applyBorder="1"/>
    <xf numFmtId="178" fontId="7" fillId="0" borderId="0" xfId="0" applyNumberFormat="1" applyFont="1" applyFill="1" applyBorder="1" applyAlignment="1">
      <alignment horizontal="right"/>
    </xf>
    <xf numFmtId="178" fontId="7" fillId="0" borderId="11" xfId="0" applyNumberFormat="1" applyFont="1" applyFill="1" applyBorder="1" applyAlignment="1">
      <alignment horizontal="right"/>
    </xf>
    <xf numFmtId="178" fontId="7" fillId="0" borderId="12" xfId="0" applyNumberFormat="1" applyFont="1" applyFill="1" applyBorder="1" applyAlignment="1">
      <alignment horizontal="right"/>
    </xf>
    <xf numFmtId="178" fontId="7" fillId="0" borderId="2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38" fontId="7" fillId="0" borderId="17" xfId="2" applyFont="1" applyFill="1" applyBorder="1"/>
    <xf numFmtId="38" fontId="7" fillId="0" borderId="9" xfId="2" applyFont="1" applyFill="1" applyBorder="1"/>
    <xf numFmtId="38" fontId="7" fillId="0" borderId="10" xfId="2" applyFont="1" applyFill="1" applyBorder="1"/>
    <xf numFmtId="177" fontId="7" fillId="0" borderId="17" xfId="0" applyNumberFormat="1" applyFont="1" applyFill="1" applyBorder="1"/>
    <xf numFmtId="177" fontId="7" fillId="0" borderId="37" xfId="0" applyNumberFormat="1" applyFont="1" applyFill="1" applyBorder="1"/>
    <xf numFmtId="178" fontId="7" fillId="0" borderId="38" xfId="0" applyNumberFormat="1" applyFont="1" applyFill="1" applyBorder="1" applyAlignment="1">
      <alignment horizontal="right"/>
    </xf>
    <xf numFmtId="178" fontId="7" fillId="0" borderId="33" xfId="0" applyNumberFormat="1" applyFont="1" applyFill="1" applyBorder="1" applyAlignment="1">
      <alignment horizontal="right"/>
    </xf>
    <xf numFmtId="178" fontId="7" fillId="0" borderId="36" xfId="0" applyNumberFormat="1" applyFont="1" applyFill="1" applyBorder="1" applyAlignment="1">
      <alignment horizontal="right"/>
    </xf>
    <xf numFmtId="178" fontId="7" fillId="0" borderId="34" xfId="0" applyNumberFormat="1" applyFont="1" applyFill="1" applyBorder="1" applyAlignment="1">
      <alignment horizontal="right"/>
    </xf>
    <xf numFmtId="41" fontId="11" fillId="0" borderId="3" xfId="0" applyNumberFormat="1" applyFont="1" applyFill="1" applyBorder="1" applyAlignment="1">
      <alignment vertical="center"/>
    </xf>
    <xf numFmtId="41" fontId="11" fillId="0" borderId="27" xfId="0" applyNumberFormat="1" applyFont="1" applyFill="1" applyBorder="1" applyAlignment="1">
      <alignment vertical="center"/>
    </xf>
    <xf numFmtId="41" fontId="11" fillId="0" borderId="39" xfId="0" applyNumberFormat="1" applyFont="1" applyFill="1" applyBorder="1" applyAlignment="1">
      <alignment vertical="center"/>
    </xf>
    <xf numFmtId="41" fontId="11" fillId="0" borderId="40" xfId="0" applyNumberFormat="1" applyFont="1" applyFill="1" applyBorder="1" applyAlignment="1">
      <alignment vertical="center"/>
    </xf>
    <xf numFmtId="38" fontId="7" fillId="0" borderId="28" xfId="2" applyFont="1" applyFill="1" applyBorder="1"/>
    <xf numFmtId="38" fontId="7" fillId="0" borderId="41" xfId="2" applyFont="1" applyFill="1" applyBorder="1"/>
    <xf numFmtId="177" fontId="7" fillId="0" borderId="41" xfId="0" applyNumberFormat="1" applyFont="1" applyFill="1" applyBorder="1"/>
    <xf numFmtId="177" fontId="7" fillId="0" borderId="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 horizontal="right"/>
    </xf>
    <xf numFmtId="177" fontId="7" fillId="0" borderId="9" xfId="0" applyNumberFormat="1" applyFont="1" applyFill="1" applyBorder="1" applyAlignment="1">
      <alignment horizontal="right"/>
    </xf>
    <xf numFmtId="177" fontId="7" fillId="0" borderId="12" xfId="0" applyNumberFormat="1" applyFont="1" applyFill="1" applyBorder="1" applyAlignment="1">
      <alignment horizontal="right"/>
    </xf>
    <xf numFmtId="177" fontId="7" fillId="0" borderId="25" xfId="0" applyNumberFormat="1" applyFont="1" applyFill="1" applyBorder="1" applyAlignment="1">
      <alignment horizontal="right"/>
    </xf>
    <xf numFmtId="177" fontId="7" fillId="0" borderId="32" xfId="0" applyNumberFormat="1" applyFont="1" applyFill="1" applyBorder="1" applyAlignment="1">
      <alignment horizontal="right"/>
    </xf>
    <xf numFmtId="177" fontId="7" fillId="0" borderId="26" xfId="0" applyNumberFormat="1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Border="1"/>
    <xf numFmtId="0" fontId="0" fillId="0" borderId="0" xfId="0" applyFont="1"/>
    <xf numFmtId="177" fontId="7" fillId="0" borderId="11" xfId="2" applyNumberFormat="1" applyFont="1" applyFill="1" applyBorder="1"/>
    <xf numFmtId="177" fontId="7" fillId="0" borderId="24" xfId="2" applyNumberFormat="1" applyFont="1" applyFill="1" applyBorder="1"/>
    <xf numFmtId="177" fontId="7" fillId="0" borderId="31" xfId="2" applyNumberFormat="1" applyFont="1" applyFill="1" applyBorder="1"/>
    <xf numFmtId="177" fontId="7" fillId="0" borderId="21" xfId="2" applyNumberFormat="1" applyFont="1" applyFill="1" applyBorder="1"/>
    <xf numFmtId="177" fontId="7" fillId="0" borderId="12" xfId="2" applyNumberFormat="1" applyFont="1" applyFill="1" applyBorder="1"/>
    <xf numFmtId="38" fontId="7" fillId="0" borderId="33" xfId="2" applyFont="1" applyFill="1" applyBorder="1"/>
    <xf numFmtId="38" fontId="7" fillId="0" borderId="36" xfId="2" applyFont="1" applyFill="1" applyBorder="1"/>
    <xf numFmtId="176" fontId="7" fillId="0" borderId="5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center" vertical="top" textRotation="180"/>
    </xf>
    <xf numFmtId="177" fontId="22" fillId="0" borderId="0" xfId="0" applyNumberFormat="1" applyFont="1"/>
    <xf numFmtId="0" fontId="25" fillId="0" borderId="0" xfId="0" applyFont="1"/>
    <xf numFmtId="0" fontId="26" fillId="0" borderId="0" xfId="3" applyFont="1" applyFill="1" applyAlignment="1">
      <alignment vertical="center"/>
    </xf>
    <xf numFmtId="179" fontId="26" fillId="0" borderId="0" xfId="3" applyNumberFormat="1" applyFont="1" applyFill="1" applyAlignment="1">
      <alignment vertical="center"/>
    </xf>
    <xf numFmtId="176" fontId="7" fillId="0" borderId="35" xfId="0" applyNumberFormat="1" applyFont="1" applyFill="1" applyBorder="1" applyAlignment="1">
      <alignment horizontal="right"/>
    </xf>
    <xf numFmtId="176" fontId="7" fillId="0" borderId="33" xfId="0" applyNumberFormat="1" applyFont="1" applyFill="1" applyBorder="1" applyAlignment="1">
      <alignment horizontal="right"/>
    </xf>
    <xf numFmtId="0" fontId="20" fillId="0" borderId="0" xfId="1" applyFont="1" applyAlignment="1" applyProtection="1"/>
    <xf numFmtId="0" fontId="7" fillId="2" borderId="16" xfId="0" applyFont="1" applyFill="1" applyBorder="1"/>
    <xf numFmtId="177" fontId="7" fillId="0" borderId="0" xfId="2" applyNumberFormat="1" applyFont="1" applyFill="1" applyBorder="1"/>
    <xf numFmtId="177" fontId="7" fillId="0" borderId="9" xfId="2" applyNumberFormat="1" applyFont="1" applyFill="1" applyBorder="1"/>
    <xf numFmtId="177" fontId="7" fillId="0" borderId="10" xfId="2" applyNumberFormat="1" applyFont="1" applyFill="1" applyBorder="1"/>
    <xf numFmtId="177" fontId="7" fillId="0" borderId="17" xfId="2" applyNumberFormat="1" applyFont="1" applyFill="1" applyBorder="1"/>
    <xf numFmtId="177" fontId="7" fillId="0" borderId="11" xfId="2" applyNumberFormat="1" applyFont="1" applyFill="1" applyBorder="1" applyAlignment="1">
      <alignment vertical="center"/>
    </xf>
    <xf numFmtId="177" fontId="7" fillId="0" borderId="21" xfId="2" applyNumberFormat="1" applyFont="1" applyFill="1" applyBorder="1" applyAlignment="1">
      <alignment vertical="center"/>
    </xf>
    <xf numFmtId="177" fontId="7" fillId="0" borderId="17" xfId="2" applyNumberFormat="1" applyFont="1" applyFill="1" applyBorder="1" applyAlignment="1">
      <alignment vertical="center"/>
    </xf>
    <xf numFmtId="176" fontId="7" fillId="0" borderId="11" xfId="3" applyNumberFormat="1" applyFont="1" applyFill="1" applyBorder="1" applyAlignment="1">
      <alignment vertical="center"/>
    </xf>
    <xf numFmtId="176" fontId="7" fillId="0" borderId="38" xfId="3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vertical="center"/>
    </xf>
    <xf numFmtId="177" fontId="7" fillId="0" borderId="24" xfId="2" applyNumberFormat="1" applyFont="1" applyFill="1" applyBorder="1" applyAlignment="1">
      <alignment vertical="center"/>
    </xf>
    <xf numFmtId="177" fontId="7" fillId="0" borderId="9" xfId="2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176" fontId="7" fillId="0" borderId="33" xfId="3" applyNumberFormat="1" applyFont="1" applyFill="1" applyBorder="1" applyAlignment="1">
      <alignment vertical="center"/>
    </xf>
    <xf numFmtId="177" fontId="7" fillId="0" borderId="12" xfId="2" applyNumberFormat="1" applyFont="1" applyFill="1" applyBorder="1" applyAlignment="1">
      <alignment vertical="center"/>
    </xf>
    <xf numFmtId="177" fontId="7" fillId="0" borderId="31" xfId="2" applyNumberFormat="1" applyFont="1" applyFill="1" applyBorder="1" applyAlignment="1">
      <alignment vertical="center"/>
    </xf>
    <xf numFmtId="177" fontId="7" fillId="0" borderId="10" xfId="2" applyNumberFormat="1" applyFont="1" applyFill="1" applyBorder="1" applyAlignment="1">
      <alignment vertical="center"/>
    </xf>
    <xf numFmtId="176" fontId="7" fillId="0" borderId="12" xfId="3" applyNumberFormat="1" applyFont="1" applyFill="1" applyBorder="1" applyAlignment="1">
      <alignment vertical="center"/>
    </xf>
    <xf numFmtId="176" fontId="7" fillId="0" borderId="36" xfId="3" applyNumberFormat="1" applyFont="1" applyFill="1" applyBorder="1" applyAlignment="1">
      <alignment vertical="center"/>
    </xf>
    <xf numFmtId="177" fontId="7" fillId="0" borderId="25" xfId="2" applyNumberFormat="1" applyFont="1" applyFill="1" applyBorder="1" applyAlignment="1">
      <alignment vertical="center"/>
    </xf>
    <xf numFmtId="177" fontId="7" fillId="0" borderId="32" xfId="2" applyNumberFormat="1" applyFont="1" applyFill="1" applyBorder="1" applyAlignment="1">
      <alignment vertical="center"/>
    </xf>
    <xf numFmtId="177" fontId="7" fillId="0" borderId="26" xfId="2" applyNumberFormat="1" applyFont="1" applyFill="1" applyBorder="1" applyAlignment="1">
      <alignment vertical="center"/>
    </xf>
    <xf numFmtId="178" fontId="7" fillId="0" borderId="12" xfId="3" applyNumberFormat="1" applyFont="1" applyFill="1" applyBorder="1" applyAlignment="1">
      <alignment vertical="center"/>
    </xf>
    <xf numFmtId="178" fontId="7" fillId="0" borderId="36" xfId="3" applyNumberFormat="1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vertical="center"/>
    </xf>
    <xf numFmtId="178" fontId="7" fillId="0" borderId="33" xfId="3" applyNumberFormat="1" applyFont="1" applyFill="1" applyBorder="1" applyAlignment="1">
      <alignment vertical="center"/>
    </xf>
    <xf numFmtId="178" fontId="7" fillId="0" borderId="11" xfId="3" applyNumberFormat="1" applyFont="1" applyFill="1" applyBorder="1" applyAlignment="1">
      <alignment vertical="center"/>
    </xf>
    <xf numFmtId="178" fontId="7" fillId="0" borderId="38" xfId="3" applyNumberFormat="1" applyFont="1" applyFill="1" applyBorder="1" applyAlignment="1">
      <alignment vertical="center"/>
    </xf>
    <xf numFmtId="178" fontId="7" fillId="0" borderId="25" xfId="3" applyNumberFormat="1" applyFont="1" applyFill="1" applyBorder="1" applyAlignment="1">
      <alignment vertical="center"/>
    </xf>
    <xf numFmtId="178" fontId="7" fillId="0" borderId="34" xfId="3" applyNumberFormat="1" applyFont="1" applyFill="1" applyBorder="1" applyAlignment="1">
      <alignment vertical="center"/>
    </xf>
    <xf numFmtId="38" fontId="7" fillId="0" borderId="11" xfId="2" applyFont="1" applyFill="1" applyBorder="1" applyAlignment="1">
      <alignment vertical="center"/>
    </xf>
    <xf numFmtId="38" fontId="7" fillId="0" borderId="21" xfId="2" applyFont="1" applyFill="1" applyBorder="1" applyAlignment="1">
      <alignment vertical="center"/>
    </xf>
    <xf numFmtId="38" fontId="7" fillId="0" borderId="17" xfId="2" applyFont="1" applyFill="1" applyBorder="1" applyAlignment="1">
      <alignment vertical="center"/>
    </xf>
    <xf numFmtId="177" fontId="7" fillId="0" borderId="32" xfId="2" applyNumberFormat="1" applyFont="1" applyFill="1" applyBorder="1"/>
    <xf numFmtId="177" fontId="7" fillId="0" borderId="25" xfId="2" applyNumberFormat="1" applyFont="1" applyFill="1" applyBorder="1"/>
    <xf numFmtId="177" fontId="7" fillId="0" borderId="26" xfId="2" applyNumberFormat="1" applyFont="1" applyFill="1" applyBorder="1"/>
    <xf numFmtId="0" fontId="8" fillId="0" borderId="0" xfId="0" applyFont="1" applyAlignment="1">
      <alignment horizontal="center"/>
    </xf>
    <xf numFmtId="38" fontId="7" fillId="0" borderId="0" xfId="0" applyNumberFormat="1" applyFont="1" applyFill="1" applyBorder="1"/>
    <xf numFmtId="0" fontId="20" fillId="0" borderId="0" xfId="1" applyFont="1" applyAlignment="1" applyProtection="1"/>
    <xf numFmtId="178" fontId="7" fillId="0" borderId="28" xfId="2" applyNumberFormat="1" applyFont="1" applyFill="1" applyBorder="1"/>
    <xf numFmtId="178" fontId="7" fillId="0" borderId="20" xfId="2" applyNumberFormat="1" applyFont="1" applyFill="1" applyBorder="1"/>
    <xf numFmtId="178" fontId="7" fillId="0" borderId="41" xfId="2" applyNumberFormat="1" applyFont="1" applyFill="1" applyBorder="1"/>
    <xf numFmtId="178" fontId="7" fillId="0" borderId="29" xfId="2" applyNumberFormat="1" applyFont="1" applyFill="1" applyBorder="1"/>
    <xf numFmtId="0" fontId="27" fillId="0" borderId="0" xfId="0" applyFont="1"/>
    <xf numFmtId="38" fontId="7" fillId="3" borderId="11" xfId="2" applyFont="1" applyFill="1" applyBorder="1"/>
    <xf numFmtId="38" fontId="7" fillId="3" borderId="0" xfId="2" applyFont="1" applyFill="1" applyBorder="1"/>
    <xf numFmtId="177" fontId="7" fillId="3" borderId="11" xfId="2" applyNumberFormat="1" applyFont="1" applyFill="1" applyBorder="1"/>
    <xf numFmtId="177" fontId="7" fillId="3" borderId="0" xfId="2" applyNumberFormat="1" applyFont="1" applyFill="1" applyBorder="1"/>
    <xf numFmtId="38" fontId="7" fillId="3" borderId="12" xfId="2" applyFont="1" applyFill="1" applyBorder="1"/>
    <xf numFmtId="177" fontId="7" fillId="3" borderId="12" xfId="2" applyNumberFormat="1" applyFont="1" applyFill="1" applyBorder="1"/>
    <xf numFmtId="177" fontId="7" fillId="3" borderId="25" xfId="2" applyNumberFormat="1" applyFont="1" applyFill="1" applyBorder="1"/>
    <xf numFmtId="0" fontId="27" fillId="0" borderId="0" xfId="0" applyFont="1" applyAlignment="1">
      <alignment wrapText="1"/>
    </xf>
    <xf numFmtId="0" fontId="27" fillId="0" borderId="0" xfId="0" applyFont="1" applyBorder="1" applyAlignment="1">
      <alignment horizontal="left" vertical="center" wrapText="1"/>
    </xf>
    <xf numFmtId="0" fontId="26" fillId="0" borderId="0" xfId="3" applyFont="1" applyAlignment="1">
      <alignment vertical="center" shrinkToFit="1"/>
    </xf>
    <xf numFmtId="38" fontId="7" fillId="0" borderId="0" xfId="0" applyNumberFormat="1" applyFont="1"/>
    <xf numFmtId="0" fontId="27" fillId="0" borderId="0" xfId="0" applyFont="1" applyAlignment="1">
      <alignment vertical="center"/>
    </xf>
    <xf numFmtId="41" fontId="29" fillId="3" borderId="3" xfId="0" applyNumberFormat="1" applyFont="1" applyFill="1" applyBorder="1" applyAlignment="1">
      <alignment vertical="center"/>
    </xf>
    <xf numFmtId="41" fontId="29" fillId="3" borderId="39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/>
    <xf numFmtId="177" fontId="7" fillId="0" borderId="11" xfId="2" applyNumberFormat="1" applyFont="1" applyFill="1" applyBorder="1" applyAlignment="1"/>
    <xf numFmtId="177" fontId="7" fillId="0" borderId="37" xfId="0" applyNumberFormat="1" applyFont="1" applyFill="1" applyBorder="1" applyAlignment="1"/>
    <xf numFmtId="177" fontId="7" fillId="0" borderId="17" xfId="0" applyNumberFormat="1" applyFont="1" applyFill="1" applyBorder="1" applyAlignment="1"/>
    <xf numFmtId="177" fontId="7" fillId="0" borderId="0" xfId="2" applyNumberFormat="1" applyFont="1" applyFill="1" applyBorder="1" applyAlignment="1"/>
    <xf numFmtId="38" fontId="7" fillId="0" borderId="9" xfId="2" applyFont="1" applyFill="1" applyBorder="1" applyAlignment="1"/>
    <xf numFmtId="177" fontId="7" fillId="0" borderId="24" xfId="0" applyNumberFormat="1" applyFont="1" applyFill="1" applyBorder="1" applyAlignment="1"/>
    <xf numFmtId="38" fontId="7" fillId="0" borderId="12" xfId="2" applyFont="1" applyFill="1" applyBorder="1" applyAlignment="1"/>
    <xf numFmtId="38" fontId="7" fillId="0" borderId="10" xfId="2" applyFont="1" applyFill="1" applyBorder="1" applyAlignment="1"/>
    <xf numFmtId="177" fontId="7" fillId="0" borderId="31" xfId="0" applyNumberFormat="1" applyFont="1" applyFill="1" applyBorder="1" applyAlignment="1"/>
    <xf numFmtId="177" fontId="7" fillId="0" borderId="1" xfId="0" applyNumberFormat="1" applyFont="1" applyFill="1" applyBorder="1" applyAlignment="1"/>
    <xf numFmtId="177" fontId="7" fillId="0" borderId="17" xfId="2" applyNumberFormat="1" applyFont="1" applyFill="1" applyBorder="1" applyAlignment="1"/>
    <xf numFmtId="177" fontId="7" fillId="0" borderId="21" xfId="0" applyNumberFormat="1" applyFont="1" applyFill="1" applyBorder="1" applyAlignment="1"/>
    <xf numFmtId="177" fontId="7" fillId="0" borderId="9" xfId="2" applyNumberFormat="1" applyFont="1" applyFill="1" applyBorder="1" applyAlignment="1"/>
    <xf numFmtId="177" fontId="7" fillId="0" borderId="12" xfId="2" applyNumberFormat="1" applyFont="1" applyFill="1" applyBorder="1" applyAlignment="1"/>
    <xf numFmtId="177" fontId="7" fillId="0" borderId="10" xfId="2" applyNumberFormat="1" applyFont="1" applyFill="1" applyBorder="1" applyAlignment="1"/>
    <xf numFmtId="177" fontId="7" fillId="0" borderId="0" xfId="0" applyNumberFormat="1" applyFont="1" applyFill="1" applyBorder="1" applyAlignment="1"/>
    <xf numFmtId="177" fontId="7" fillId="0" borderId="9" xfId="0" applyNumberFormat="1" applyFont="1" applyFill="1" applyBorder="1" applyAlignment="1"/>
    <xf numFmtId="177" fontId="7" fillId="0" borderId="12" xfId="0" applyNumberFormat="1" applyFont="1" applyFill="1" applyBorder="1" applyAlignment="1"/>
    <xf numFmtId="177" fontId="7" fillId="0" borderId="10" xfId="0" applyNumberFormat="1" applyFont="1" applyFill="1" applyBorder="1" applyAlignment="1"/>
    <xf numFmtId="177" fontId="7" fillId="0" borderId="11" xfId="0" applyNumberFormat="1" applyFont="1" applyFill="1" applyBorder="1" applyAlignment="1"/>
    <xf numFmtId="177" fontId="7" fillId="0" borderId="26" xfId="0" applyNumberFormat="1" applyFont="1" applyFill="1" applyBorder="1" applyAlignment="1"/>
    <xf numFmtId="177" fontId="7" fillId="0" borderId="24" xfId="0" applyNumberFormat="1" applyFont="1" applyFill="1" applyBorder="1" applyAlignment="1">
      <alignment horizontal="right"/>
    </xf>
    <xf numFmtId="177" fontId="7" fillId="0" borderId="17" xfId="0" applyNumberFormat="1" applyFont="1" applyFill="1" applyBorder="1" applyAlignment="1">
      <alignment horizontal="right"/>
    </xf>
    <xf numFmtId="177" fontId="7" fillId="0" borderId="31" xfId="0" applyNumberFormat="1" applyFont="1" applyFill="1" applyBorder="1" applyAlignment="1">
      <alignment horizontal="right"/>
    </xf>
    <xf numFmtId="177" fontId="7" fillId="0" borderId="2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/>
    <xf numFmtId="38" fontId="7" fillId="0" borderId="14" xfId="2" applyFont="1" applyFill="1" applyBorder="1" applyAlignment="1"/>
    <xf numFmtId="177" fontId="7" fillId="0" borderId="15" xfId="0" applyNumberFormat="1" applyFont="1" applyFill="1" applyBorder="1" applyAlignment="1"/>
    <xf numFmtId="177" fontId="7" fillId="0" borderId="14" xfId="2" applyNumberFormat="1" applyFont="1" applyFill="1" applyBorder="1" applyAlignment="1"/>
    <xf numFmtId="177" fontId="7" fillId="0" borderId="15" xfId="2" applyNumberFormat="1" applyFont="1" applyFill="1" applyBorder="1" applyAlignment="1"/>
    <xf numFmtId="177" fontId="7" fillId="0" borderId="42" xfId="2" applyNumberFormat="1" applyFont="1" applyFill="1" applyBorder="1" applyAlignment="1"/>
    <xf numFmtId="38" fontId="7" fillId="0" borderId="15" xfId="2" applyFont="1" applyFill="1" applyBorder="1" applyAlignment="1"/>
    <xf numFmtId="177" fontId="7" fillId="0" borderId="40" xfId="0" applyNumberFormat="1" applyFont="1" applyFill="1" applyBorder="1" applyAlignment="1"/>
    <xf numFmtId="0" fontId="7" fillId="0" borderId="0" xfId="0" applyNumberFormat="1" applyFont="1" applyFill="1" applyBorder="1" applyAlignment="1">
      <alignment horizontal="right"/>
    </xf>
    <xf numFmtId="38" fontId="7" fillId="0" borderId="0" xfId="2" applyFont="1" applyFill="1" applyBorder="1" applyAlignment="1">
      <alignment horizontal="right"/>
    </xf>
    <xf numFmtId="38" fontId="7" fillId="0" borderId="0" xfId="2" applyFont="1" applyFill="1" applyBorder="1" applyAlignment="1"/>
    <xf numFmtId="38" fontId="7" fillId="0" borderId="12" xfId="2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right"/>
    </xf>
    <xf numFmtId="177" fontId="11" fillId="0" borderId="24" xfId="0" applyNumberFormat="1" applyFont="1" applyFill="1" applyBorder="1" applyAlignment="1"/>
    <xf numFmtId="177" fontId="11" fillId="0" borderId="37" xfId="0" applyNumberFormat="1" applyFont="1" applyFill="1" applyBorder="1" applyAlignment="1"/>
    <xf numFmtId="177" fontId="11" fillId="0" borderId="0" xfId="0" applyNumberFormat="1" applyFont="1" applyFill="1" applyBorder="1" applyAlignment="1"/>
    <xf numFmtId="177" fontId="11" fillId="0" borderId="41" xfId="0" applyNumberFormat="1" applyFont="1" applyFill="1" applyBorder="1" applyAlignment="1"/>
    <xf numFmtId="38" fontId="11" fillId="0" borderId="24" xfId="2" applyFont="1" applyFill="1" applyBorder="1" applyAlignment="1"/>
    <xf numFmtId="38" fontId="11" fillId="0" borderId="28" xfId="2" applyFont="1" applyFill="1" applyBorder="1" applyAlignment="1"/>
    <xf numFmtId="177" fontId="11" fillId="0" borderId="31" xfId="0" applyNumberFormat="1" applyFont="1" applyFill="1" applyBorder="1" applyAlignment="1"/>
    <xf numFmtId="38" fontId="11" fillId="0" borderId="31" xfId="2" applyFont="1" applyFill="1" applyBorder="1" applyAlignment="1"/>
    <xf numFmtId="38" fontId="11" fillId="0" borderId="20" xfId="2" applyFont="1" applyFill="1" applyBorder="1" applyAlignment="1"/>
    <xf numFmtId="177" fontId="11" fillId="0" borderId="28" xfId="0" applyNumberFormat="1" applyFont="1" applyFill="1" applyBorder="1" applyAlignment="1"/>
    <xf numFmtId="177" fontId="11" fillId="0" borderId="32" xfId="0" applyNumberFormat="1" applyFont="1" applyFill="1" applyBorder="1" applyAlignment="1"/>
    <xf numFmtId="177" fontId="11" fillId="0" borderId="29" xfId="0" applyNumberFormat="1" applyFont="1" applyFill="1" applyBorder="1" applyAlignment="1"/>
    <xf numFmtId="177" fontId="11" fillId="0" borderId="20" xfId="0" applyNumberFormat="1" applyFont="1" applyFill="1" applyBorder="1" applyAlignment="1"/>
    <xf numFmtId="177" fontId="7" fillId="0" borderId="38" xfId="0" applyNumberFormat="1" applyFont="1" applyFill="1" applyBorder="1"/>
    <xf numFmtId="0" fontId="7" fillId="2" borderId="58" xfId="0" applyFont="1" applyFill="1" applyBorder="1"/>
    <xf numFmtId="0" fontId="7" fillId="2" borderId="25" xfId="0" applyFont="1" applyFill="1" applyBorder="1" applyAlignment="1">
      <alignment horizontal="distributed" vertical="center"/>
    </xf>
    <xf numFmtId="0" fontId="7" fillId="2" borderId="26" xfId="0" applyFont="1" applyFill="1" applyBorder="1"/>
    <xf numFmtId="49" fontId="26" fillId="0" borderId="0" xfId="3" applyNumberFormat="1" applyFont="1" applyFill="1" applyAlignment="1">
      <alignment vertical="center" shrinkToFit="1"/>
    </xf>
    <xf numFmtId="0" fontId="7" fillId="0" borderId="0" xfId="0" applyFont="1" applyAlignment="1">
      <alignment horizontal="center"/>
    </xf>
    <xf numFmtId="0" fontId="7" fillId="2" borderId="0" xfId="0" applyFont="1" applyFill="1" applyBorder="1"/>
    <xf numFmtId="38" fontId="7" fillId="0" borderId="32" xfId="2" applyFont="1" applyFill="1" applyBorder="1"/>
    <xf numFmtId="0" fontId="7" fillId="2" borderId="0" xfId="0" applyFont="1" applyFill="1" applyBorder="1"/>
    <xf numFmtId="38" fontId="26" fillId="0" borderId="0" xfId="3" applyNumberFormat="1" applyFont="1" applyAlignment="1">
      <alignment vertical="center" shrinkToFit="1"/>
    </xf>
    <xf numFmtId="177" fontId="7" fillId="0" borderId="30" xfId="0" applyNumberFormat="1" applyFont="1" applyFill="1" applyBorder="1"/>
    <xf numFmtId="38" fontId="7" fillId="0" borderId="30" xfId="2" applyFont="1" applyFill="1" applyBorder="1"/>
    <xf numFmtId="38" fontId="7" fillId="0" borderId="5" xfId="2" applyFont="1" applyFill="1" applyBorder="1"/>
    <xf numFmtId="38" fontId="7" fillId="0" borderId="6" xfId="2" applyFont="1" applyFill="1" applyBorder="1"/>
    <xf numFmtId="176" fontId="7" fillId="0" borderId="27" xfId="0" applyNumberFormat="1" applyFont="1" applyFill="1" applyBorder="1" applyAlignment="1">
      <alignment horizontal="right"/>
    </xf>
    <xf numFmtId="38" fontId="7" fillId="0" borderId="37" xfId="2" applyFont="1" applyFill="1" applyBorder="1" applyAlignment="1"/>
    <xf numFmtId="0" fontId="7" fillId="0" borderId="37" xfId="0" applyFont="1" applyFill="1" applyBorder="1" applyAlignment="1"/>
    <xf numFmtId="178" fontId="7" fillId="0" borderId="28" xfId="0" applyNumberFormat="1" applyFont="1" applyFill="1" applyBorder="1" applyAlignment="1">
      <alignment horizontal="right"/>
    </xf>
    <xf numFmtId="38" fontId="7" fillId="0" borderId="24" xfId="2" applyFont="1" applyFill="1" applyBorder="1" applyAlignment="1"/>
    <xf numFmtId="38" fontId="7" fillId="0" borderId="22" xfId="2" applyFont="1" applyFill="1" applyBorder="1" applyAlignment="1"/>
    <xf numFmtId="0" fontId="7" fillId="0" borderId="9" xfId="0" applyFont="1" applyFill="1" applyBorder="1" applyAlignment="1"/>
    <xf numFmtId="38" fontId="7" fillId="0" borderId="31" xfId="2" applyFont="1" applyFill="1" applyBorder="1" applyAlignment="1"/>
    <xf numFmtId="38" fontId="7" fillId="0" borderId="1" xfId="2" applyFont="1" applyFill="1" applyBorder="1" applyAlignment="1"/>
    <xf numFmtId="178" fontId="7" fillId="0" borderId="20" xfId="0" applyNumberFormat="1" applyFont="1" applyFill="1" applyBorder="1" applyAlignment="1">
      <alignment horizontal="right"/>
    </xf>
    <xf numFmtId="38" fontId="7" fillId="0" borderId="11" xfId="2" applyFont="1" applyFill="1" applyBorder="1" applyAlignment="1">
      <alignment shrinkToFit="1"/>
    </xf>
    <xf numFmtId="0" fontId="7" fillId="0" borderId="11" xfId="3" applyFont="1" applyFill="1" applyBorder="1" applyAlignment="1">
      <alignment shrinkToFit="1"/>
    </xf>
    <xf numFmtId="178" fontId="7" fillId="0" borderId="41" xfId="0" applyNumberFormat="1" applyFont="1" applyFill="1" applyBorder="1" applyAlignment="1">
      <alignment horizontal="right"/>
    </xf>
    <xf numFmtId="177" fontId="7" fillId="0" borderId="24" xfId="2" applyNumberFormat="1" applyFont="1" applyFill="1" applyBorder="1" applyAlignment="1"/>
    <xf numFmtId="0" fontId="7" fillId="0" borderId="0" xfId="3" applyFont="1" applyFill="1" applyBorder="1" applyAlignment="1">
      <alignment shrinkToFit="1"/>
    </xf>
    <xf numFmtId="0" fontId="7" fillId="0" borderId="12" xfId="3" applyFont="1" applyFill="1" applyBorder="1" applyAlignment="1">
      <alignment shrinkToFit="1"/>
    </xf>
    <xf numFmtId="177" fontId="7" fillId="0" borderId="21" xfId="2" applyNumberFormat="1" applyFont="1" applyFill="1" applyBorder="1" applyAlignment="1"/>
    <xf numFmtId="0" fontId="7" fillId="0" borderId="12" xfId="0" applyFont="1" applyFill="1" applyBorder="1" applyAlignment="1"/>
    <xf numFmtId="0" fontId="7" fillId="0" borderId="1" xfId="3" applyFont="1" applyFill="1" applyBorder="1" applyAlignment="1">
      <alignment shrinkToFit="1"/>
    </xf>
    <xf numFmtId="0" fontId="7" fillId="0" borderId="1" xfId="0" applyFont="1" applyFill="1" applyBorder="1" applyAlignment="1"/>
    <xf numFmtId="0" fontId="7" fillId="0" borderId="11" xfId="0" applyFont="1" applyFill="1" applyBorder="1"/>
    <xf numFmtId="0" fontId="7" fillId="0" borderId="11" xfId="0" applyFont="1" applyFill="1" applyBorder="1" applyAlignment="1"/>
    <xf numFmtId="0" fontId="7" fillId="0" borderId="37" xfId="3" applyFont="1" applyFill="1" applyBorder="1" applyAlignment="1">
      <alignment shrinkToFit="1"/>
    </xf>
    <xf numFmtId="0" fontId="7" fillId="0" borderId="0" xfId="0" applyFont="1" applyFill="1" applyBorder="1" applyAlignment="1"/>
    <xf numFmtId="0" fontId="7" fillId="0" borderId="22" xfId="0" applyFont="1" applyFill="1" applyBorder="1" applyAlignment="1"/>
    <xf numFmtId="0" fontId="7" fillId="0" borderId="22" xfId="3" applyFont="1" applyFill="1" applyBorder="1" applyAlignment="1">
      <alignment shrinkToFit="1"/>
    </xf>
    <xf numFmtId="0" fontId="7" fillId="0" borderId="25" xfId="0" applyFont="1" applyFill="1" applyBorder="1"/>
    <xf numFmtId="177" fontId="7" fillId="0" borderId="32" xfId="0" applyNumberFormat="1" applyFont="1" applyFill="1" applyBorder="1" applyAlignment="1"/>
    <xf numFmtId="0" fontId="7" fillId="0" borderId="25" xfId="3" applyFont="1" applyFill="1" applyBorder="1" applyAlignment="1">
      <alignment shrinkToFit="1"/>
    </xf>
    <xf numFmtId="38" fontId="7" fillId="0" borderId="23" xfId="2" applyFont="1" applyFill="1" applyBorder="1" applyAlignment="1"/>
    <xf numFmtId="0" fontId="7" fillId="0" borderId="25" xfId="0" applyFont="1" applyFill="1" applyBorder="1" applyAlignment="1"/>
    <xf numFmtId="0" fontId="7" fillId="0" borderId="23" xfId="3" applyFont="1" applyFill="1" applyBorder="1" applyAlignment="1">
      <alignment shrinkToFit="1"/>
    </xf>
    <xf numFmtId="0" fontId="7" fillId="0" borderId="23" xfId="0" applyFont="1" applyFill="1" applyBorder="1" applyAlignment="1"/>
    <xf numFmtId="178" fontId="7" fillId="0" borderId="29" xfId="0" applyNumberFormat="1" applyFont="1" applyFill="1" applyBorder="1" applyAlignment="1">
      <alignment horizontal="right"/>
    </xf>
    <xf numFmtId="0" fontId="7" fillId="4" borderId="7" xfId="0" applyFont="1" applyFill="1" applyBorder="1"/>
    <xf numFmtId="0" fontId="7" fillId="4" borderId="19" xfId="0" applyFont="1" applyFill="1" applyBorder="1" applyAlignment="1">
      <alignment horizontal="center" vertical="center"/>
    </xf>
    <xf numFmtId="0" fontId="7" fillId="4" borderId="8" xfId="0" applyFont="1" applyFill="1" applyBorder="1"/>
    <xf numFmtId="0" fontId="7" fillId="4" borderId="0" xfId="0" applyFont="1" applyFill="1" applyBorder="1"/>
    <xf numFmtId="0" fontId="7" fillId="4" borderId="9" xfId="0" applyFont="1" applyFill="1" applyBorder="1"/>
    <xf numFmtId="0" fontId="7" fillId="4" borderId="3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top"/>
    </xf>
    <xf numFmtId="0" fontId="7" fillId="4" borderId="1" xfId="0" applyFont="1" applyFill="1" applyBorder="1" applyAlignment="1">
      <alignment horizontal="center" vertical="center"/>
    </xf>
    <xf numFmtId="177" fontId="7" fillId="0" borderId="30" xfId="2" applyNumberFormat="1" applyFont="1" applyFill="1" applyBorder="1"/>
    <xf numFmtId="177" fontId="7" fillId="0" borderId="5" xfId="2" applyNumberFormat="1" applyFont="1" applyFill="1" applyBorder="1"/>
    <xf numFmtId="178" fontId="7" fillId="0" borderId="27" xfId="2" applyNumberFormat="1" applyFont="1" applyFill="1" applyBorder="1"/>
    <xf numFmtId="0" fontId="27" fillId="4" borderId="3" xfId="0" applyFont="1" applyFill="1" applyBorder="1" applyAlignment="1">
      <alignment horizontal="center" vertical="center" wrapText="1"/>
    </xf>
    <xf numFmtId="177" fontId="7" fillId="0" borderId="30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/>
    <xf numFmtId="38" fontId="7" fillId="0" borderId="42" xfId="2" applyFont="1" applyFill="1" applyBorder="1" applyAlignment="1"/>
    <xf numFmtId="0" fontId="28" fillId="4" borderId="5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177" fontId="7" fillId="0" borderId="6" xfId="2" applyNumberFormat="1" applyFont="1" applyFill="1" applyBorder="1"/>
    <xf numFmtId="176" fontId="7" fillId="0" borderId="30" xfId="0" applyNumberFormat="1" applyFont="1" applyFill="1" applyBorder="1" applyAlignment="1">
      <alignment horizontal="right"/>
    </xf>
    <xf numFmtId="176" fontId="7" fillId="0" borderId="6" xfId="0" applyNumberFormat="1" applyFont="1" applyFill="1" applyBorder="1" applyAlignment="1">
      <alignment horizontal="right"/>
    </xf>
    <xf numFmtId="176" fontId="7" fillId="0" borderId="24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 horizontal="right"/>
    </xf>
    <xf numFmtId="176" fontId="7" fillId="0" borderId="21" xfId="3" applyNumberFormat="1" applyFont="1" applyFill="1" applyBorder="1" applyAlignment="1">
      <alignment vertical="center"/>
    </xf>
    <xf numFmtId="176" fontId="7" fillId="0" borderId="17" xfId="3" applyNumberFormat="1" applyFont="1" applyFill="1" applyBorder="1" applyAlignment="1">
      <alignment vertical="center"/>
    </xf>
    <xf numFmtId="177" fontId="7" fillId="0" borderId="24" xfId="3" applyNumberFormat="1" applyFont="1" applyFill="1" applyBorder="1" applyAlignment="1">
      <alignment vertical="center"/>
    </xf>
    <xf numFmtId="176" fontId="7" fillId="0" borderId="24" xfId="3" applyNumberFormat="1" applyFont="1" applyFill="1" applyBorder="1" applyAlignment="1">
      <alignment vertical="center"/>
    </xf>
    <xf numFmtId="176" fontId="7" fillId="0" borderId="9" xfId="3" applyNumberFormat="1" applyFont="1" applyFill="1" applyBorder="1" applyAlignment="1">
      <alignment vertical="center"/>
    </xf>
    <xf numFmtId="177" fontId="7" fillId="0" borderId="31" xfId="3" applyNumberFormat="1" applyFont="1" applyFill="1" applyBorder="1" applyAlignment="1">
      <alignment vertical="center"/>
    </xf>
    <xf numFmtId="176" fontId="7" fillId="0" borderId="31" xfId="3" applyNumberFormat="1" applyFont="1" applyFill="1" applyBorder="1" applyAlignment="1">
      <alignment vertical="center"/>
    </xf>
    <xf numFmtId="176" fontId="7" fillId="0" borderId="10" xfId="3" applyNumberFormat="1" applyFont="1" applyFill="1" applyBorder="1" applyAlignment="1">
      <alignment vertical="center"/>
    </xf>
    <xf numFmtId="38" fontId="7" fillId="0" borderId="24" xfId="2" applyFont="1" applyFill="1" applyBorder="1" applyAlignment="1">
      <alignment vertical="center"/>
    </xf>
    <xf numFmtId="177" fontId="7" fillId="0" borderId="21" xfId="3" applyNumberFormat="1" applyFont="1" applyFill="1" applyBorder="1" applyAlignment="1">
      <alignment vertical="center"/>
    </xf>
    <xf numFmtId="178" fontId="7" fillId="0" borderId="31" xfId="3" applyNumberFormat="1" applyFont="1" applyFill="1" applyBorder="1" applyAlignment="1">
      <alignment vertical="center"/>
    </xf>
    <xf numFmtId="178" fontId="7" fillId="0" borderId="10" xfId="3" applyNumberFormat="1" applyFont="1" applyFill="1" applyBorder="1" applyAlignment="1">
      <alignment vertical="center"/>
    </xf>
    <xf numFmtId="178" fontId="7" fillId="0" borderId="24" xfId="3" applyNumberFormat="1" applyFont="1" applyFill="1" applyBorder="1" applyAlignment="1">
      <alignment vertical="center"/>
    </xf>
    <xf numFmtId="178" fontId="7" fillId="0" borderId="9" xfId="3" applyNumberFormat="1" applyFont="1" applyFill="1" applyBorder="1" applyAlignment="1">
      <alignment vertical="center"/>
    </xf>
    <xf numFmtId="178" fontId="7" fillId="0" borderId="21" xfId="3" applyNumberFormat="1" applyFont="1" applyFill="1" applyBorder="1" applyAlignment="1">
      <alignment vertical="center"/>
    </xf>
    <xf numFmtId="178" fontId="7" fillId="0" borderId="17" xfId="3" applyNumberFormat="1" applyFont="1" applyFill="1" applyBorder="1" applyAlignment="1">
      <alignment vertical="center"/>
    </xf>
    <xf numFmtId="177" fontId="7" fillId="0" borderId="32" xfId="3" applyNumberFormat="1" applyFont="1" applyFill="1" applyBorder="1" applyAlignment="1">
      <alignment vertical="center"/>
    </xf>
    <xf numFmtId="178" fontId="7" fillId="0" borderId="32" xfId="3" applyNumberFormat="1" applyFont="1" applyFill="1" applyBorder="1" applyAlignment="1">
      <alignment vertical="center"/>
    </xf>
    <xf numFmtId="178" fontId="7" fillId="0" borderId="26" xfId="3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7" fillId="4" borderId="9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center" vertical="center" textRotation="255"/>
    </xf>
    <xf numFmtId="0" fontId="7" fillId="4" borderId="31" xfId="0" applyFont="1" applyFill="1" applyBorder="1" applyAlignment="1">
      <alignment horizontal="center" vertical="center" textRotation="255"/>
    </xf>
    <xf numFmtId="0" fontId="11" fillId="4" borderId="21" xfId="3" applyFont="1" applyFill="1" applyBorder="1" applyAlignment="1">
      <alignment vertical="center" wrapText="1"/>
    </xf>
    <xf numFmtId="0" fontId="11" fillId="4" borderId="11" xfId="3" applyFont="1" applyFill="1" applyBorder="1" applyAlignment="1">
      <alignment vertical="center" wrapText="1"/>
    </xf>
    <xf numFmtId="0" fontId="11" fillId="4" borderId="17" xfId="3" applyFont="1" applyFill="1" applyBorder="1" applyAlignment="1">
      <alignment vertical="center" wrapText="1"/>
    </xf>
    <xf numFmtId="0" fontId="11" fillId="4" borderId="31" xfId="3" applyFont="1" applyFill="1" applyBorder="1" applyAlignment="1">
      <alignment vertical="center" wrapText="1"/>
    </xf>
    <xf numFmtId="0" fontId="11" fillId="4" borderId="12" xfId="3" applyFont="1" applyFill="1" applyBorder="1" applyAlignment="1">
      <alignment vertical="center" wrapText="1"/>
    </xf>
    <xf numFmtId="0" fontId="11" fillId="4" borderId="10" xfId="3" applyFont="1" applyFill="1" applyBorder="1" applyAlignment="1">
      <alignment vertical="center" wrapText="1"/>
    </xf>
    <xf numFmtId="0" fontId="7" fillId="4" borderId="12" xfId="3" applyFont="1" applyFill="1" applyBorder="1" applyAlignment="1">
      <alignment vertical="center" wrapText="1"/>
    </xf>
    <xf numFmtId="0" fontId="7" fillId="4" borderId="10" xfId="3" applyFont="1" applyFill="1" applyBorder="1" applyAlignment="1">
      <alignment vertical="center" wrapText="1"/>
    </xf>
    <xf numFmtId="0" fontId="7" fillId="4" borderId="37" xfId="0" applyFont="1" applyFill="1" applyBorder="1" applyAlignment="1">
      <alignment horizontal="center" vertical="center" textRotation="255"/>
    </xf>
    <xf numFmtId="0" fontId="7" fillId="4" borderId="1" xfId="0" applyFont="1" applyFill="1" applyBorder="1" applyAlignment="1">
      <alignment horizontal="center" vertical="center" textRotation="255"/>
    </xf>
    <xf numFmtId="177" fontId="7" fillId="0" borderId="3" xfId="0" applyNumberFormat="1" applyFont="1" applyFill="1" applyBorder="1"/>
    <xf numFmtId="179" fontId="7" fillId="0" borderId="0" xfId="3" applyNumberFormat="1" applyFont="1" applyFill="1" applyAlignment="1">
      <alignment horizontal="right" shrinkToFit="1"/>
    </xf>
    <xf numFmtId="176" fontId="7" fillId="0" borderId="11" xfId="0" applyNumberFormat="1" applyFont="1" applyFill="1" applyBorder="1" applyAlignment="1">
      <alignment horizontal="right"/>
    </xf>
    <xf numFmtId="176" fontId="7" fillId="0" borderId="17" xfId="0" applyNumberFormat="1" applyFont="1" applyFill="1" applyBorder="1" applyAlignment="1">
      <alignment horizontal="right"/>
    </xf>
    <xf numFmtId="179" fontId="7" fillId="0" borderId="21" xfId="3" applyNumberFormat="1" applyFont="1" applyFill="1" applyBorder="1" applyAlignment="1">
      <alignment horizontal="right" shrinkToFit="1"/>
    </xf>
    <xf numFmtId="179" fontId="7" fillId="0" borderId="24" xfId="3" applyNumberFormat="1" applyFont="1" applyFill="1" applyBorder="1" applyAlignment="1">
      <alignment horizontal="right" shrinkToFit="1"/>
    </xf>
    <xf numFmtId="179" fontId="7" fillId="0" borderId="31" xfId="3" applyNumberFormat="1" applyFont="1" applyFill="1" applyBorder="1" applyAlignment="1">
      <alignment horizontal="right" shrinkToFit="1"/>
    </xf>
    <xf numFmtId="176" fontId="7" fillId="0" borderId="12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179" fontId="7" fillId="0" borderId="32" xfId="3" applyNumberFormat="1" applyFont="1" applyFill="1" applyBorder="1" applyAlignment="1">
      <alignment horizontal="right" shrinkToFit="1"/>
    </xf>
    <xf numFmtId="176" fontId="7" fillId="0" borderId="25" xfId="0" applyNumberFormat="1" applyFont="1" applyFill="1" applyBorder="1" applyAlignment="1">
      <alignment horizontal="right"/>
    </xf>
    <xf numFmtId="176" fontId="7" fillId="0" borderId="26" xfId="0" applyNumberFormat="1" applyFont="1" applyFill="1" applyBorder="1" applyAlignment="1">
      <alignment horizontal="right"/>
    </xf>
    <xf numFmtId="38" fontId="7" fillId="0" borderId="30" xfId="2" applyFont="1" applyFill="1" applyBorder="1" applyAlignment="1">
      <alignment vertical="center" shrinkToFit="1"/>
    </xf>
    <xf numFmtId="177" fontId="7" fillId="0" borderId="6" xfId="0" applyNumberFormat="1" applyFont="1" applyFill="1" applyBorder="1"/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textRotation="255"/>
    </xf>
    <xf numFmtId="0" fontId="7" fillId="4" borderId="20" xfId="0" applyFont="1" applyFill="1" applyBorder="1" applyAlignment="1">
      <alignment horizontal="center" vertical="center" shrinkToFit="1"/>
    </xf>
    <xf numFmtId="177" fontId="7" fillId="0" borderId="5" xfId="0" applyNumberFormat="1" applyFont="1" applyFill="1" applyBorder="1"/>
    <xf numFmtId="177" fontId="7" fillId="0" borderId="35" xfId="0" applyNumberFormat="1" applyFont="1" applyFill="1" applyBorder="1"/>
    <xf numFmtId="38" fontId="7" fillId="0" borderId="3" xfId="2" applyFont="1" applyFill="1" applyBorder="1"/>
    <xf numFmtId="38" fontId="7" fillId="0" borderId="35" xfId="2" applyFont="1" applyFill="1" applyBorder="1"/>
    <xf numFmtId="177" fontId="11" fillId="0" borderId="30" xfId="0" applyNumberFormat="1" applyFont="1" applyFill="1" applyBorder="1" applyAlignment="1"/>
    <xf numFmtId="38" fontId="11" fillId="0" borderId="30" xfId="2" applyFont="1" applyFill="1" applyBorder="1" applyAlignment="1"/>
    <xf numFmtId="38" fontId="11" fillId="0" borderId="27" xfId="2" applyFont="1" applyFill="1" applyBorder="1" applyAlignment="1"/>
    <xf numFmtId="38" fontId="7" fillId="0" borderId="5" xfId="2" applyFont="1" applyFill="1" applyBorder="1" applyAlignment="1">
      <alignment horizontal="right"/>
    </xf>
    <xf numFmtId="177" fontId="7" fillId="0" borderId="27" xfId="0" applyNumberFormat="1" applyFont="1" applyFill="1" applyBorder="1"/>
    <xf numFmtId="38" fontId="7" fillId="0" borderId="37" xfId="2" applyFont="1" applyFill="1" applyBorder="1"/>
    <xf numFmtId="0" fontId="7" fillId="0" borderId="22" xfId="0" applyFont="1" applyFill="1" applyBorder="1"/>
    <xf numFmtId="0" fontId="7" fillId="0" borderId="24" xfId="0" applyFont="1" applyFill="1" applyBorder="1"/>
    <xf numFmtId="0" fontId="7" fillId="0" borderId="9" xfId="0" applyFont="1" applyFill="1" applyBorder="1"/>
    <xf numFmtId="0" fontId="7" fillId="0" borderId="23" xfId="0" applyFont="1" applyFill="1" applyBorder="1"/>
    <xf numFmtId="0" fontId="7" fillId="0" borderId="32" xfId="0" applyFont="1" applyFill="1" applyBorder="1"/>
    <xf numFmtId="0" fontId="7" fillId="0" borderId="26" xfId="0" applyFont="1" applyFill="1" applyBorder="1"/>
    <xf numFmtId="177" fontId="7" fillId="0" borderId="5" xfId="0" applyNumberFormat="1" applyFont="1" applyFill="1" applyBorder="1" applyAlignment="1">
      <alignment horizontal="right"/>
    </xf>
    <xf numFmtId="177" fontId="7" fillId="0" borderId="6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right"/>
    </xf>
    <xf numFmtId="177" fontId="7" fillId="0" borderId="21" xfId="3" applyNumberFormat="1" applyFont="1" applyFill="1" applyBorder="1" applyAlignment="1">
      <alignment vertical="center" shrinkToFit="1"/>
    </xf>
    <xf numFmtId="177" fontId="7" fillId="0" borderId="11" xfId="3" applyNumberFormat="1" applyFont="1" applyFill="1" applyBorder="1" applyAlignment="1">
      <alignment vertical="center" shrinkToFit="1"/>
    </xf>
    <xf numFmtId="177" fontId="7" fillId="0" borderId="17" xfId="3" applyNumberFormat="1" applyFont="1" applyFill="1" applyBorder="1" applyAlignment="1">
      <alignment vertical="center" shrinkToFit="1"/>
    </xf>
    <xf numFmtId="177" fontId="7" fillId="0" borderId="24" xfId="3" applyNumberFormat="1" applyFont="1" applyFill="1" applyBorder="1" applyAlignment="1">
      <alignment vertical="center" shrinkToFit="1"/>
    </xf>
    <xf numFmtId="177" fontId="7" fillId="0" borderId="0" xfId="3" applyNumberFormat="1" applyFont="1" applyFill="1" applyBorder="1" applyAlignment="1">
      <alignment vertical="center" shrinkToFit="1"/>
    </xf>
    <xf numFmtId="177" fontId="7" fillId="0" borderId="9" xfId="3" applyNumberFormat="1" applyFont="1" applyFill="1" applyBorder="1" applyAlignment="1">
      <alignment vertical="center" shrinkToFit="1"/>
    </xf>
    <xf numFmtId="177" fontId="7" fillId="0" borderId="31" xfId="3" applyNumberFormat="1" applyFont="1" applyFill="1" applyBorder="1" applyAlignment="1">
      <alignment vertical="center" shrinkToFit="1"/>
    </xf>
    <xf numFmtId="177" fontId="7" fillId="0" borderId="12" xfId="3" applyNumberFormat="1" applyFont="1" applyFill="1" applyBorder="1" applyAlignment="1">
      <alignment vertical="center" shrinkToFit="1"/>
    </xf>
    <xf numFmtId="177" fontId="7" fillId="0" borderId="10" xfId="3" applyNumberFormat="1" applyFont="1" applyFill="1" applyBorder="1" applyAlignment="1">
      <alignment vertical="center" shrinkToFit="1"/>
    </xf>
    <xf numFmtId="0" fontId="7" fillId="0" borderId="12" xfId="0" applyFont="1" applyFill="1" applyBorder="1"/>
    <xf numFmtId="0" fontId="7" fillId="0" borderId="20" xfId="0" applyFont="1" applyFill="1" applyBorder="1"/>
    <xf numFmtId="0" fontId="7" fillId="0" borderId="41" xfId="0" applyFont="1" applyFill="1" applyBorder="1"/>
    <xf numFmtId="0" fontId="7" fillId="0" borderId="28" xfId="0" applyFont="1" applyFill="1" applyBorder="1"/>
    <xf numFmtId="177" fontId="7" fillId="0" borderId="32" xfId="3" applyNumberFormat="1" applyFont="1" applyFill="1" applyBorder="1" applyAlignment="1">
      <alignment vertical="center" shrinkToFit="1"/>
    </xf>
    <xf numFmtId="177" fontId="7" fillId="0" borderId="25" xfId="3" applyNumberFormat="1" applyFont="1" applyFill="1" applyBorder="1" applyAlignment="1">
      <alignment vertical="center" shrinkToFit="1"/>
    </xf>
    <xf numFmtId="177" fontId="7" fillId="0" borderId="25" xfId="0" applyNumberFormat="1" applyFont="1" applyFill="1" applyBorder="1" applyAlignment="1"/>
    <xf numFmtId="0" fontId="7" fillId="0" borderId="29" xfId="0" applyFont="1" applyFill="1" applyBorder="1"/>
    <xf numFmtId="0" fontId="7" fillId="4" borderId="0" xfId="0" applyFont="1" applyFill="1" applyBorder="1" applyAlignment="1">
      <alignment horizontal="left"/>
    </xf>
    <xf numFmtId="0" fontId="20" fillId="0" borderId="0" xfId="1" applyFont="1" applyAlignment="1" applyProtection="1"/>
    <xf numFmtId="0" fontId="20" fillId="0" borderId="0" xfId="1" applyFont="1" applyAlignment="1" applyProtection="1">
      <alignment horizontal="left"/>
    </xf>
    <xf numFmtId="0" fontId="7" fillId="4" borderId="3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4" borderId="18" xfId="0" applyFont="1" applyFill="1" applyBorder="1" applyAlignment="1">
      <alignment vertical="top"/>
    </xf>
    <xf numFmtId="0" fontId="7" fillId="4" borderId="12" xfId="0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7" fillId="4" borderId="45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 wrapText="1"/>
    </xf>
    <xf numFmtId="38" fontId="7" fillId="4" borderId="43" xfId="2" applyFont="1" applyFill="1" applyBorder="1" applyAlignment="1">
      <alignment horizontal="center" vertical="center" wrapText="1"/>
    </xf>
    <xf numFmtId="38" fontId="7" fillId="4" borderId="3" xfId="2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distributed" vertical="center"/>
    </xf>
    <xf numFmtId="0" fontId="7" fillId="4" borderId="1" xfId="0" applyFont="1" applyFill="1" applyBorder="1" applyAlignment="1">
      <alignment horizontal="distributed" vertical="center"/>
    </xf>
    <xf numFmtId="0" fontId="7" fillId="4" borderId="18" xfId="0" applyFont="1" applyFill="1" applyBorder="1" applyAlignment="1">
      <alignment vertical="center"/>
    </xf>
    <xf numFmtId="0" fontId="0" fillId="4" borderId="12" xfId="0" applyFill="1" applyBorder="1"/>
    <xf numFmtId="0" fontId="7" fillId="4" borderId="2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0" fillId="4" borderId="22" xfId="0" applyFill="1" applyBorder="1"/>
    <xf numFmtId="0" fontId="0" fillId="4" borderId="1" xfId="0" applyFill="1" applyBorder="1"/>
    <xf numFmtId="0" fontId="7" fillId="4" borderId="4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textRotation="255"/>
    </xf>
    <xf numFmtId="0" fontId="7" fillId="4" borderId="19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textRotation="255"/>
    </xf>
    <xf numFmtId="0" fontId="7" fillId="4" borderId="47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distributed" vertical="center"/>
    </xf>
    <xf numFmtId="0" fontId="10" fillId="4" borderId="6" xfId="0" applyFont="1" applyFill="1" applyBorder="1" applyAlignment="1">
      <alignment horizontal="distributed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0" fillId="4" borderId="1" xfId="0" applyFill="1" applyBorder="1" applyAlignment="1"/>
    <xf numFmtId="0" fontId="7" fillId="4" borderId="2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0" xfId="0" applyFill="1" applyBorder="1" applyAlignment="1"/>
    <xf numFmtId="0" fontId="7" fillId="4" borderId="30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7" fillId="4" borderId="37" xfId="0" applyFont="1" applyFill="1" applyBorder="1" applyAlignment="1">
      <alignment horizontal="center" vertical="center" textRotation="255"/>
    </xf>
    <xf numFmtId="0" fontId="27" fillId="4" borderId="22" xfId="0" applyFont="1" applyFill="1" applyBorder="1" applyAlignment="1">
      <alignment horizontal="center" vertical="center" textRotation="255"/>
    </xf>
    <xf numFmtId="0" fontId="27" fillId="4" borderId="1" xfId="0" applyFont="1" applyFill="1" applyBorder="1" applyAlignment="1">
      <alignment horizontal="center" vertical="center" textRotation="255"/>
    </xf>
    <xf numFmtId="0" fontId="7" fillId="4" borderId="37" xfId="0" applyFont="1" applyFill="1" applyBorder="1" applyAlignment="1">
      <alignment horizontal="center" vertical="center" textRotation="255"/>
    </xf>
    <xf numFmtId="0" fontId="7" fillId="4" borderId="1" xfId="0" applyFont="1" applyFill="1" applyBorder="1" applyAlignment="1">
      <alignment horizontal="center" vertical="center" textRotation="255"/>
    </xf>
    <xf numFmtId="0" fontId="7" fillId="4" borderId="22" xfId="0" applyFont="1" applyFill="1" applyBorder="1" applyAlignment="1">
      <alignment horizontal="center" vertical="center" textRotation="255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4" borderId="3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4" borderId="12" xfId="0" applyFont="1" applyFill="1" applyBorder="1" applyAlignment="1">
      <alignment vertical="center"/>
    </xf>
    <xf numFmtId="0" fontId="7" fillId="4" borderId="44" xfId="0" applyFont="1" applyFill="1" applyBorder="1" applyAlignment="1">
      <alignment horizontal="left" vertical="center"/>
    </xf>
    <xf numFmtId="0" fontId="7" fillId="4" borderId="45" xfId="0" applyFont="1" applyFill="1" applyBorder="1" applyAlignment="1">
      <alignment horizontal="left" vertical="center"/>
    </xf>
    <xf numFmtId="0" fontId="15" fillId="4" borderId="24" xfId="0" applyFont="1" applyFill="1" applyBorder="1" applyAlignment="1">
      <alignment vertical="center" wrapText="1"/>
    </xf>
    <xf numFmtId="0" fontId="17" fillId="4" borderId="9" xfId="0" applyFont="1" applyFill="1" applyBorder="1" applyAlignment="1">
      <alignment vertical="center" wrapText="1"/>
    </xf>
    <xf numFmtId="0" fontId="17" fillId="4" borderId="24" xfId="0" applyFont="1" applyFill="1" applyBorder="1" applyAlignment="1">
      <alignment vertical="center" wrapText="1"/>
    </xf>
    <xf numFmtId="0" fontId="17" fillId="4" borderId="31" xfId="0" applyFont="1" applyFill="1" applyBorder="1" applyAlignment="1">
      <alignment vertical="center" wrapText="1"/>
    </xf>
    <xf numFmtId="0" fontId="17" fillId="4" borderId="10" xfId="0" applyFont="1" applyFill="1" applyBorder="1" applyAlignment="1">
      <alignment vertical="center" wrapText="1"/>
    </xf>
    <xf numFmtId="0" fontId="10" fillId="4" borderId="37" xfId="0" applyFont="1" applyFill="1" applyBorder="1" applyAlignment="1">
      <alignment vertical="center" wrapText="1"/>
    </xf>
    <xf numFmtId="0" fontId="10" fillId="4" borderId="22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7" fillId="4" borderId="54" xfId="0" applyFont="1" applyFill="1" applyBorder="1" applyAlignment="1">
      <alignment horizontal="center" vertical="center" textRotation="255"/>
    </xf>
    <xf numFmtId="0" fontId="7" fillId="4" borderId="55" xfId="0" applyFont="1" applyFill="1" applyBorder="1" applyAlignment="1">
      <alignment horizontal="center" vertical="center" textRotation="255"/>
    </xf>
    <xf numFmtId="0" fontId="7" fillId="4" borderId="56" xfId="0" applyFont="1" applyFill="1" applyBorder="1" applyAlignment="1">
      <alignment horizontal="center" vertical="center" textRotation="255"/>
    </xf>
    <xf numFmtId="0" fontId="7" fillId="4" borderId="57" xfId="0" applyFont="1" applyFill="1" applyBorder="1" applyAlignment="1">
      <alignment horizontal="center" vertical="center" textRotation="255"/>
    </xf>
    <xf numFmtId="0" fontId="7" fillId="4" borderId="44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/>
    <xf numFmtId="0" fontId="7" fillId="4" borderId="0" xfId="0" applyFont="1" applyFill="1" applyBorder="1" applyAlignment="1"/>
    <xf numFmtId="0" fontId="7" fillId="4" borderId="49" xfId="0" applyFont="1" applyFill="1" applyBorder="1" applyAlignment="1">
      <alignment horizontal="left" vertical="center" wrapText="1"/>
    </xf>
    <xf numFmtId="0" fontId="7" fillId="4" borderId="45" xfId="0" applyFont="1" applyFill="1" applyBorder="1" applyAlignment="1">
      <alignment horizontal="left" vertical="center" wrapText="1"/>
    </xf>
    <xf numFmtId="0" fontId="7" fillId="4" borderId="49" xfId="0" applyFont="1" applyFill="1" applyBorder="1" applyAlignment="1">
      <alignment vertical="center"/>
    </xf>
    <xf numFmtId="0" fontId="9" fillId="4" borderId="45" xfId="0" applyFont="1" applyFill="1" applyBorder="1" applyAlignment="1">
      <alignment vertical="center"/>
    </xf>
    <xf numFmtId="0" fontId="15" fillId="4" borderId="49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vertical="center" wrapText="1"/>
    </xf>
    <xf numFmtId="0" fontId="15" fillId="4" borderId="31" xfId="0" applyFont="1" applyFill="1" applyBorder="1" applyAlignment="1">
      <alignment vertical="center" wrapText="1"/>
    </xf>
    <xf numFmtId="0" fontId="15" fillId="4" borderId="10" xfId="0" applyFont="1" applyFill="1" applyBorder="1" applyAlignment="1">
      <alignment vertical="center" wrapText="1"/>
    </xf>
    <xf numFmtId="0" fontId="11" fillId="4" borderId="24" xfId="3" applyFont="1" applyFill="1" applyBorder="1" applyAlignment="1">
      <alignment horizontal="center" vertical="center" wrapText="1"/>
    </xf>
    <xf numFmtId="0" fontId="11" fillId="4" borderId="9" xfId="3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1" fillId="4" borderId="47" xfId="3" applyFont="1" applyFill="1" applyBorder="1" applyAlignment="1">
      <alignment horizontal="center" vertical="center" wrapText="1"/>
    </xf>
    <xf numFmtId="0" fontId="11" fillId="4" borderId="48" xfId="3" applyFont="1" applyFill="1" applyBorder="1" applyAlignment="1">
      <alignment horizontal="center" vertical="center" wrapText="1"/>
    </xf>
    <xf numFmtId="0" fontId="11" fillId="4" borderId="30" xfId="3" applyFont="1" applyFill="1" applyBorder="1" applyAlignment="1">
      <alignment horizontal="center" vertical="center" wrapText="1"/>
    </xf>
    <xf numFmtId="0" fontId="11" fillId="4" borderId="5" xfId="3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center" vertical="center" wrapText="1"/>
    </xf>
    <xf numFmtId="0" fontId="10" fillId="4" borderId="24" xfId="3" applyFont="1" applyFill="1" applyBorder="1" applyAlignment="1">
      <alignment horizontal="center" vertical="center" wrapText="1"/>
    </xf>
    <xf numFmtId="0" fontId="10" fillId="4" borderId="0" xfId="3" applyFont="1" applyFill="1" applyBorder="1" applyAlignment="1">
      <alignment horizontal="center" vertical="center" wrapText="1"/>
    </xf>
    <xf numFmtId="0" fontId="10" fillId="4" borderId="31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center" vertical="center" wrapText="1"/>
    </xf>
    <xf numFmtId="0" fontId="10" fillId="4" borderId="21" xfId="3" applyFont="1" applyFill="1" applyBorder="1" applyAlignment="1">
      <alignment horizontal="center" vertical="center" wrapText="1"/>
    </xf>
    <xf numFmtId="0" fontId="10" fillId="4" borderId="17" xfId="3" applyFont="1" applyFill="1" applyBorder="1" applyAlignment="1">
      <alignment horizontal="center" vertical="center" wrapText="1"/>
    </xf>
    <xf numFmtId="0" fontId="10" fillId="4" borderId="10" xfId="3" applyFont="1" applyFill="1" applyBorder="1" applyAlignment="1">
      <alignment horizontal="center" vertical="center" wrapText="1"/>
    </xf>
    <xf numFmtId="0" fontId="7" fillId="4" borderId="24" xfId="3" applyFont="1" applyFill="1" applyBorder="1" applyAlignment="1">
      <alignment horizontal="center" vertical="center" wrapText="1"/>
    </xf>
    <xf numFmtId="0" fontId="7" fillId="4" borderId="9" xfId="3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left" vertical="center" wrapText="1"/>
    </xf>
    <xf numFmtId="0" fontId="15" fillId="4" borderId="37" xfId="0" applyFont="1" applyFill="1" applyBorder="1" applyAlignment="1">
      <alignment vertical="center" wrapText="1"/>
    </xf>
    <xf numFmtId="0" fontId="15" fillId="4" borderId="22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7" fillId="4" borderId="4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horizontal="center" vertical="center" textRotation="255"/>
    </xf>
    <xf numFmtId="0" fontId="7" fillId="4" borderId="10" xfId="0" applyFont="1" applyFill="1" applyBorder="1" applyAlignment="1">
      <alignment horizontal="center" vertical="center" textRotation="255"/>
    </xf>
    <xf numFmtId="0" fontId="7" fillId="4" borderId="21" xfId="0" applyFont="1" applyFill="1" applyBorder="1" applyAlignment="1">
      <alignment horizontal="center" vertical="center" textRotation="255"/>
    </xf>
    <xf numFmtId="0" fontId="7" fillId="4" borderId="31" xfId="0" applyFont="1" applyFill="1" applyBorder="1" applyAlignment="1">
      <alignment horizontal="center" vertical="center" textRotation="255"/>
    </xf>
    <xf numFmtId="0" fontId="15" fillId="4" borderId="49" xfId="0" applyFont="1" applyFill="1" applyBorder="1" applyAlignment="1">
      <alignment horizontal="left" vertical="center" wrapText="1"/>
    </xf>
    <xf numFmtId="0" fontId="15" fillId="4" borderId="44" xfId="0" applyFont="1" applyFill="1" applyBorder="1" applyAlignment="1">
      <alignment horizontal="left" vertical="center" wrapText="1"/>
    </xf>
    <xf numFmtId="0" fontId="15" fillId="4" borderId="24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5" fillId="4" borderId="3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0" fillId="4" borderId="45" xfId="0" applyFill="1" applyBorder="1"/>
    <xf numFmtId="0" fontId="27" fillId="4" borderId="45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7" fillId="2" borderId="8" xfId="0" applyFont="1" applyFill="1" applyBorder="1"/>
    <xf numFmtId="0" fontId="7" fillId="2" borderId="0" xfId="0" applyFont="1" applyFill="1" applyBorder="1"/>
    <xf numFmtId="0" fontId="11" fillId="4" borderId="45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264583</xdr:colOff>
      <xdr:row>3</xdr:row>
      <xdr:rowOff>0</xdr:rowOff>
    </xdr:from>
    <xdr:to>
      <xdr:col>3</xdr:col>
      <xdr:colOff>95250</xdr:colOff>
      <xdr:row>6</xdr:row>
      <xdr:rowOff>0</xdr:rowOff>
    </xdr:to>
    <xdr:sp macro="" textlink="">
      <xdr:nvSpPr>
        <xdr:cNvPr id="4362" name="Line 1"/>
        <xdr:cNvSpPr>
          <a:spLocks noChangeShapeType="1"/>
        </xdr:cNvSpPr>
      </xdr:nvSpPr>
      <xdr:spPr bwMode="auto">
        <a:xfrm>
          <a:off x="264583" y="656167"/>
          <a:ext cx="952500" cy="603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6410" name="Line 1"/>
        <xdr:cNvSpPr>
          <a:spLocks noChangeShapeType="1"/>
        </xdr:cNvSpPr>
      </xdr:nvSpPr>
      <xdr:spPr bwMode="auto">
        <a:xfrm>
          <a:off x="276225" y="666750"/>
          <a:ext cx="952500" cy="800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0</xdr:rowOff>
    </xdr:from>
    <xdr:to>
      <xdr:col>32</xdr:col>
      <xdr:colOff>0</xdr:colOff>
      <xdr:row>9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51460" y="662940"/>
          <a:ext cx="853440" cy="77724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2554" name="Line 1"/>
        <xdr:cNvSpPr>
          <a:spLocks noChangeShapeType="1"/>
        </xdr:cNvSpPr>
      </xdr:nvSpPr>
      <xdr:spPr bwMode="auto">
        <a:xfrm>
          <a:off x="276225" y="666750"/>
          <a:ext cx="876300" cy="1066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5416" name="Line 1"/>
        <xdr:cNvSpPr>
          <a:spLocks noChangeShapeType="1"/>
        </xdr:cNvSpPr>
      </xdr:nvSpPr>
      <xdr:spPr bwMode="auto">
        <a:xfrm>
          <a:off x="276225" y="666750"/>
          <a:ext cx="952500" cy="9048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295" name="Line 2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315" name="Line 1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482" name="Line 1"/>
        <xdr:cNvSpPr>
          <a:spLocks noChangeShapeType="1"/>
        </xdr:cNvSpPr>
      </xdr:nvSpPr>
      <xdr:spPr bwMode="auto">
        <a:xfrm>
          <a:off x="276225" y="666750"/>
          <a:ext cx="952500" cy="800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506" name="Line 1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419100</xdr:colOff>
      <xdr:row>51</xdr:row>
      <xdr:rowOff>133350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2209800" y="103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652" name="Line 1"/>
        <xdr:cNvSpPr>
          <a:spLocks noChangeShapeType="1"/>
        </xdr:cNvSpPr>
      </xdr:nvSpPr>
      <xdr:spPr bwMode="auto">
        <a:xfrm>
          <a:off x="276225" y="838200"/>
          <a:ext cx="952500" cy="742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4</xdr:row>
      <xdr:rowOff>9525</xdr:rowOff>
    </xdr:from>
    <xdr:to>
      <xdr:col>16</xdr:col>
      <xdr:colOff>9525</xdr:colOff>
      <xdr:row>6</xdr:row>
      <xdr:rowOff>9525</xdr:rowOff>
    </xdr:to>
    <xdr:sp macro="" textlink="">
      <xdr:nvSpPr>
        <xdr:cNvPr id="5653" name="Line 2"/>
        <xdr:cNvSpPr>
          <a:spLocks noChangeShapeType="1"/>
        </xdr:cNvSpPr>
      </xdr:nvSpPr>
      <xdr:spPr bwMode="auto">
        <a:xfrm>
          <a:off x="5819775" y="847725"/>
          <a:ext cx="952500" cy="742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30"/>
  <sheetViews>
    <sheetView tabSelected="1" zoomScaleNormal="100" workbookViewId="0">
      <selection activeCell="C17" sqref="C17:AJ17"/>
    </sheetView>
  </sheetViews>
  <sheetFormatPr defaultColWidth="9" defaultRowHeight="13.5"/>
  <cols>
    <col min="1" max="39" width="2.125" style="36" customWidth="1"/>
    <col min="40" max="16384" width="9" style="36"/>
  </cols>
  <sheetData>
    <row r="1" spans="1:38" s="34" customFormat="1" ht="20.25" customHeight="1">
      <c r="A1" s="33" t="s">
        <v>119</v>
      </c>
    </row>
    <row r="2" spans="1:38" s="34" customFormat="1" ht="20.25" customHeight="1">
      <c r="A2" s="35" t="s">
        <v>120</v>
      </c>
    </row>
    <row r="3" spans="1:38" s="34" customFormat="1" ht="20.25" customHeight="1">
      <c r="A3" s="36"/>
      <c r="B3" s="35" t="s">
        <v>123</v>
      </c>
    </row>
    <row r="4" spans="1:38" ht="20.25" customHeight="1">
      <c r="A4" s="34"/>
      <c r="B4" s="34"/>
      <c r="C4" s="393" t="s">
        <v>221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</row>
    <row r="5" spans="1:38" ht="20.25" customHeight="1">
      <c r="A5" s="34"/>
      <c r="B5" s="35" t="s">
        <v>200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8" ht="20.25" customHeight="1">
      <c r="A6" s="106"/>
      <c r="B6" s="106"/>
      <c r="C6" s="394" t="s">
        <v>248</v>
      </c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</row>
    <row r="7" spans="1:38" s="34" customFormat="1" ht="20.25" customHeight="1">
      <c r="B7" s="35" t="s">
        <v>121</v>
      </c>
    </row>
    <row r="8" spans="1:38" ht="20.25" customHeight="1">
      <c r="A8" s="34"/>
      <c r="B8" s="34"/>
      <c r="C8" s="393" t="s">
        <v>203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</row>
    <row r="9" spans="1:38" s="34" customFormat="1" ht="20.25" customHeight="1">
      <c r="A9" s="36"/>
      <c r="B9" s="35" t="s">
        <v>122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</row>
    <row r="10" spans="1:38" ht="20.25" customHeight="1">
      <c r="A10" s="34"/>
      <c r="B10" s="34"/>
      <c r="C10" s="393" t="s">
        <v>204</v>
      </c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</row>
    <row r="11" spans="1:38" ht="20.25" customHeight="1">
      <c r="A11" s="106"/>
      <c r="B11" s="35" t="s">
        <v>222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</row>
    <row r="12" spans="1:38" ht="20.25" customHeight="1">
      <c r="A12" s="106"/>
      <c r="B12" s="106"/>
      <c r="C12" s="394" t="s">
        <v>249</v>
      </c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162"/>
      <c r="AE12" s="162"/>
      <c r="AF12" s="162"/>
      <c r="AG12" s="162"/>
      <c r="AH12" s="122"/>
      <c r="AI12" s="122"/>
      <c r="AJ12" s="122"/>
    </row>
    <row r="13" spans="1:38" s="34" customFormat="1" ht="20.25" customHeight="1">
      <c r="A13" s="106"/>
      <c r="B13" s="35" t="s">
        <v>195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</row>
    <row r="14" spans="1:38" ht="20.25" customHeight="1">
      <c r="A14" s="106"/>
      <c r="B14" s="106"/>
      <c r="C14" s="393" t="s">
        <v>224</v>
      </c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</row>
    <row r="15" spans="1:38" ht="20.25" customHeight="1">
      <c r="A15" s="106"/>
      <c r="B15" s="106"/>
      <c r="C15" s="393" t="s">
        <v>225</v>
      </c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</row>
    <row r="16" spans="1:38" s="34" customFormat="1" ht="20.25" customHeight="1">
      <c r="A16" s="106"/>
      <c r="B16" s="35" t="s">
        <v>189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</row>
    <row r="17" spans="1:37" ht="20.25" customHeight="1">
      <c r="A17" s="106"/>
      <c r="B17" s="106"/>
      <c r="C17" s="393" t="s">
        <v>226</v>
      </c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</row>
    <row r="18" spans="1:37" s="34" customFormat="1" ht="20.25" customHeight="1">
      <c r="A18" s="106"/>
      <c r="B18" s="35" t="s">
        <v>124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</row>
    <row r="19" spans="1:37" ht="20.25" customHeight="1">
      <c r="A19" s="106"/>
      <c r="B19" s="106"/>
      <c r="C19" s="393" t="s">
        <v>227</v>
      </c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3"/>
    </row>
    <row r="20" spans="1:37" s="34" customFormat="1" ht="20.25" customHeight="1">
      <c r="A20" s="106"/>
      <c r="B20" s="35" t="s">
        <v>125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</row>
    <row r="21" spans="1:37" ht="20.25" customHeight="1">
      <c r="A21" s="106"/>
      <c r="B21" s="106"/>
      <c r="C21" s="393" t="s">
        <v>238</v>
      </c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</row>
    <row r="22" spans="1:37" s="34" customFormat="1" ht="20.25" customHeight="1">
      <c r="A22" s="35" t="s">
        <v>126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</row>
    <row r="23" spans="1:37" s="34" customFormat="1" ht="20.25" customHeight="1">
      <c r="A23" s="106"/>
      <c r="B23" s="35" t="s">
        <v>268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</row>
    <row r="24" spans="1:37" ht="20.25" customHeight="1">
      <c r="A24" s="106"/>
      <c r="B24" s="106"/>
      <c r="C24" s="394" t="s">
        <v>228</v>
      </c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</row>
    <row r="25" spans="1:37" s="34" customFormat="1" ht="20.25" customHeight="1">
      <c r="A25" s="106"/>
      <c r="B25" s="35" t="s">
        <v>195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</row>
    <row r="26" spans="1:37" ht="20.25" customHeight="1">
      <c r="A26" s="106"/>
      <c r="B26" s="106"/>
      <c r="C26" s="393" t="s">
        <v>229</v>
      </c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</row>
    <row r="27" spans="1:37" s="34" customFormat="1" ht="20.25" customHeight="1">
      <c r="A27" s="35" t="s">
        <v>127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</row>
    <row r="28" spans="1:37" ht="20.25" customHeight="1">
      <c r="A28" s="106"/>
      <c r="B28" s="106"/>
      <c r="C28" s="393" t="s">
        <v>230</v>
      </c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</row>
    <row r="29" spans="1:37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</row>
    <row r="30" spans="1:37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</row>
  </sheetData>
  <mergeCells count="13">
    <mergeCell ref="C26:AJ26"/>
    <mergeCell ref="C28:AJ28"/>
    <mergeCell ref="C17:AJ17"/>
    <mergeCell ref="C4:AJ4"/>
    <mergeCell ref="C19:AJ19"/>
    <mergeCell ref="C21:AJ21"/>
    <mergeCell ref="C8:AJ8"/>
    <mergeCell ref="C10:AJ10"/>
    <mergeCell ref="C14:AJ14"/>
    <mergeCell ref="C15:AJ15"/>
    <mergeCell ref="C6:AL6"/>
    <mergeCell ref="C24:AK24"/>
    <mergeCell ref="C12:AC12"/>
  </mergeCells>
  <phoneticPr fontId="2"/>
  <hyperlinks>
    <hyperlink ref="C8" location="'1表'!A1" display="第1表　国・公・私立別、市町村別学校数、学級数、児童数及び教職員数"/>
    <hyperlink ref="C10" location="'2表'!A1" display="第2表　国・公・私立別、市町村別学校数、学級数、生徒数及び教職員数"/>
    <hyperlink ref="C14" location="'3表'!A1" display="第3表　公・私立別、課程別、学科別生徒数"/>
    <hyperlink ref="C15" location="'4表'!A1" display="第4表　公・私立別、市町村別学校数、生徒数及び教職員数"/>
    <hyperlink ref="C4" location="'6表 '!A1" display="第6表　国・公・私立別、市町村別園数、在園者数、教職員数、修了者及び就園率"/>
    <hyperlink ref="C19" location="'7.8表'!A1" display="第7表　国・公・私立別、市町村別学校数、生徒数、教職員数、入学者数及び卒業者数"/>
    <hyperlink ref="C24" location="'9表'!A1" display="第9表　国・公・私立別、市町村別進路状況、進学率及び就職率"/>
    <hyperlink ref="C17" location="'5表'!A1" display="第5表　国・公・私立別学校種別、学校数、学級数及び教職員数"/>
    <hyperlink ref="C21" location="'7.8表'!N1" display="第8表　国・公・私立別、市町村別学校数、生徒数、教職員数、入学者数及び卒業者数"/>
    <hyperlink ref="C26" location="'10表'!A1" display="第10表　公・私立別市町村別　進路状況、進学率及び就職率"/>
    <hyperlink ref="C28" location="'11表'!A1" display="第11表　不就学学齢児童生徒数及び学齢児童生徒死亡者数等"/>
    <hyperlink ref="C4:AJ4" location="'1表 '!A1" display="第1表　国・公・私立別市町村別　園数、在園者数、教職員数、修了者数及び就園率"/>
    <hyperlink ref="C8:AJ8" location="'3表'!A1" display="第3表　国・公・私立別、市町村別学校数、学級数、児童数及び教職員数"/>
    <hyperlink ref="C10:AJ10" location="'4表'!A1" display="第4表　国・公・私立別、市町村別学校数、学級数、生徒数及び教職員数"/>
    <hyperlink ref="C14:AJ14" location="'6表'!A1" display="第6表　公・私立別、市町村別学校数及び教職員数"/>
    <hyperlink ref="C6" location="'6表 '!A1" display="第6表　国・公・私立別、市町村別園数、在園者数、教職員数、修了者及び就園率"/>
    <hyperlink ref="C6:AJ6" location="'2表'!A1" display="第2表　国・公・私立別、市町村別園数、在園者数、教職員数、修了者数及び就園率"/>
    <hyperlink ref="C15:AJ15" location="'7表'!A1" display="第7表　公・私立別、市町村別生徒数"/>
    <hyperlink ref="C17:AJ17" location="'8表'!A1" display="第8表　国・公・私立別、市町村別学校数、在学者数及び教職員数"/>
    <hyperlink ref="C19:AJ19" location="'9,10表'!A1" display="第9表　公・私立別、市町村別学校数、生徒数、教職員数、入学者数及び卒業者数"/>
    <hyperlink ref="C21:AJ21" location="'9,10表'!A1" display="第10表　市町村別学校数、生徒数、教職員数、入学者数及び卒業者数"/>
    <hyperlink ref="C24:AJ24" location="'11表'!A1" display="第11表　国・公・私立別、市町村別進路状況、進学率及び卒業者に占める就職者の割合"/>
    <hyperlink ref="C26:AJ26" location="'12表'!A1" display="第12表　公・私立別、市町村別進路状況、進学率及び卒業者に占める就職者の割合"/>
    <hyperlink ref="C28:AJ28" location="'13表'!A1" display="第13表　不就学学齢児童生徒数及び学齢児童生徒死亡者数等"/>
    <hyperlink ref="C12" location="'5表'!A1" display="第5表　国・公・私立別、市町村別学校数、学級数、児童・生徒数及び教職員数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21"/>
  <sheetViews>
    <sheetView zoomScaleNormal="100" workbookViewId="0"/>
  </sheetViews>
  <sheetFormatPr defaultColWidth="9" defaultRowHeight="10.5"/>
  <cols>
    <col min="1" max="1" width="3.625" style="3" customWidth="1"/>
    <col min="2" max="2" width="2.375" style="3" customWidth="1"/>
    <col min="3" max="3" width="8.75" style="3" customWidth="1"/>
    <col min="4" max="4" width="1.375" style="3" customWidth="1"/>
    <col min="5" max="8" width="5.625" style="3" customWidth="1"/>
    <col min="9" max="11" width="6.875" style="3" customWidth="1"/>
    <col min="12" max="12" width="8" style="3" customWidth="1"/>
    <col min="13" max="13" width="4.375" style="3" customWidth="1"/>
    <col min="14" max="14" width="2.375" style="3" customWidth="1"/>
    <col min="15" max="15" width="8.75" style="3" customWidth="1"/>
    <col min="16" max="16" width="1.375" style="3" customWidth="1"/>
    <col min="17" max="20" width="5.625" style="3" customWidth="1"/>
    <col min="21" max="23" width="6.875" style="3" customWidth="1"/>
    <col min="24" max="24" width="8" style="3" customWidth="1"/>
    <col min="25" max="16384" width="9" style="3"/>
  </cols>
  <sheetData>
    <row r="1" spans="1:24" ht="12" customHeight="1">
      <c r="A1" s="1"/>
      <c r="B1" s="2"/>
      <c r="N1" s="2"/>
    </row>
    <row r="2" spans="1:24" ht="13.5" customHeight="1">
      <c r="B2" s="11"/>
      <c r="C2" s="30" t="s">
        <v>206</v>
      </c>
      <c r="D2" s="5"/>
      <c r="E2" s="5"/>
      <c r="F2" s="31" t="s">
        <v>192</v>
      </c>
      <c r="G2" s="5"/>
      <c r="H2" s="5"/>
      <c r="I2" s="5"/>
      <c r="J2" s="5"/>
      <c r="K2" s="5"/>
      <c r="L2" s="5"/>
      <c r="N2" s="11"/>
      <c r="O2" s="30" t="s">
        <v>234</v>
      </c>
      <c r="P2" s="5"/>
      <c r="Q2" s="5"/>
      <c r="R2" s="31" t="s">
        <v>193</v>
      </c>
      <c r="S2" s="5"/>
      <c r="T2" s="5"/>
      <c r="U2" s="5"/>
      <c r="V2" s="5"/>
      <c r="W2" s="5"/>
      <c r="X2" s="5"/>
    </row>
    <row r="3" spans="1:24" ht="13.5" customHeight="1">
      <c r="A3" s="1"/>
      <c r="B3" s="5"/>
      <c r="C3" s="5"/>
      <c r="D3" s="5"/>
      <c r="E3" s="5"/>
      <c r="F3" s="31" t="s">
        <v>158</v>
      </c>
      <c r="G3" s="5"/>
      <c r="H3" s="5"/>
      <c r="I3" s="5"/>
      <c r="J3" s="5"/>
      <c r="K3" s="5"/>
      <c r="L3" s="5"/>
      <c r="N3" s="5"/>
      <c r="O3" s="5"/>
      <c r="P3" s="5"/>
      <c r="Q3" s="5"/>
      <c r="R3" s="31" t="s">
        <v>159</v>
      </c>
      <c r="S3" s="5"/>
      <c r="T3" s="5"/>
      <c r="U3" s="5"/>
      <c r="V3" s="5"/>
      <c r="W3" s="5"/>
      <c r="X3" s="5"/>
    </row>
    <row r="4" spans="1:24" ht="27" customHeight="1">
      <c r="A4" s="1"/>
      <c r="B4" s="14" t="s">
        <v>242</v>
      </c>
      <c r="C4" s="11"/>
      <c r="D4" s="11"/>
      <c r="E4" s="11"/>
      <c r="F4" s="11"/>
      <c r="G4" s="11"/>
      <c r="H4" s="11"/>
      <c r="I4" s="11"/>
      <c r="J4" s="11"/>
      <c r="L4" s="28" t="s">
        <v>143</v>
      </c>
      <c r="N4" s="14" t="s">
        <v>243</v>
      </c>
      <c r="O4" s="11"/>
      <c r="P4" s="11"/>
      <c r="Q4" s="11"/>
      <c r="R4" s="11"/>
      <c r="S4" s="11"/>
      <c r="T4" s="11"/>
      <c r="U4" s="11"/>
      <c r="V4" s="11"/>
      <c r="X4" s="28" t="s">
        <v>143</v>
      </c>
    </row>
    <row r="5" spans="1:24" ht="30" customHeight="1">
      <c r="A5" s="1"/>
      <c r="B5" s="282"/>
      <c r="C5" s="511" t="s">
        <v>54</v>
      </c>
      <c r="D5" s="512"/>
      <c r="E5" s="426" t="s">
        <v>34</v>
      </c>
      <c r="F5" s="409" t="s">
        <v>76</v>
      </c>
      <c r="G5" s="410"/>
      <c r="H5" s="410"/>
      <c r="I5" s="352" t="s">
        <v>50</v>
      </c>
      <c r="J5" s="352" t="s">
        <v>51</v>
      </c>
      <c r="K5" s="352" t="s">
        <v>74</v>
      </c>
      <c r="L5" s="283" t="s">
        <v>75</v>
      </c>
      <c r="N5" s="282"/>
      <c r="O5" s="511" t="s">
        <v>54</v>
      </c>
      <c r="P5" s="512"/>
      <c r="Q5" s="426" t="s">
        <v>34</v>
      </c>
      <c r="R5" s="409" t="s">
        <v>76</v>
      </c>
      <c r="S5" s="410"/>
      <c r="T5" s="410"/>
      <c r="U5" s="352" t="s">
        <v>50</v>
      </c>
      <c r="V5" s="352" t="s">
        <v>51</v>
      </c>
      <c r="W5" s="352" t="s">
        <v>74</v>
      </c>
      <c r="X5" s="283" t="s">
        <v>75</v>
      </c>
    </row>
    <row r="6" spans="1:24" ht="28.5" customHeight="1">
      <c r="A6" s="1"/>
      <c r="B6" s="419" t="s">
        <v>53</v>
      </c>
      <c r="C6" s="510"/>
      <c r="D6" s="289"/>
      <c r="E6" s="396"/>
      <c r="F6" s="353" t="s">
        <v>35</v>
      </c>
      <c r="G6" s="353" t="s">
        <v>40</v>
      </c>
      <c r="H6" s="353" t="s">
        <v>41</v>
      </c>
      <c r="I6" s="290" t="s">
        <v>52</v>
      </c>
      <c r="J6" s="290" t="s">
        <v>52</v>
      </c>
      <c r="K6" s="290" t="s">
        <v>77</v>
      </c>
      <c r="L6" s="354" t="s">
        <v>291</v>
      </c>
      <c r="N6" s="419" t="s">
        <v>53</v>
      </c>
      <c r="O6" s="510"/>
      <c r="P6" s="289"/>
      <c r="Q6" s="396"/>
      <c r="R6" s="353" t="s">
        <v>35</v>
      </c>
      <c r="S6" s="353" t="s">
        <v>40</v>
      </c>
      <c r="T6" s="353" t="s">
        <v>41</v>
      </c>
      <c r="U6" s="290" t="s">
        <v>52</v>
      </c>
      <c r="V6" s="290" t="s">
        <v>52</v>
      </c>
      <c r="W6" s="290" t="s">
        <v>77</v>
      </c>
      <c r="X6" s="354" t="s">
        <v>291</v>
      </c>
    </row>
    <row r="7" spans="1:24" ht="18.75" customHeight="1">
      <c r="A7" s="1"/>
      <c r="B7" s="399" t="s">
        <v>217</v>
      </c>
      <c r="C7" s="400"/>
      <c r="D7" s="12"/>
      <c r="E7" s="338">
        <f>SUM(E10:E18)</f>
        <v>36</v>
      </c>
      <c r="F7" s="245">
        <f t="shared" ref="F7:L7" si="0">SUM(F10:F18)</f>
        <v>4811</v>
      </c>
      <c r="G7" s="246">
        <f t="shared" si="0"/>
        <v>2037</v>
      </c>
      <c r="H7" s="246">
        <f t="shared" si="0"/>
        <v>2774</v>
      </c>
      <c r="I7" s="245">
        <f t="shared" si="0"/>
        <v>356</v>
      </c>
      <c r="J7" s="357">
        <f t="shared" si="0"/>
        <v>132</v>
      </c>
      <c r="K7" s="357">
        <f t="shared" si="0"/>
        <v>2325</v>
      </c>
      <c r="L7" s="358">
        <f t="shared" si="0"/>
        <v>2318</v>
      </c>
      <c r="N7" s="399" t="s">
        <v>217</v>
      </c>
      <c r="O7" s="400"/>
      <c r="P7" s="12"/>
      <c r="Q7" s="338">
        <f>SUM(Q9:Q11)</f>
        <v>7</v>
      </c>
      <c r="R7" s="244">
        <f t="shared" ref="R7:X7" si="1">SUM(R9:R11)</f>
        <v>368</v>
      </c>
      <c r="S7" s="355">
        <f t="shared" si="1"/>
        <v>120</v>
      </c>
      <c r="T7" s="355">
        <f t="shared" si="1"/>
        <v>248</v>
      </c>
      <c r="U7" s="244">
        <f t="shared" si="1"/>
        <v>29</v>
      </c>
      <c r="V7" s="338">
        <f t="shared" si="1"/>
        <v>5</v>
      </c>
      <c r="W7" s="338">
        <f t="shared" si="1"/>
        <v>235</v>
      </c>
      <c r="X7" s="356">
        <f t="shared" si="1"/>
        <v>226</v>
      </c>
    </row>
    <row r="8" spans="1:24" ht="18.75" customHeight="1">
      <c r="A8" s="1"/>
      <c r="B8" s="8"/>
      <c r="C8" s="9" t="s">
        <v>1</v>
      </c>
      <c r="D8" s="10"/>
      <c r="E8" s="56">
        <v>4</v>
      </c>
      <c r="F8" s="69">
        <f>SUM(G8:H8)</f>
        <v>394</v>
      </c>
      <c r="G8" s="53">
        <v>92</v>
      </c>
      <c r="H8" s="53">
        <v>302</v>
      </c>
      <c r="I8" s="69">
        <v>40</v>
      </c>
      <c r="J8" s="48">
        <v>14</v>
      </c>
      <c r="K8" s="48">
        <v>151</v>
      </c>
      <c r="L8" s="112">
        <v>133</v>
      </c>
      <c r="N8" s="8"/>
      <c r="O8" s="9" t="s">
        <v>2</v>
      </c>
      <c r="P8" s="10"/>
      <c r="Q8" s="57">
        <v>7</v>
      </c>
      <c r="R8" s="68">
        <f>SUM(S8:T8)</f>
        <v>368</v>
      </c>
      <c r="S8" s="57">
        <v>120</v>
      </c>
      <c r="T8" s="57">
        <v>248</v>
      </c>
      <c r="U8" s="68">
        <v>29</v>
      </c>
      <c r="V8" s="51">
        <v>5</v>
      </c>
      <c r="W8" s="51">
        <v>235</v>
      </c>
      <c r="X8" s="74">
        <v>226</v>
      </c>
    </row>
    <row r="9" spans="1:24" ht="18.75" customHeight="1">
      <c r="A9" s="1"/>
      <c r="B9" s="8"/>
      <c r="C9" s="9" t="s">
        <v>2</v>
      </c>
      <c r="D9" s="10"/>
      <c r="E9" s="57">
        <v>32</v>
      </c>
      <c r="F9" s="70">
        <f t="shared" ref="F9:F18" si="2">SUM(G9:H9)</f>
        <v>4417</v>
      </c>
      <c r="G9" s="55">
        <v>1945</v>
      </c>
      <c r="H9" s="55">
        <v>2472</v>
      </c>
      <c r="I9" s="70">
        <v>316</v>
      </c>
      <c r="J9" s="49">
        <v>118</v>
      </c>
      <c r="K9" s="49">
        <v>2174</v>
      </c>
      <c r="L9" s="113">
        <v>2185</v>
      </c>
      <c r="N9" s="8"/>
      <c r="O9" s="9" t="s">
        <v>3</v>
      </c>
      <c r="P9" s="10"/>
      <c r="Q9" s="56">
        <v>5</v>
      </c>
      <c r="R9" s="58">
        <f t="shared" ref="R9:R11" si="3">SUM(S9:T9)</f>
        <v>289</v>
      </c>
      <c r="S9" s="56">
        <v>83</v>
      </c>
      <c r="T9" s="56">
        <v>206</v>
      </c>
      <c r="U9" s="58">
        <v>26</v>
      </c>
      <c r="V9" s="50">
        <v>2</v>
      </c>
      <c r="W9" s="50">
        <v>156</v>
      </c>
      <c r="X9" s="72">
        <v>178</v>
      </c>
    </row>
    <row r="10" spans="1:24" ht="18.75" customHeight="1">
      <c r="A10" s="1"/>
      <c r="B10" s="8"/>
      <c r="C10" s="9" t="s">
        <v>3</v>
      </c>
      <c r="D10" s="10"/>
      <c r="E10" s="56">
        <v>22</v>
      </c>
      <c r="F10" s="69">
        <f t="shared" si="2"/>
        <v>3679</v>
      </c>
      <c r="G10" s="53">
        <v>1729</v>
      </c>
      <c r="H10" s="53">
        <v>1950</v>
      </c>
      <c r="I10" s="69">
        <v>242</v>
      </c>
      <c r="J10" s="48">
        <v>84</v>
      </c>
      <c r="K10" s="48">
        <v>1867</v>
      </c>
      <c r="L10" s="112">
        <v>1923</v>
      </c>
      <c r="N10" s="8"/>
      <c r="O10" s="9" t="s">
        <v>7</v>
      </c>
      <c r="P10" s="10"/>
      <c r="Q10" s="56">
        <v>1</v>
      </c>
      <c r="R10" s="58">
        <f t="shared" si="3"/>
        <v>0</v>
      </c>
      <c r="S10" s="56">
        <v>0</v>
      </c>
      <c r="T10" s="56">
        <v>0</v>
      </c>
      <c r="U10" s="58">
        <v>0</v>
      </c>
      <c r="V10" s="50">
        <v>0</v>
      </c>
      <c r="W10" s="50">
        <v>0</v>
      </c>
      <c r="X10" s="72">
        <v>20</v>
      </c>
    </row>
    <row r="11" spans="1:24" ht="18.75" customHeight="1">
      <c r="A11" s="1"/>
      <c r="B11" s="8"/>
      <c r="C11" s="9" t="s">
        <v>4</v>
      </c>
      <c r="D11" s="10"/>
      <c r="E11" s="56">
        <v>1</v>
      </c>
      <c r="F11" s="58">
        <f t="shared" si="2"/>
        <v>96</v>
      </c>
      <c r="G11" s="56">
        <v>10</v>
      </c>
      <c r="H11" s="56">
        <v>86</v>
      </c>
      <c r="I11" s="58">
        <v>8</v>
      </c>
      <c r="J11" s="50">
        <v>1</v>
      </c>
      <c r="K11" s="50">
        <v>31</v>
      </c>
      <c r="L11" s="72">
        <v>31</v>
      </c>
      <c r="N11" s="20"/>
      <c r="O11" s="21" t="s">
        <v>8</v>
      </c>
      <c r="P11" s="22"/>
      <c r="Q11" s="59">
        <v>1</v>
      </c>
      <c r="R11" s="71">
        <f t="shared" si="3"/>
        <v>79</v>
      </c>
      <c r="S11" s="59">
        <v>37</v>
      </c>
      <c r="T11" s="59">
        <v>42</v>
      </c>
      <c r="U11" s="71">
        <v>3</v>
      </c>
      <c r="V11" s="52">
        <v>3</v>
      </c>
      <c r="W11" s="52">
        <v>79</v>
      </c>
      <c r="X11" s="73">
        <v>28</v>
      </c>
    </row>
    <row r="12" spans="1:24" ht="18.75" customHeight="1">
      <c r="A12" s="1"/>
      <c r="B12" s="8"/>
      <c r="C12" s="9" t="s">
        <v>7</v>
      </c>
      <c r="D12" s="10"/>
      <c r="E12" s="56">
        <v>2</v>
      </c>
      <c r="F12" s="58">
        <f t="shared" si="2"/>
        <v>165</v>
      </c>
      <c r="G12" s="56">
        <v>23</v>
      </c>
      <c r="H12" s="56">
        <v>142</v>
      </c>
      <c r="I12" s="58">
        <v>18</v>
      </c>
      <c r="J12" s="50">
        <v>6</v>
      </c>
      <c r="K12" s="50">
        <v>64</v>
      </c>
      <c r="L12" s="72">
        <v>45</v>
      </c>
    </row>
    <row r="13" spans="1:24" ht="18.75" customHeight="1">
      <c r="A13" s="1"/>
      <c r="B13" s="8"/>
      <c r="C13" s="9" t="s">
        <v>8</v>
      </c>
      <c r="D13" s="10"/>
      <c r="E13" s="56">
        <v>1</v>
      </c>
      <c r="F13" s="58">
        <f t="shared" si="2"/>
        <v>127</v>
      </c>
      <c r="G13" s="56">
        <v>32</v>
      </c>
      <c r="H13" s="56">
        <v>95</v>
      </c>
      <c r="I13" s="58">
        <v>11</v>
      </c>
      <c r="J13" s="50">
        <v>1</v>
      </c>
      <c r="K13" s="50">
        <v>65</v>
      </c>
      <c r="L13" s="72">
        <v>64</v>
      </c>
    </row>
    <row r="14" spans="1:24" ht="18.75" customHeight="1">
      <c r="B14" s="123"/>
      <c r="C14" s="16" t="s">
        <v>11</v>
      </c>
      <c r="D14" s="24"/>
      <c r="E14" s="58">
        <v>6</v>
      </c>
      <c r="F14" s="58">
        <f t="shared" si="2"/>
        <v>408</v>
      </c>
      <c r="G14" s="56">
        <v>141</v>
      </c>
      <c r="H14" s="56">
        <v>267</v>
      </c>
      <c r="I14" s="58">
        <v>38</v>
      </c>
      <c r="J14" s="50">
        <v>24</v>
      </c>
      <c r="K14" s="50">
        <v>169</v>
      </c>
      <c r="L14" s="72">
        <v>147</v>
      </c>
    </row>
    <row r="15" spans="1:24" ht="18.75" customHeight="1">
      <c r="A15" s="45"/>
      <c r="B15" s="8"/>
      <c r="C15" s="9" t="s">
        <v>14</v>
      </c>
      <c r="D15" s="10"/>
      <c r="E15" s="75">
        <v>1</v>
      </c>
      <c r="F15" s="75">
        <f t="shared" si="2"/>
        <v>104</v>
      </c>
      <c r="G15" s="60">
        <v>6</v>
      </c>
      <c r="H15" s="60">
        <v>98</v>
      </c>
      <c r="I15" s="75">
        <v>8</v>
      </c>
      <c r="J15" s="85">
        <v>1</v>
      </c>
      <c r="K15" s="85">
        <v>32</v>
      </c>
      <c r="L15" s="234">
        <v>31</v>
      </c>
    </row>
    <row r="16" spans="1:24" ht="18.75" customHeight="1">
      <c r="A16" s="46"/>
      <c r="B16" s="8"/>
      <c r="C16" s="9" t="s">
        <v>6</v>
      </c>
      <c r="D16" s="10"/>
      <c r="E16" s="58">
        <v>1</v>
      </c>
      <c r="F16" s="58">
        <f t="shared" si="2"/>
        <v>105</v>
      </c>
      <c r="G16" s="56">
        <v>11</v>
      </c>
      <c r="H16" s="56">
        <v>94</v>
      </c>
      <c r="I16" s="58">
        <v>10</v>
      </c>
      <c r="J16" s="50">
        <v>2</v>
      </c>
      <c r="K16" s="50">
        <v>32</v>
      </c>
      <c r="L16" s="72">
        <v>30</v>
      </c>
    </row>
    <row r="17" spans="1:12" ht="18.75" customHeight="1">
      <c r="A17" s="1"/>
      <c r="B17" s="8"/>
      <c r="C17" s="9" t="s">
        <v>20</v>
      </c>
      <c r="D17" s="10"/>
      <c r="E17" s="58">
        <v>1</v>
      </c>
      <c r="F17" s="58">
        <f t="shared" si="2"/>
        <v>31</v>
      </c>
      <c r="G17" s="56">
        <v>17</v>
      </c>
      <c r="H17" s="56">
        <v>14</v>
      </c>
      <c r="I17" s="58">
        <v>5</v>
      </c>
      <c r="J17" s="50">
        <v>2</v>
      </c>
      <c r="K17" s="50">
        <v>10</v>
      </c>
      <c r="L17" s="72">
        <v>6</v>
      </c>
    </row>
    <row r="18" spans="1:12" ht="18.75" customHeight="1">
      <c r="A18" s="1"/>
      <c r="B18" s="20"/>
      <c r="C18" s="21" t="s">
        <v>290</v>
      </c>
      <c r="D18" s="22"/>
      <c r="E18" s="71">
        <v>1</v>
      </c>
      <c r="F18" s="71">
        <f t="shared" si="2"/>
        <v>96</v>
      </c>
      <c r="G18" s="59">
        <v>68</v>
      </c>
      <c r="H18" s="59">
        <v>28</v>
      </c>
      <c r="I18" s="71">
        <v>16</v>
      </c>
      <c r="J18" s="52">
        <v>11</v>
      </c>
      <c r="K18" s="52">
        <v>55</v>
      </c>
      <c r="L18" s="73">
        <v>41</v>
      </c>
    </row>
    <row r="19" spans="1:12" ht="10.5" customHeight="1"/>
    <row r="20" spans="1:12" ht="10.5" customHeight="1"/>
    <row r="21" spans="1:12" ht="10.5" customHeight="1"/>
  </sheetData>
  <mergeCells count="10">
    <mergeCell ref="B7:C7"/>
    <mergeCell ref="B6:C6"/>
    <mergeCell ref="C5:D5"/>
    <mergeCell ref="N7:O7"/>
    <mergeCell ref="O5:P5"/>
    <mergeCell ref="Q5:Q6"/>
    <mergeCell ref="R5:T5"/>
    <mergeCell ref="N6:O6"/>
    <mergeCell ref="F5:H5"/>
    <mergeCell ref="E5:E6"/>
  </mergeCells>
  <phoneticPr fontId="2"/>
  <pageMargins left="0.39370078740157483" right="0.19685039370078741" top="0.62992125984251968" bottom="0.43307086614173229" header="0.51181102362204722" footer="0.39370078740157483"/>
  <pageSetup paperSize="9" orientation="landscape" r:id="rId1"/>
  <headerFooter alignWithMargins="0"/>
  <ignoredErrors>
    <ignoredError sqref="E7:L7 F8:F18 Q7:X7 R8:R11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49"/>
  <sheetViews>
    <sheetView zoomScaleNormal="100" workbookViewId="0"/>
  </sheetViews>
  <sheetFormatPr defaultColWidth="9" defaultRowHeight="10.5"/>
  <cols>
    <col min="1" max="1" width="3.625" style="11" customWidth="1"/>
    <col min="2" max="2" width="2.375" style="11" customWidth="1"/>
    <col min="3" max="3" width="8.75" style="11" customWidth="1"/>
    <col min="4" max="4" width="1.375" style="11" customWidth="1"/>
    <col min="5" max="5" width="5.875" style="11" customWidth="1"/>
    <col min="6" max="7" width="5.125" style="11" customWidth="1"/>
    <col min="8" max="9" width="5.125" style="11" hidden="1" customWidth="1"/>
    <col min="10" max="29" width="5.125" style="11" customWidth="1"/>
    <col min="30" max="30" width="2.875" style="11" customWidth="1"/>
    <col min="31" max="31" width="8.75" style="11" customWidth="1"/>
    <col min="32" max="32" width="2.125" style="11" customWidth="1"/>
    <col min="33" max="33" width="5.625" style="11" customWidth="1"/>
    <col min="34" max="36" width="5.125" style="11" customWidth="1"/>
    <col min="37" max="38" width="9" style="11" customWidth="1"/>
    <col min="39" max="16384" width="9" style="11"/>
  </cols>
  <sheetData>
    <row r="1" spans="1:44" ht="12" customHeight="1">
      <c r="A1" s="6"/>
      <c r="B1" s="13" t="s">
        <v>78</v>
      </c>
    </row>
    <row r="2" spans="1:44" ht="13.5" customHeight="1">
      <c r="A2" s="6"/>
      <c r="B2" s="403" t="s">
        <v>235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</row>
    <row r="3" spans="1:44" ht="27" customHeight="1">
      <c r="A3" s="6"/>
      <c r="B3" s="14" t="s">
        <v>267</v>
      </c>
      <c r="H3" s="175" t="s">
        <v>254</v>
      </c>
      <c r="I3" s="175"/>
      <c r="AC3" s="28" t="s">
        <v>170</v>
      </c>
      <c r="AE3" s="11" t="s">
        <v>280</v>
      </c>
      <c r="AG3" s="14"/>
      <c r="AI3" s="28"/>
      <c r="AR3" s="28" t="s">
        <v>170</v>
      </c>
    </row>
    <row r="4" spans="1:44" ht="10.5" customHeight="1">
      <c r="A4" s="6"/>
      <c r="B4" s="282"/>
      <c r="C4" s="404"/>
      <c r="D4" s="405"/>
      <c r="E4" s="453" t="s">
        <v>57</v>
      </c>
      <c r="F4" s="454"/>
      <c r="G4" s="455"/>
      <c r="H4" s="551"/>
      <c r="I4" s="551" t="s">
        <v>259</v>
      </c>
      <c r="J4" s="536" t="s">
        <v>128</v>
      </c>
      <c r="K4" s="537"/>
      <c r="L4" s="536" t="s">
        <v>129</v>
      </c>
      <c r="M4" s="537"/>
      <c r="N4" s="536" t="s">
        <v>130</v>
      </c>
      <c r="O4" s="537"/>
      <c r="P4" s="538" t="s">
        <v>171</v>
      </c>
      <c r="Q4" s="539"/>
      <c r="R4" s="536" t="s">
        <v>278</v>
      </c>
      <c r="S4" s="568"/>
      <c r="T4" s="554" t="s">
        <v>281</v>
      </c>
      <c r="U4" s="554"/>
      <c r="V4" s="554"/>
      <c r="W4" s="554"/>
      <c r="X4" s="554"/>
      <c r="Y4" s="554"/>
      <c r="Z4" s="554"/>
      <c r="AA4" s="554"/>
      <c r="AB4" s="554"/>
      <c r="AC4" s="555"/>
      <c r="AD4" s="282"/>
      <c r="AE4" s="404"/>
      <c r="AF4" s="405"/>
      <c r="AG4" s="540" t="s">
        <v>282</v>
      </c>
      <c r="AH4" s="541"/>
      <c r="AI4" s="540" t="s">
        <v>81</v>
      </c>
      <c r="AJ4" s="541"/>
      <c r="AK4" s="453" t="s">
        <v>174</v>
      </c>
      <c r="AL4" s="454"/>
      <c r="AM4" s="453" t="s">
        <v>80</v>
      </c>
      <c r="AN4" s="454"/>
      <c r="AO4" s="455"/>
      <c r="AP4" s="466" t="s">
        <v>283</v>
      </c>
      <c r="AQ4" s="526"/>
      <c r="AR4" s="527"/>
    </row>
    <row r="5" spans="1:44" ht="10.5" customHeight="1">
      <c r="A5" s="6"/>
      <c r="B5" s="284"/>
      <c r="C5" s="324" t="s">
        <v>62</v>
      </c>
      <c r="D5" s="325"/>
      <c r="E5" s="447"/>
      <c r="F5" s="448"/>
      <c r="G5" s="449"/>
      <c r="H5" s="552"/>
      <c r="I5" s="552"/>
      <c r="J5" s="513" t="s">
        <v>175</v>
      </c>
      <c r="K5" s="546"/>
      <c r="L5" s="513" t="s">
        <v>172</v>
      </c>
      <c r="M5" s="546"/>
      <c r="N5" s="513" t="s">
        <v>173</v>
      </c>
      <c r="O5" s="514"/>
      <c r="P5" s="513" t="s">
        <v>168</v>
      </c>
      <c r="Q5" s="514"/>
      <c r="R5" s="542" t="s">
        <v>277</v>
      </c>
      <c r="S5" s="543"/>
      <c r="T5" s="328"/>
      <c r="U5" s="329"/>
      <c r="V5" s="556" t="s">
        <v>272</v>
      </c>
      <c r="W5" s="557"/>
      <c r="X5" s="557"/>
      <c r="Y5" s="558"/>
      <c r="Z5" s="328"/>
      <c r="AA5" s="330"/>
      <c r="AB5" s="329"/>
      <c r="AC5" s="330"/>
      <c r="AD5" s="284"/>
      <c r="AE5" s="324" t="s">
        <v>62</v>
      </c>
      <c r="AF5" s="325"/>
      <c r="AG5" s="542"/>
      <c r="AH5" s="543"/>
      <c r="AI5" s="542"/>
      <c r="AJ5" s="543"/>
      <c r="AK5" s="450"/>
      <c r="AL5" s="451"/>
      <c r="AM5" s="447"/>
      <c r="AN5" s="448"/>
      <c r="AO5" s="449"/>
      <c r="AP5" s="528"/>
      <c r="AQ5" s="529"/>
      <c r="AR5" s="530"/>
    </row>
    <row r="6" spans="1:44" ht="10.5" customHeight="1">
      <c r="A6" s="6"/>
      <c r="B6" s="284"/>
      <c r="C6" s="324"/>
      <c r="D6" s="325"/>
      <c r="E6" s="447" t="s">
        <v>83</v>
      </c>
      <c r="F6" s="448"/>
      <c r="G6" s="449"/>
      <c r="H6" s="552"/>
      <c r="I6" s="552"/>
      <c r="J6" s="513"/>
      <c r="K6" s="546"/>
      <c r="L6" s="515"/>
      <c r="M6" s="514"/>
      <c r="N6" s="515"/>
      <c r="O6" s="514"/>
      <c r="P6" s="515"/>
      <c r="Q6" s="514"/>
      <c r="R6" s="542"/>
      <c r="S6" s="543"/>
      <c r="T6" s="549" t="s">
        <v>279</v>
      </c>
      <c r="U6" s="550"/>
      <c r="V6" s="559" t="s">
        <v>273</v>
      </c>
      <c r="W6" s="560"/>
      <c r="X6" s="563" t="s">
        <v>276</v>
      </c>
      <c r="Y6" s="564"/>
      <c r="Z6" s="549" t="s">
        <v>274</v>
      </c>
      <c r="AA6" s="550"/>
      <c r="AB6" s="566" t="s">
        <v>275</v>
      </c>
      <c r="AC6" s="567"/>
      <c r="AD6" s="284"/>
      <c r="AE6" s="324"/>
      <c r="AF6" s="325"/>
      <c r="AG6" s="542"/>
      <c r="AH6" s="543"/>
      <c r="AI6" s="542"/>
      <c r="AJ6" s="543"/>
      <c r="AK6" s="569" t="s">
        <v>176</v>
      </c>
      <c r="AL6" s="518" t="s">
        <v>169</v>
      </c>
      <c r="AM6" s="447"/>
      <c r="AN6" s="448"/>
      <c r="AO6" s="449"/>
      <c r="AP6" s="528"/>
      <c r="AQ6" s="529"/>
      <c r="AR6" s="530"/>
    </row>
    <row r="7" spans="1:44" ht="10.5" customHeight="1">
      <c r="A7" s="6"/>
      <c r="B7" s="284"/>
      <c r="C7" s="324"/>
      <c r="D7" s="325"/>
      <c r="E7" s="450"/>
      <c r="F7" s="451"/>
      <c r="G7" s="452"/>
      <c r="H7" s="553"/>
      <c r="I7" s="553"/>
      <c r="J7" s="547"/>
      <c r="K7" s="548"/>
      <c r="L7" s="516"/>
      <c r="M7" s="517"/>
      <c r="N7" s="516"/>
      <c r="O7" s="517"/>
      <c r="P7" s="516"/>
      <c r="Q7" s="517"/>
      <c r="R7" s="544"/>
      <c r="S7" s="545"/>
      <c r="T7" s="331"/>
      <c r="U7" s="332"/>
      <c r="V7" s="561"/>
      <c r="W7" s="562"/>
      <c r="X7" s="561"/>
      <c r="Y7" s="565"/>
      <c r="Z7" s="331"/>
      <c r="AA7" s="333"/>
      <c r="AB7" s="334"/>
      <c r="AC7" s="335"/>
      <c r="AD7" s="284"/>
      <c r="AE7" s="324"/>
      <c r="AF7" s="325"/>
      <c r="AG7" s="544"/>
      <c r="AH7" s="545"/>
      <c r="AI7" s="544"/>
      <c r="AJ7" s="545"/>
      <c r="AK7" s="570"/>
      <c r="AL7" s="519"/>
      <c r="AM7" s="450"/>
      <c r="AN7" s="451"/>
      <c r="AO7" s="452"/>
      <c r="AP7" s="531"/>
      <c r="AQ7" s="532"/>
      <c r="AR7" s="533"/>
    </row>
    <row r="8" spans="1:44" ht="10.5" customHeight="1" thickBot="1">
      <c r="A8" s="6"/>
      <c r="B8" s="534" t="s">
        <v>53</v>
      </c>
      <c r="C8" s="535"/>
      <c r="D8" s="286"/>
      <c r="E8" s="479" t="s">
        <v>35</v>
      </c>
      <c r="F8" s="479" t="s">
        <v>40</v>
      </c>
      <c r="G8" s="479" t="s">
        <v>41</v>
      </c>
      <c r="H8" s="336"/>
      <c r="I8" s="336"/>
      <c r="J8" s="479" t="s">
        <v>40</v>
      </c>
      <c r="K8" s="479" t="s">
        <v>41</v>
      </c>
      <c r="L8" s="479" t="s">
        <v>40</v>
      </c>
      <c r="M8" s="479" t="s">
        <v>41</v>
      </c>
      <c r="N8" s="479" t="s">
        <v>40</v>
      </c>
      <c r="O8" s="479" t="s">
        <v>41</v>
      </c>
      <c r="P8" s="479" t="s">
        <v>40</v>
      </c>
      <c r="Q8" s="479" t="s">
        <v>41</v>
      </c>
      <c r="R8" s="479" t="s">
        <v>40</v>
      </c>
      <c r="S8" s="479" t="s">
        <v>41</v>
      </c>
      <c r="T8" s="479" t="s">
        <v>40</v>
      </c>
      <c r="U8" s="479" t="s">
        <v>41</v>
      </c>
      <c r="V8" s="479" t="s">
        <v>40</v>
      </c>
      <c r="W8" s="479" t="s">
        <v>41</v>
      </c>
      <c r="X8" s="479" t="s">
        <v>40</v>
      </c>
      <c r="Y8" s="479" t="s">
        <v>41</v>
      </c>
      <c r="Z8" s="479" t="s">
        <v>40</v>
      </c>
      <c r="AA8" s="479" t="s">
        <v>41</v>
      </c>
      <c r="AB8" s="479" t="s">
        <v>40</v>
      </c>
      <c r="AC8" s="479" t="s">
        <v>41</v>
      </c>
      <c r="AD8" s="534" t="s">
        <v>53</v>
      </c>
      <c r="AE8" s="535"/>
      <c r="AF8" s="286"/>
      <c r="AG8" s="479" t="s">
        <v>40</v>
      </c>
      <c r="AH8" s="479" t="s">
        <v>41</v>
      </c>
      <c r="AI8" s="524" t="s">
        <v>40</v>
      </c>
      <c r="AJ8" s="522" t="s">
        <v>41</v>
      </c>
      <c r="AK8" s="570"/>
      <c r="AL8" s="520"/>
      <c r="AM8" s="460" t="s">
        <v>35</v>
      </c>
      <c r="AN8" s="460" t="s">
        <v>40</v>
      </c>
      <c r="AO8" s="460" t="s">
        <v>41</v>
      </c>
      <c r="AP8" s="460" t="s">
        <v>35</v>
      </c>
      <c r="AQ8" s="460" t="s">
        <v>40</v>
      </c>
      <c r="AR8" s="408" t="s">
        <v>41</v>
      </c>
    </row>
    <row r="9" spans="1:44" ht="10.5" customHeight="1" thickTop="1">
      <c r="A9" s="6"/>
      <c r="B9" s="401"/>
      <c r="C9" s="402"/>
      <c r="D9" s="289"/>
      <c r="E9" s="480"/>
      <c r="F9" s="480"/>
      <c r="G9" s="480"/>
      <c r="H9" s="337"/>
      <c r="I9" s="337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01"/>
      <c r="AE9" s="402"/>
      <c r="AF9" s="289"/>
      <c r="AG9" s="480"/>
      <c r="AH9" s="480"/>
      <c r="AI9" s="525"/>
      <c r="AJ9" s="523"/>
      <c r="AK9" s="571"/>
      <c r="AL9" s="521"/>
      <c r="AM9" s="396"/>
      <c r="AN9" s="396"/>
      <c r="AO9" s="396"/>
      <c r="AP9" s="396"/>
      <c r="AQ9" s="396"/>
      <c r="AR9" s="421"/>
    </row>
    <row r="10" spans="1:44" ht="12" customHeight="1">
      <c r="A10" s="6"/>
      <c r="B10" s="399" t="s">
        <v>217</v>
      </c>
      <c r="C10" s="400"/>
      <c r="D10" s="12"/>
      <c r="E10" s="350">
        <f>SUM(E14:E46)</f>
        <v>11138</v>
      </c>
      <c r="F10" s="53">
        <f t="shared" ref="F10:AC10" si="0">SUM(F14:F46)</f>
        <v>5774</v>
      </c>
      <c r="G10" s="53">
        <f t="shared" si="0"/>
        <v>5364</v>
      </c>
      <c r="H10" s="53">
        <f>SUM(J10:AJ10)</f>
        <v>11145</v>
      </c>
      <c r="I10" s="53">
        <f>SUM(J10:K10)</f>
        <v>11079</v>
      </c>
      <c r="J10" s="47">
        <f t="shared" si="0"/>
        <v>5742</v>
      </c>
      <c r="K10" s="81">
        <f t="shared" si="0"/>
        <v>5337</v>
      </c>
      <c r="L10" s="56">
        <f t="shared" si="0"/>
        <v>1</v>
      </c>
      <c r="M10" s="84">
        <f t="shared" si="0"/>
        <v>0</v>
      </c>
      <c r="N10" s="75">
        <f t="shared" si="0"/>
        <v>0</v>
      </c>
      <c r="O10" s="56">
        <f t="shared" si="0"/>
        <v>0</v>
      </c>
      <c r="P10" s="75">
        <f t="shared" si="0"/>
        <v>0</v>
      </c>
      <c r="Q10" s="84">
        <f t="shared" si="0"/>
        <v>0</v>
      </c>
      <c r="R10" s="75">
        <f t="shared" si="0"/>
        <v>5</v>
      </c>
      <c r="S10" s="84">
        <f t="shared" si="0"/>
        <v>2</v>
      </c>
      <c r="T10" s="338">
        <f t="shared" si="0"/>
        <v>2</v>
      </c>
      <c r="U10" s="351">
        <f t="shared" si="0"/>
        <v>0</v>
      </c>
      <c r="V10" s="351">
        <f t="shared" si="0"/>
        <v>3</v>
      </c>
      <c r="W10" s="351">
        <f t="shared" si="0"/>
        <v>2</v>
      </c>
      <c r="X10" s="351">
        <f t="shared" si="0"/>
        <v>0</v>
      </c>
      <c r="Y10" s="351">
        <f t="shared" si="0"/>
        <v>0</v>
      </c>
      <c r="Z10" s="351">
        <f t="shared" si="0"/>
        <v>0</v>
      </c>
      <c r="AA10" s="351">
        <f t="shared" si="0"/>
        <v>0</v>
      </c>
      <c r="AB10" s="351">
        <f t="shared" si="0"/>
        <v>0</v>
      </c>
      <c r="AC10" s="351">
        <f t="shared" si="0"/>
        <v>0</v>
      </c>
      <c r="AD10" s="399" t="s">
        <v>217</v>
      </c>
      <c r="AE10" s="400"/>
      <c r="AF10" s="240"/>
      <c r="AG10" s="244">
        <f t="shared" ref="AG10:AL10" si="1">SUM(AG14:AG46)</f>
        <v>25</v>
      </c>
      <c r="AH10" s="60">
        <f t="shared" si="1"/>
        <v>24</v>
      </c>
      <c r="AI10" s="244">
        <f t="shared" si="1"/>
        <v>1</v>
      </c>
      <c r="AJ10" s="60">
        <f t="shared" si="1"/>
        <v>1</v>
      </c>
      <c r="AK10" s="75">
        <f t="shared" si="1"/>
        <v>228</v>
      </c>
      <c r="AL10" s="338">
        <f t="shared" si="1"/>
        <v>0</v>
      </c>
      <c r="AM10" s="339">
        <f>(J10+K10)/E10*100</f>
        <v>99.470281917759024</v>
      </c>
      <c r="AN10" s="340">
        <f t="shared" ref="AN10:AN46" si="2">J10/F10*100</f>
        <v>99.44579147904399</v>
      </c>
      <c r="AO10" s="341">
        <f t="shared" ref="AO10:AO46" si="3">K10/G10*100</f>
        <v>99.496644295302019</v>
      </c>
      <c r="AP10" s="339">
        <f>(R10+S10)/E10*100</f>
        <v>6.2847908062488772E-2</v>
      </c>
      <c r="AQ10" s="76">
        <f>R10/F10*100</f>
        <v>8.6595081399376522E-2</v>
      </c>
      <c r="AR10" s="86">
        <f>S10/G10*100</f>
        <v>3.7285607755406409E-2</v>
      </c>
    </row>
    <row r="11" spans="1:44" ht="12" customHeight="1">
      <c r="A11" s="6"/>
      <c r="B11" s="8"/>
      <c r="C11" s="9" t="s">
        <v>0</v>
      </c>
      <c r="D11" s="10"/>
      <c r="E11" s="47">
        <f>SUM(F11:G11)</f>
        <v>159</v>
      </c>
      <c r="F11" s="54">
        <v>80</v>
      </c>
      <c r="G11" s="54">
        <v>79</v>
      </c>
      <c r="H11" s="54">
        <v>0</v>
      </c>
      <c r="I11" s="54">
        <v>0</v>
      </c>
      <c r="J11" s="47">
        <v>80</v>
      </c>
      <c r="K11" s="81">
        <v>79</v>
      </c>
      <c r="L11" s="60">
        <v>0</v>
      </c>
      <c r="M11" s="60">
        <v>0</v>
      </c>
      <c r="N11" s="75">
        <v>0</v>
      </c>
      <c r="O11" s="84">
        <v>0</v>
      </c>
      <c r="P11" s="60">
        <v>0</v>
      </c>
      <c r="Q11" s="60">
        <v>0</v>
      </c>
      <c r="R11" s="75">
        <v>0</v>
      </c>
      <c r="S11" s="84">
        <v>0</v>
      </c>
      <c r="T11" s="75">
        <v>0</v>
      </c>
      <c r="U11" s="84">
        <v>0</v>
      </c>
      <c r="V11" s="75">
        <v>0</v>
      </c>
      <c r="W11" s="84">
        <v>0</v>
      </c>
      <c r="X11" s="75">
        <v>0</v>
      </c>
      <c r="Y11" s="84">
        <v>0</v>
      </c>
      <c r="Z11" s="75">
        <v>0</v>
      </c>
      <c r="AA11" s="84">
        <v>0</v>
      </c>
      <c r="AB11" s="75">
        <v>0</v>
      </c>
      <c r="AC11" s="84">
        <v>0</v>
      </c>
      <c r="AD11" s="8"/>
      <c r="AE11" s="9" t="s">
        <v>0</v>
      </c>
      <c r="AF11" s="10"/>
      <c r="AG11" s="60">
        <v>0</v>
      </c>
      <c r="AH11" s="60">
        <v>0</v>
      </c>
      <c r="AI11" s="75">
        <v>0</v>
      </c>
      <c r="AJ11" s="84">
        <v>0</v>
      </c>
      <c r="AK11" s="60">
        <v>15</v>
      </c>
      <c r="AL11" s="75">
        <v>0</v>
      </c>
      <c r="AM11" s="342">
        <f t="shared" ref="AM11:AM46" si="4">(J11+K11)/E11*100</f>
        <v>100</v>
      </c>
      <c r="AN11" s="340">
        <f t="shared" si="2"/>
        <v>100</v>
      </c>
      <c r="AO11" s="341">
        <f t="shared" si="3"/>
        <v>100</v>
      </c>
      <c r="AP11" s="77">
        <f t="shared" ref="AP11:AP46" si="5">(R11+S11)/E11*100</f>
        <v>0</v>
      </c>
      <c r="AQ11" s="77">
        <f t="shared" ref="AQ11:AR46" si="6">R11/F11*100</f>
        <v>0</v>
      </c>
      <c r="AR11" s="86">
        <f t="shared" si="6"/>
        <v>0</v>
      </c>
    </row>
    <row r="12" spans="1:44" ht="12" customHeight="1">
      <c r="A12" s="6"/>
      <c r="B12" s="8"/>
      <c r="C12" s="9" t="s">
        <v>1</v>
      </c>
      <c r="D12" s="10"/>
      <c r="E12" s="53">
        <f t="shared" ref="E12:E46" si="7">SUM(F12:G12)</f>
        <v>10918</v>
      </c>
      <c r="F12" s="53">
        <v>5678</v>
      </c>
      <c r="G12" s="53">
        <v>5240</v>
      </c>
      <c r="H12" s="53">
        <v>0</v>
      </c>
      <c r="I12" s="53">
        <v>0</v>
      </c>
      <c r="J12" s="69">
        <v>5646</v>
      </c>
      <c r="K12" s="82">
        <v>5213</v>
      </c>
      <c r="L12" s="56">
        <v>1</v>
      </c>
      <c r="M12" s="62">
        <v>0</v>
      </c>
      <c r="N12" s="58">
        <v>0</v>
      </c>
      <c r="O12" s="56">
        <v>0</v>
      </c>
      <c r="P12" s="58">
        <v>0</v>
      </c>
      <c r="Q12" s="62">
        <v>0</v>
      </c>
      <c r="R12" s="58">
        <v>5</v>
      </c>
      <c r="S12" s="62">
        <v>2</v>
      </c>
      <c r="T12" s="58">
        <v>2</v>
      </c>
      <c r="U12" s="62">
        <v>0</v>
      </c>
      <c r="V12" s="58">
        <v>3</v>
      </c>
      <c r="W12" s="62">
        <v>2</v>
      </c>
      <c r="X12" s="58">
        <v>0</v>
      </c>
      <c r="Y12" s="62">
        <v>0</v>
      </c>
      <c r="Z12" s="58">
        <v>0</v>
      </c>
      <c r="AA12" s="62">
        <v>0</v>
      </c>
      <c r="AB12" s="58">
        <v>0</v>
      </c>
      <c r="AC12" s="62">
        <v>0</v>
      </c>
      <c r="AD12" s="8"/>
      <c r="AE12" s="9" t="s">
        <v>1</v>
      </c>
      <c r="AF12" s="10"/>
      <c r="AG12" s="56">
        <v>25</v>
      </c>
      <c r="AH12" s="56">
        <v>24</v>
      </c>
      <c r="AI12" s="58">
        <v>1</v>
      </c>
      <c r="AJ12" s="56">
        <v>1</v>
      </c>
      <c r="AK12" s="58">
        <v>212</v>
      </c>
      <c r="AL12" s="58">
        <v>0</v>
      </c>
      <c r="AM12" s="343">
        <f t="shared" si="4"/>
        <v>99.459607986810767</v>
      </c>
      <c r="AN12" s="80">
        <f t="shared" si="2"/>
        <v>99.436421275096862</v>
      </c>
      <c r="AO12" s="304">
        <f t="shared" si="3"/>
        <v>99.484732824427482</v>
      </c>
      <c r="AP12" s="76">
        <f t="shared" si="5"/>
        <v>6.4114306649569519E-2</v>
      </c>
      <c r="AQ12" s="76">
        <f t="shared" si="6"/>
        <v>8.8059175766114828E-2</v>
      </c>
      <c r="AR12" s="87">
        <f>S12/G12*100</f>
        <v>3.8167938931297711E-2</v>
      </c>
    </row>
    <row r="13" spans="1:44" ht="12" customHeight="1">
      <c r="A13" s="6"/>
      <c r="B13" s="8"/>
      <c r="C13" s="9" t="s">
        <v>2</v>
      </c>
      <c r="D13" s="10"/>
      <c r="E13" s="55">
        <f t="shared" si="7"/>
        <v>61</v>
      </c>
      <c r="F13" s="55">
        <v>16</v>
      </c>
      <c r="G13" s="55">
        <v>45</v>
      </c>
      <c r="H13" s="55">
        <v>0</v>
      </c>
      <c r="I13" s="55">
        <v>0</v>
      </c>
      <c r="J13" s="70">
        <v>16</v>
      </c>
      <c r="K13" s="83">
        <v>45</v>
      </c>
      <c r="L13" s="57">
        <v>0</v>
      </c>
      <c r="M13" s="63">
        <v>0</v>
      </c>
      <c r="N13" s="68">
        <v>0</v>
      </c>
      <c r="O13" s="57">
        <v>0</v>
      </c>
      <c r="P13" s="68">
        <v>0</v>
      </c>
      <c r="Q13" s="63">
        <v>0</v>
      </c>
      <c r="R13" s="68">
        <v>0</v>
      </c>
      <c r="S13" s="63">
        <v>0</v>
      </c>
      <c r="T13" s="68">
        <v>0</v>
      </c>
      <c r="U13" s="63">
        <v>0</v>
      </c>
      <c r="V13" s="68">
        <v>0</v>
      </c>
      <c r="W13" s="63">
        <v>0</v>
      </c>
      <c r="X13" s="68">
        <v>0</v>
      </c>
      <c r="Y13" s="63">
        <v>0</v>
      </c>
      <c r="Z13" s="68">
        <v>0</v>
      </c>
      <c r="AA13" s="63">
        <v>0</v>
      </c>
      <c r="AB13" s="68">
        <v>0</v>
      </c>
      <c r="AC13" s="63">
        <v>0</v>
      </c>
      <c r="AD13" s="8"/>
      <c r="AE13" s="9" t="s">
        <v>2</v>
      </c>
      <c r="AF13" s="10"/>
      <c r="AG13" s="57">
        <v>0</v>
      </c>
      <c r="AH13" s="57">
        <v>0</v>
      </c>
      <c r="AI13" s="68">
        <v>0</v>
      </c>
      <c r="AJ13" s="57">
        <v>0</v>
      </c>
      <c r="AK13" s="68">
        <v>1</v>
      </c>
      <c r="AL13" s="68">
        <v>0</v>
      </c>
      <c r="AM13" s="344">
        <f t="shared" si="4"/>
        <v>100</v>
      </c>
      <c r="AN13" s="345">
        <f t="shared" si="2"/>
        <v>100</v>
      </c>
      <c r="AO13" s="346">
        <f t="shared" si="3"/>
        <v>100</v>
      </c>
      <c r="AP13" s="78">
        <f t="shared" si="5"/>
        <v>0</v>
      </c>
      <c r="AQ13" s="78">
        <f t="shared" si="6"/>
        <v>0</v>
      </c>
      <c r="AR13" s="88">
        <f t="shared" si="6"/>
        <v>0</v>
      </c>
    </row>
    <row r="14" spans="1:44" ht="12" customHeight="1">
      <c r="A14" s="6"/>
      <c r="B14" s="8"/>
      <c r="C14" s="9" t="s">
        <v>90</v>
      </c>
      <c r="D14" s="10"/>
      <c r="E14" s="53">
        <f t="shared" si="7"/>
        <v>2654</v>
      </c>
      <c r="F14" s="53">
        <v>1362</v>
      </c>
      <c r="G14" s="53">
        <v>1292</v>
      </c>
      <c r="H14" s="53">
        <v>0</v>
      </c>
      <c r="I14" s="53">
        <v>0</v>
      </c>
      <c r="J14" s="69">
        <v>1360</v>
      </c>
      <c r="K14" s="82">
        <v>1289</v>
      </c>
      <c r="L14" s="56">
        <v>0</v>
      </c>
      <c r="M14" s="62">
        <v>0</v>
      </c>
      <c r="N14" s="58">
        <v>0</v>
      </c>
      <c r="O14" s="56">
        <v>0</v>
      </c>
      <c r="P14" s="58">
        <v>0</v>
      </c>
      <c r="Q14" s="62">
        <v>0</v>
      </c>
      <c r="R14" s="58">
        <v>0</v>
      </c>
      <c r="S14" s="62">
        <v>0</v>
      </c>
      <c r="T14" s="58">
        <v>0</v>
      </c>
      <c r="U14" s="62">
        <v>0</v>
      </c>
      <c r="V14" s="58">
        <v>0</v>
      </c>
      <c r="W14" s="62">
        <v>0</v>
      </c>
      <c r="X14" s="58">
        <v>0</v>
      </c>
      <c r="Y14" s="62">
        <v>0</v>
      </c>
      <c r="Z14" s="58">
        <v>0</v>
      </c>
      <c r="AA14" s="62">
        <v>0</v>
      </c>
      <c r="AB14" s="58">
        <v>0</v>
      </c>
      <c r="AC14" s="62">
        <v>0</v>
      </c>
      <c r="AD14" s="8"/>
      <c r="AE14" s="9" t="s">
        <v>90</v>
      </c>
      <c r="AF14" s="10"/>
      <c r="AG14" s="56">
        <v>2</v>
      </c>
      <c r="AH14" s="56">
        <v>2</v>
      </c>
      <c r="AI14" s="58">
        <v>0</v>
      </c>
      <c r="AJ14" s="56">
        <v>1</v>
      </c>
      <c r="AK14" s="58">
        <v>47</v>
      </c>
      <c r="AL14" s="58">
        <v>0</v>
      </c>
      <c r="AM14" s="343">
        <f t="shared" si="4"/>
        <v>99.811605124340616</v>
      </c>
      <c r="AN14" s="80">
        <f t="shared" si="2"/>
        <v>99.85315712187959</v>
      </c>
      <c r="AO14" s="304">
        <f t="shared" si="3"/>
        <v>99.767801857585141</v>
      </c>
      <c r="AP14" s="77">
        <f t="shared" si="5"/>
        <v>0</v>
      </c>
      <c r="AQ14" s="76">
        <f t="shared" si="6"/>
        <v>0</v>
      </c>
      <c r="AR14" s="87">
        <f t="shared" si="6"/>
        <v>0</v>
      </c>
    </row>
    <row r="15" spans="1:44" ht="12" customHeight="1">
      <c r="A15" s="6"/>
      <c r="B15" s="8"/>
      <c r="C15" s="9" t="s">
        <v>91</v>
      </c>
      <c r="D15" s="10"/>
      <c r="E15" s="53">
        <f t="shared" si="7"/>
        <v>428</v>
      </c>
      <c r="F15" s="53">
        <v>213</v>
      </c>
      <c r="G15" s="53">
        <v>215</v>
      </c>
      <c r="H15" s="53">
        <v>0</v>
      </c>
      <c r="I15" s="53">
        <v>0</v>
      </c>
      <c r="J15" s="69">
        <v>210</v>
      </c>
      <c r="K15" s="82">
        <v>212</v>
      </c>
      <c r="L15" s="56">
        <v>0</v>
      </c>
      <c r="M15" s="62">
        <v>0</v>
      </c>
      <c r="N15" s="58">
        <v>0</v>
      </c>
      <c r="O15" s="56">
        <v>0</v>
      </c>
      <c r="P15" s="58">
        <v>0</v>
      </c>
      <c r="Q15" s="62">
        <v>0</v>
      </c>
      <c r="R15" s="58">
        <v>1</v>
      </c>
      <c r="S15" s="62">
        <v>0</v>
      </c>
      <c r="T15" s="58">
        <v>0</v>
      </c>
      <c r="U15" s="62">
        <v>0</v>
      </c>
      <c r="V15" s="58">
        <v>1</v>
      </c>
      <c r="W15" s="62">
        <v>0</v>
      </c>
      <c r="X15" s="58">
        <v>0</v>
      </c>
      <c r="Y15" s="62">
        <v>0</v>
      </c>
      <c r="Z15" s="58">
        <v>0</v>
      </c>
      <c r="AA15" s="62">
        <v>0</v>
      </c>
      <c r="AB15" s="58">
        <v>0</v>
      </c>
      <c r="AC15" s="62">
        <v>0</v>
      </c>
      <c r="AD15" s="8"/>
      <c r="AE15" s="9" t="s">
        <v>91</v>
      </c>
      <c r="AF15" s="10"/>
      <c r="AG15" s="56">
        <v>2</v>
      </c>
      <c r="AH15" s="56">
        <v>3</v>
      </c>
      <c r="AI15" s="58">
        <v>0</v>
      </c>
      <c r="AJ15" s="56">
        <v>0</v>
      </c>
      <c r="AK15" s="58">
        <v>3</v>
      </c>
      <c r="AL15" s="58">
        <v>0</v>
      </c>
      <c r="AM15" s="343">
        <f t="shared" si="4"/>
        <v>98.598130841121502</v>
      </c>
      <c r="AN15" s="80">
        <f t="shared" si="2"/>
        <v>98.591549295774655</v>
      </c>
      <c r="AO15" s="304">
        <f t="shared" si="3"/>
        <v>98.604651162790702</v>
      </c>
      <c r="AP15" s="76">
        <f t="shared" si="5"/>
        <v>0.23364485981308408</v>
      </c>
      <c r="AQ15" s="76">
        <f t="shared" si="6"/>
        <v>0.46948356807511737</v>
      </c>
      <c r="AR15" s="87">
        <f t="shared" si="6"/>
        <v>0</v>
      </c>
    </row>
    <row r="16" spans="1:44" ht="12" customHeight="1">
      <c r="A16" s="6"/>
      <c r="B16" s="8"/>
      <c r="C16" s="9" t="s">
        <v>92</v>
      </c>
      <c r="D16" s="10"/>
      <c r="E16" s="53">
        <f t="shared" si="7"/>
        <v>289</v>
      </c>
      <c r="F16" s="53">
        <v>151</v>
      </c>
      <c r="G16" s="53">
        <v>138</v>
      </c>
      <c r="H16" s="53">
        <v>0</v>
      </c>
      <c r="I16" s="53">
        <v>0</v>
      </c>
      <c r="J16" s="69">
        <v>148</v>
      </c>
      <c r="K16" s="82">
        <v>137</v>
      </c>
      <c r="L16" s="56">
        <v>0</v>
      </c>
      <c r="M16" s="62">
        <v>0</v>
      </c>
      <c r="N16" s="58">
        <v>0</v>
      </c>
      <c r="O16" s="56">
        <v>0</v>
      </c>
      <c r="P16" s="58">
        <v>0</v>
      </c>
      <c r="Q16" s="62">
        <v>0</v>
      </c>
      <c r="R16" s="58">
        <v>0</v>
      </c>
      <c r="S16" s="62">
        <v>0</v>
      </c>
      <c r="T16" s="58">
        <v>0</v>
      </c>
      <c r="U16" s="62">
        <v>0</v>
      </c>
      <c r="V16" s="58">
        <v>0</v>
      </c>
      <c r="W16" s="62">
        <v>0</v>
      </c>
      <c r="X16" s="58">
        <v>0</v>
      </c>
      <c r="Y16" s="62">
        <v>0</v>
      </c>
      <c r="Z16" s="58">
        <v>0</v>
      </c>
      <c r="AA16" s="62">
        <v>0</v>
      </c>
      <c r="AB16" s="58">
        <v>0</v>
      </c>
      <c r="AC16" s="62">
        <v>0</v>
      </c>
      <c r="AD16" s="8"/>
      <c r="AE16" s="9" t="s">
        <v>92</v>
      </c>
      <c r="AF16" s="10"/>
      <c r="AG16" s="56">
        <v>2</v>
      </c>
      <c r="AH16" s="56">
        <v>1</v>
      </c>
      <c r="AI16" s="58">
        <v>1</v>
      </c>
      <c r="AJ16" s="56">
        <v>0</v>
      </c>
      <c r="AK16" s="58">
        <v>1</v>
      </c>
      <c r="AL16" s="58">
        <v>0</v>
      </c>
      <c r="AM16" s="343">
        <f t="shared" si="4"/>
        <v>98.615916955017298</v>
      </c>
      <c r="AN16" s="80">
        <f t="shared" si="2"/>
        <v>98.013245033112582</v>
      </c>
      <c r="AO16" s="304">
        <f t="shared" si="3"/>
        <v>99.275362318840578</v>
      </c>
      <c r="AP16" s="76">
        <f t="shared" si="5"/>
        <v>0</v>
      </c>
      <c r="AQ16" s="76">
        <f t="shared" si="6"/>
        <v>0</v>
      </c>
      <c r="AR16" s="87">
        <f t="shared" si="6"/>
        <v>0</v>
      </c>
    </row>
    <row r="17" spans="1:44" ht="12" customHeight="1">
      <c r="A17" s="6"/>
      <c r="B17" s="8"/>
      <c r="C17" s="9" t="s">
        <v>93</v>
      </c>
      <c r="D17" s="10"/>
      <c r="E17" s="53">
        <f t="shared" si="7"/>
        <v>899</v>
      </c>
      <c r="F17" s="53">
        <v>467</v>
      </c>
      <c r="G17" s="53">
        <v>432</v>
      </c>
      <c r="H17" s="53">
        <v>0</v>
      </c>
      <c r="I17" s="53">
        <v>0</v>
      </c>
      <c r="J17" s="69">
        <v>466</v>
      </c>
      <c r="K17" s="82">
        <v>429</v>
      </c>
      <c r="L17" s="56">
        <v>0</v>
      </c>
      <c r="M17" s="62">
        <v>0</v>
      </c>
      <c r="N17" s="58">
        <v>0</v>
      </c>
      <c r="O17" s="56">
        <v>0</v>
      </c>
      <c r="P17" s="58">
        <v>0</v>
      </c>
      <c r="Q17" s="62">
        <v>0</v>
      </c>
      <c r="R17" s="58">
        <v>0</v>
      </c>
      <c r="S17" s="62">
        <v>0</v>
      </c>
      <c r="T17" s="58">
        <v>0</v>
      </c>
      <c r="U17" s="62">
        <v>0</v>
      </c>
      <c r="V17" s="58">
        <v>0</v>
      </c>
      <c r="W17" s="62">
        <v>0</v>
      </c>
      <c r="X17" s="58">
        <v>0</v>
      </c>
      <c r="Y17" s="62">
        <v>0</v>
      </c>
      <c r="Z17" s="58">
        <v>0</v>
      </c>
      <c r="AA17" s="62">
        <v>0</v>
      </c>
      <c r="AB17" s="58">
        <v>0</v>
      </c>
      <c r="AC17" s="62">
        <v>0</v>
      </c>
      <c r="AD17" s="8"/>
      <c r="AE17" s="9" t="s">
        <v>93</v>
      </c>
      <c r="AF17" s="10"/>
      <c r="AG17" s="56">
        <v>1</v>
      </c>
      <c r="AH17" s="56">
        <v>3</v>
      </c>
      <c r="AI17" s="58">
        <v>0</v>
      </c>
      <c r="AJ17" s="56">
        <v>0</v>
      </c>
      <c r="AK17" s="58">
        <v>15</v>
      </c>
      <c r="AL17" s="58">
        <v>0</v>
      </c>
      <c r="AM17" s="343">
        <f t="shared" si="4"/>
        <v>99.555061179087872</v>
      </c>
      <c r="AN17" s="80">
        <f t="shared" si="2"/>
        <v>99.78586723768737</v>
      </c>
      <c r="AO17" s="304">
        <f t="shared" si="3"/>
        <v>99.305555555555557</v>
      </c>
      <c r="AP17" s="76">
        <f t="shared" si="5"/>
        <v>0</v>
      </c>
      <c r="AQ17" s="76">
        <f t="shared" si="6"/>
        <v>0</v>
      </c>
      <c r="AR17" s="87">
        <f t="shared" si="6"/>
        <v>0</v>
      </c>
    </row>
    <row r="18" spans="1:44" ht="12" customHeight="1">
      <c r="A18" s="6"/>
      <c r="B18" s="8"/>
      <c r="C18" s="9" t="s">
        <v>94</v>
      </c>
      <c r="D18" s="10"/>
      <c r="E18" s="69">
        <f t="shared" si="7"/>
        <v>957</v>
      </c>
      <c r="F18" s="53">
        <v>501</v>
      </c>
      <c r="G18" s="53">
        <v>456</v>
      </c>
      <c r="H18" s="53">
        <v>0</v>
      </c>
      <c r="I18" s="53">
        <v>0</v>
      </c>
      <c r="J18" s="69">
        <v>498</v>
      </c>
      <c r="K18" s="82">
        <v>453</v>
      </c>
      <c r="L18" s="56">
        <v>0</v>
      </c>
      <c r="M18" s="62">
        <v>0</v>
      </c>
      <c r="N18" s="58">
        <v>0</v>
      </c>
      <c r="O18" s="56">
        <v>0</v>
      </c>
      <c r="P18" s="58">
        <v>0</v>
      </c>
      <c r="Q18" s="62">
        <v>0</v>
      </c>
      <c r="R18" s="58">
        <v>1</v>
      </c>
      <c r="S18" s="62">
        <v>1</v>
      </c>
      <c r="T18" s="68">
        <v>0</v>
      </c>
      <c r="U18" s="63">
        <v>0</v>
      </c>
      <c r="V18" s="68">
        <v>1</v>
      </c>
      <c r="W18" s="63">
        <v>1</v>
      </c>
      <c r="X18" s="68">
        <v>0</v>
      </c>
      <c r="Y18" s="63">
        <v>0</v>
      </c>
      <c r="Z18" s="68">
        <v>0</v>
      </c>
      <c r="AA18" s="63">
        <v>0</v>
      </c>
      <c r="AB18" s="68">
        <v>0</v>
      </c>
      <c r="AC18" s="63">
        <v>0</v>
      </c>
      <c r="AD18" s="8"/>
      <c r="AE18" s="9" t="s">
        <v>94</v>
      </c>
      <c r="AF18" s="10"/>
      <c r="AG18" s="56">
        <v>2</v>
      </c>
      <c r="AH18" s="56">
        <v>2</v>
      </c>
      <c r="AI18" s="58">
        <v>0</v>
      </c>
      <c r="AJ18" s="56">
        <v>0</v>
      </c>
      <c r="AK18" s="58">
        <v>15</v>
      </c>
      <c r="AL18" s="58">
        <v>0</v>
      </c>
      <c r="AM18" s="343">
        <f t="shared" si="4"/>
        <v>99.373040752351088</v>
      </c>
      <c r="AN18" s="80">
        <f t="shared" si="2"/>
        <v>99.401197604790411</v>
      </c>
      <c r="AO18" s="304">
        <f t="shared" si="3"/>
        <v>99.342105263157904</v>
      </c>
      <c r="AP18" s="76">
        <f t="shared" si="5"/>
        <v>0.20898641588296762</v>
      </c>
      <c r="AQ18" s="76">
        <f t="shared" si="6"/>
        <v>0.19960079840319359</v>
      </c>
      <c r="AR18" s="87">
        <f t="shared" si="6"/>
        <v>0.21929824561403508</v>
      </c>
    </row>
    <row r="19" spans="1:44" ht="12" customHeight="1">
      <c r="A19" s="6"/>
      <c r="B19" s="8"/>
      <c r="C19" s="9" t="s">
        <v>95</v>
      </c>
      <c r="D19" s="10"/>
      <c r="E19" s="47">
        <f t="shared" si="7"/>
        <v>309</v>
      </c>
      <c r="F19" s="54">
        <v>180</v>
      </c>
      <c r="G19" s="54">
        <v>129</v>
      </c>
      <c r="H19" s="54">
        <v>0</v>
      </c>
      <c r="I19" s="54">
        <v>0</v>
      </c>
      <c r="J19" s="47">
        <v>179</v>
      </c>
      <c r="K19" s="81">
        <v>129</v>
      </c>
      <c r="L19" s="60">
        <v>0</v>
      </c>
      <c r="M19" s="84">
        <v>0</v>
      </c>
      <c r="N19" s="75">
        <v>0</v>
      </c>
      <c r="O19" s="60">
        <v>0</v>
      </c>
      <c r="P19" s="75">
        <v>0</v>
      </c>
      <c r="Q19" s="84">
        <v>0</v>
      </c>
      <c r="R19" s="75">
        <v>1</v>
      </c>
      <c r="S19" s="84">
        <v>0</v>
      </c>
      <c r="T19" s="58">
        <v>1</v>
      </c>
      <c r="U19" s="62">
        <v>0</v>
      </c>
      <c r="V19" s="58">
        <v>0</v>
      </c>
      <c r="W19" s="62">
        <v>0</v>
      </c>
      <c r="X19" s="58">
        <v>0</v>
      </c>
      <c r="Y19" s="62">
        <v>0</v>
      </c>
      <c r="Z19" s="58">
        <v>0</v>
      </c>
      <c r="AA19" s="62">
        <v>0</v>
      </c>
      <c r="AB19" s="58">
        <v>0</v>
      </c>
      <c r="AC19" s="62">
        <v>0</v>
      </c>
      <c r="AD19" s="8"/>
      <c r="AE19" s="9" t="s">
        <v>95</v>
      </c>
      <c r="AF19" s="10"/>
      <c r="AG19" s="60">
        <v>0</v>
      </c>
      <c r="AH19" s="60">
        <v>0</v>
      </c>
      <c r="AI19" s="75">
        <v>0</v>
      </c>
      <c r="AJ19" s="60">
        <v>0</v>
      </c>
      <c r="AK19" s="75">
        <v>5</v>
      </c>
      <c r="AL19" s="75">
        <v>0</v>
      </c>
      <c r="AM19" s="342">
        <f t="shared" si="4"/>
        <v>99.676375404530745</v>
      </c>
      <c r="AN19" s="340">
        <f t="shared" si="2"/>
        <v>99.444444444444443</v>
      </c>
      <c r="AO19" s="341">
        <f t="shared" si="3"/>
        <v>100</v>
      </c>
      <c r="AP19" s="77">
        <f t="shared" si="5"/>
        <v>0.3236245954692557</v>
      </c>
      <c r="AQ19" s="77">
        <f t="shared" si="6"/>
        <v>0.55555555555555558</v>
      </c>
      <c r="AR19" s="86">
        <f t="shared" si="6"/>
        <v>0</v>
      </c>
    </row>
    <row r="20" spans="1:44" ht="12" customHeight="1">
      <c r="A20" s="6"/>
      <c r="B20" s="8"/>
      <c r="C20" s="9" t="s">
        <v>96</v>
      </c>
      <c r="D20" s="10"/>
      <c r="E20" s="69">
        <f t="shared" si="7"/>
        <v>225</v>
      </c>
      <c r="F20" s="53">
        <v>126</v>
      </c>
      <c r="G20" s="53">
        <v>99</v>
      </c>
      <c r="H20" s="53">
        <v>0</v>
      </c>
      <c r="I20" s="53">
        <v>0</v>
      </c>
      <c r="J20" s="69">
        <v>126</v>
      </c>
      <c r="K20" s="82">
        <v>98</v>
      </c>
      <c r="L20" s="56">
        <v>0</v>
      </c>
      <c r="M20" s="62">
        <v>0</v>
      </c>
      <c r="N20" s="58">
        <v>0</v>
      </c>
      <c r="O20" s="56">
        <v>0</v>
      </c>
      <c r="P20" s="58">
        <v>0</v>
      </c>
      <c r="Q20" s="62">
        <v>0</v>
      </c>
      <c r="R20" s="58">
        <v>0</v>
      </c>
      <c r="S20" s="62">
        <v>0</v>
      </c>
      <c r="T20" s="58">
        <v>0</v>
      </c>
      <c r="U20" s="62">
        <v>0</v>
      </c>
      <c r="V20" s="58">
        <v>0</v>
      </c>
      <c r="W20" s="62">
        <v>0</v>
      </c>
      <c r="X20" s="58">
        <v>0</v>
      </c>
      <c r="Y20" s="62">
        <v>0</v>
      </c>
      <c r="Z20" s="58">
        <v>0</v>
      </c>
      <c r="AA20" s="62">
        <v>0</v>
      </c>
      <c r="AB20" s="58">
        <v>0</v>
      </c>
      <c r="AC20" s="62">
        <v>0</v>
      </c>
      <c r="AD20" s="8"/>
      <c r="AE20" s="9" t="s">
        <v>96</v>
      </c>
      <c r="AF20" s="10"/>
      <c r="AG20" s="56">
        <v>0</v>
      </c>
      <c r="AH20" s="56">
        <v>1</v>
      </c>
      <c r="AI20" s="58">
        <v>0</v>
      </c>
      <c r="AJ20" s="56">
        <v>0</v>
      </c>
      <c r="AK20" s="58">
        <v>4</v>
      </c>
      <c r="AL20" s="58">
        <v>0</v>
      </c>
      <c r="AM20" s="343">
        <f t="shared" si="4"/>
        <v>99.555555555555557</v>
      </c>
      <c r="AN20" s="80">
        <f t="shared" si="2"/>
        <v>100</v>
      </c>
      <c r="AO20" s="304">
        <f t="shared" si="3"/>
        <v>98.98989898989899</v>
      </c>
      <c r="AP20" s="76">
        <f t="shared" si="5"/>
        <v>0</v>
      </c>
      <c r="AQ20" s="76">
        <f t="shared" si="6"/>
        <v>0</v>
      </c>
      <c r="AR20" s="87">
        <f t="shared" si="6"/>
        <v>0</v>
      </c>
    </row>
    <row r="21" spans="1:44" ht="12" customHeight="1">
      <c r="A21" s="6"/>
      <c r="B21" s="8"/>
      <c r="C21" s="9" t="s">
        <v>97</v>
      </c>
      <c r="D21" s="10"/>
      <c r="E21" s="69">
        <f t="shared" si="7"/>
        <v>1107</v>
      </c>
      <c r="F21" s="53">
        <v>555</v>
      </c>
      <c r="G21" s="53">
        <v>552</v>
      </c>
      <c r="H21" s="53">
        <v>0</v>
      </c>
      <c r="I21" s="53">
        <v>0</v>
      </c>
      <c r="J21" s="69">
        <v>550</v>
      </c>
      <c r="K21" s="82">
        <v>548</v>
      </c>
      <c r="L21" s="56">
        <v>0</v>
      </c>
      <c r="M21" s="62">
        <v>0</v>
      </c>
      <c r="N21" s="58">
        <v>0</v>
      </c>
      <c r="O21" s="56">
        <v>0</v>
      </c>
      <c r="P21" s="58">
        <v>0</v>
      </c>
      <c r="Q21" s="62">
        <v>0</v>
      </c>
      <c r="R21" s="58">
        <v>0</v>
      </c>
      <c r="S21" s="62">
        <v>0</v>
      </c>
      <c r="T21" s="58">
        <v>0</v>
      </c>
      <c r="U21" s="62">
        <v>0</v>
      </c>
      <c r="V21" s="58">
        <v>0</v>
      </c>
      <c r="W21" s="62">
        <v>0</v>
      </c>
      <c r="X21" s="58">
        <v>0</v>
      </c>
      <c r="Y21" s="62">
        <v>0</v>
      </c>
      <c r="Z21" s="58">
        <v>0</v>
      </c>
      <c r="AA21" s="62">
        <v>0</v>
      </c>
      <c r="AB21" s="58">
        <v>0</v>
      </c>
      <c r="AC21" s="62">
        <v>0</v>
      </c>
      <c r="AD21" s="8"/>
      <c r="AE21" s="9" t="s">
        <v>97</v>
      </c>
      <c r="AF21" s="10"/>
      <c r="AG21" s="56">
        <v>5</v>
      </c>
      <c r="AH21" s="56">
        <v>4</v>
      </c>
      <c r="AI21" s="58">
        <v>0</v>
      </c>
      <c r="AJ21" s="56">
        <v>0</v>
      </c>
      <c r="AK21" s="58">
        <v>34</v>
      </c>
      <c r="AL21" s="58">
        <v>0</v>
      </c>
      <c r="AM21" s="343">
        <f t="shared" si="4"/>
        <v>99.1869918699187</v>
      </c>
      <c r="AN21" s="80">
        <f t="shared" si="2"/>
        <v>99.099099099099092</v>
      </c>
      <c r="AO21" s="304">
        <f t="shared" si="3"/>
        <v>99.275362318840578</v>
      </c>
      <c r="AP21" s="76">
        <f t="shared" si="5"/>
        <v>0</v>
      </c>
      <c r="AQ21" s="76">
        <f t="shared" si="6"/>
        <v>0</v>
      </c>
      <c r="AR21" s="87">
        <f t="shared" si="6"/>
        <v>0</v>
      </c>
    </row>
    <row r="22" spans="1:44" ht="12" customHeight="1">
      <c r="A22" s="6"/>
      <c r="B22" s="8"/>
      <c r="C22" s="9" t="s">
        <v>98</v>
      </c>
      <c r="D22" s="10"/>
      <c r="E22" s="69">
        <f t="shared" si="7"/>
        <v>173</v>
      </c>
      <c r="F22" s="53">
        <v>83</v>
      </c>
      <c r="G22" s="53">
        <v>90</v>
      </c>
      <c r="H22" s="53">
        <v>0</v>
      </c>
      <c r="I22" s="53">
        <v>0</v>
      </c>
      <c r="J22" s="69">
        <v>83</v>
      </c>
      <c r="K22" s="82">
        <v>89</v>
      </c>
      <c r="L22" s="56">
        <v>0</v>
      </c>
      <c r="M22" s="62">
        <v>0</v>
      </c>
      <c r="N22" s="58">
        <v>0</v>
      </c>
      <c r="O22" s="56">
        <v>0</v>
      </c>
      <c r="P22" s="58">
        <v>0</v>
      </c>
      <c r="Q22" s="62">
        <v>0</v>
      </c>
      <c r="R22" s="58">
        <v>0</v>
      </c>
      <c r="S22" s="62">
        <v>0</v>
      </c>
      <c r="T22" s="58">
        <v>0</v>
      </c>
      <c r="U22" s="62">
        <v>0</v>
      </c>
      <c r="V22" s="58">
        <v>0</v>
      </c>
      <c r="W22" s="62">
        <v>0</v>
      </c>
      <c r="X22" s="58">
        <v>0</v>
      </c>
      <c r="Y22" s="62">
        <v>0</v>
      </c>
      <c r="Z22" s="58">
        <v>0</v>
      </c>
      <c r="AA22" s="62">
        <v>0</v>
      </c>
      <c r="AB22" s="58">
        <v>0</v>
      </c>
      <c r="AC22" s="62">
        <v>0</v>
      </c>
      <c r="AD22" s="8"/>
      <c r="AE22" s="9" t="s">
        <v>98</v>
      </c>
      <c r="AF22" s="10"/>
      <c r="AG22" s="56">
        <v>0</v>
      </c>
      <c r="AH22" s="56">
        <v>1</v>
      </c>
      <c r="AI22" s="58">
        <v>0</v>
      </c>
      <c r="AJ22" s="56">
        <v>0</v>
      </c>
      <c r="AK22" s="58">
        <v>4</v>
      </c>
      <c r="AL22" s="58">
        <v>0</v>
      </c>
      <c r="AM22" s="343">
        <f t="shared" si="4"/>
        <v>99.421965317919074</v>
      </c>
      <c r="AN22" s="80">
        <f t="shared" si="2"/>
        <v>100</v>
      </c>
      <c r="AO22" s="304">
        <f t="shared" si="3"/>
        <v>98.888888888888886</v>
      </c>
      <c r="AP22" s="76">
        <f t="shared" si="5"/>
        <v>0</v>
      </c>
      <c r="AQ22" s="76">
        <f t="shared" si="6"/>
        <v>0</v>
      </c>
      <c r="AR22" s="87">
        <f t="shared" si="6"/>
        <v>0</v>
      </c>
    </row>
    <row r="23" spans="1:44" ht="12" customHeight="1">
      <c r="A23" s="42"/>
      <c r="B23" s="8"/>
      <c r="C23" s="9" t="s">
        <v>99</v>
      </c>
      <c r="D23" s="10"/>
      <c r="E23" s="70">
        <f t="shared" si="7"/>
        <v>266</v>
      </c>
      <c r="F23" s="55">
        <v>136</v>
      </c>
      <c r="G23" s="55">
        <v>130</v>
      </c>
      <c r="H23" s="55">
        <v>0</v>
      </c>
      <c r="I23" s="55">
        <v>0</v>
      </c>
      <c r="J23" s="70">
        <v>135</v>
      </c>
      <c r="K23" s="83">
        <v>129</v>
      </c>
      <c r="L23" s="57">
        <v>0</v>
      </c>
      <c r="M23" s="63">
        <v>0</v>
      </c>
      <c r="N23" s="68">
        <v>0</v>
      </c>
      <c r="O23" s="57">
        <v>0</v>
      </c>
      <c r="P23" s="68">
        <v>0</v>
      </c>
      <c r="Q23" s="63">
        <v>0</v>
      </c>
      <c r="R23" s="68">
        <v>0</v>
      </c>
      <c r="S23" s="63">
        <v>0</v>
      </c>
      <c r="T23" s="58">
        <v>0</v>
      </c>
      <c r="U23" s="62">
        <v>0</v>
      </c>
      <c r="V23" s="58">
        <v>0</v>
      </c>
      <c r="W23" s="62">
        <v>0</v>
      </c>
      <c r="X23" s="58">
        <v>0</v>
      </c>
      <c r="Y23" s="62">
        <v>0</v>
      </c>
      <c r="Z23" s="58">
        <v>0</v>
      </c>
      <c r="AA23" s="62">
        <v>0</v>
      </c>
      <c r="AB23" s="58">
        <v>0</v>
      </c>
      <c r="AC23" s="62">
        <v>0</v>
      </c>
      <c r="AD23" s="8"/>
      <c r="AE23" s="9" t="s">
        <v>99</v>
      </c>
      <c r="AF23" s="10"/>
      <c r="AG23" s="57">
        <v>1</v>
      </c>
      <c r="AH23" s="57">
        <v>1</v>
      </c>
      <c r="AI23" s="68">
        <v>0</v>
      </c>
      <c r="AJ23" s="57">
        <v>0</v>
      </c>
      <c r="AK23" s="68">
        <v>1</v>
      </c>
      <c r="AL23" s="68">
        <v>0</v>
      </c>
      <c r="AM23" s="344">
        <f t="shared" si="4"/>
        <v>99.248120300751879</v>
      </c>
      <c r="AN23" s="345">
        <f t="shared" si="2"/>
        <v>99.264705882352942</v>
      </c>
      <c r="AO23" s="346">
        <f t="shared" si="3"/>
        <v>99.230769230769226</v>
      </c>
      <c r="AP23" s="78">
        <f t="shared" si="5"/>
        <v>0</v>
      </c>
      <c r="AQ23" s="78">
        <f t="shared" si="6"/>
        <v>0</v>
      </c>
      <c r="AR23" s="88">
        <f t="shared" si="6"/>
        <v>0</v>
      </c>
    </row>
    <row r="24" spans="1:44" ht="12" customHeight="1">
      <c r="A24" s="44"/>
      <c r="B24" s="8"/>
      <c r="C24" s="9" t="s">
        <v>100</v>
      </c>
      <c r="D24" s="10"/>
      <c r="E24" s="69">
        <f t="shared" si="7"/>
        <v>223</v>
      </c>
      <c r="F24" s="53">
        <v>114</v>
      </c>
      <c r="G24" s="53">
        <v>109</v>
      </c>
      <c r="H24" s="53">
        <v>0</v>
      </c>
      <c r="I24" s="53">
        <v>0</v>
      </c>
      <c r="J24" s="69">
        <v>114</v>
      </c>
      <c r="K24" s="82">
        <v>109</v>
      </c>
      <c r="L24" s="56">
        <v>0</v>
      </c>
      <c r="M24" s="62">
        <v>0</v>
      </c>
      <c r="N24" s="58">
        <v>0</v>
      </c>
      <c r="O24" s="56">
        <v>0</v>
      </c>
      <c r="P24" s="58">
        <v>0</v>
      </c>
      <c r="Q24" s="62">
        <v>0</v>
      </c>
      <c r="R24" s="58">
        <v>0</v>
      </c>
      <c r="S24" s="62">
        <v>0</v>
      </c>
      <c r="T24" s="75">
        <v>0</v>
      </c>
      <c r="U24" s="84">
        <v>0</v>
      </c>
      <c r="V24" s="75">
        <v>0</v>
      </c>
      <c r="W24" s="84">
        <v>0</v>
      </c>
      <c r="X24" s="75">
        <v>0</v>
      </c>
      <c r="Y24" s="84">
        <v>0</v>
      </c>
      <c r="Z24" s="75">
        <v>0</v>
      </c>
      <c r="AA24" s="84">
        <v>0</v>
      </c>
      <c r="AB24" s="75">
        <v>0</v>
      </c>
      <c r="AC24" s="84">
        <v>0</v>
      </c>
      <c r="AD24" s="8"/>
      <c r="AE24" s="9" t="s">
        <v>100</v>
      </c>
      <c r="AF24" s="10"/>
      <c r="AG24" s="56">
        <v>0</v>
      </c>
      <c r="AH24" s="56">
        <v>0</v>
      </c>
      <c r="AI24" s="58">
        <v>0</v>
      </c>
      <c r="AJ24" s="56">
        <v>0</v>
      </c>
      <c r="AK24" s="58">
        <v>12</v>
      </c>
      <c r="AL24" s="58">
        <v>0</v>
      </c>
      <c r="AM24" s="343">
        <f t="shared" si="4"/>
        <v>100</v>
      </c>
      <c r="AN24" s="80">
        <f t="shared" si="2"/>
        <v>100</v>
      </c>
      <c r="AO24" s="304">
        <f t="shared" si="3"/>
        <v>100</v>
      </c>
      <c r="AP24" s="76">
        <f t="shared" si="5"/>
        <v>0</v>
      </c>
      <c r="AQ24" s="76">
        <f t="shared" si="6"/>
        <v>0</v>
      </c>
      <c r="AR24" s="87">
        <f t="shared" si="6"/>
        <v>0</v>
      </c>
    </row>
    <row r="25" spans="1:44" ht="12" customHeight="1">
      <c r="A25" s="19"/>
      <c r="B25" s="8"/>
      <c r="C25" s="9" t="s">
        <v>101</v>
      </c>
      <c r="D25" s="10"/>
      <c r="E25" s="69">
        <f t="shared" si="7"/>
        <v>198</v>
      </c>
      <c r="F25" s="53">
        <v>107</v>
      </c>
      <c r="G25" s="53">
        <v>91</v>
      </c>
      <c r="H25" s="53">
        <v>0</v>
      </c>
      <c r="I25" s="53">
        <v>0</v>
      </c>
      <c r="J25" s="69">
        <v>107</v>
      </c>
      <c r="K25" s="82">
        <v>89</v>
      </c>
      <c r="L25" s="56">
        <v>0</v>
      </c>
      <c r="M25" s="62">
        <v>0</v>
      </c>
      <c r="N25" s="58">
        <v>0</v>
      </c>
      <c r="O25" s="56">
        <v>0</v>
      </c>
      <c r="P25" s="58">
        <v>0</v>
      </c>
      <c r="Q25" s="62">
        <v>0</v>
      </c>
      <c r="R25" s="58">
        <v>0</v>
      </c>
      <c r="S25" s="62">
        <v>1</v>
      </c>
      <c r="T25" s="58">
        <v>0</v>
      </c>
      <c r="U25" s="62">
        <v>0</v>
      </c>
      <c r="V25" s="58">
        <v>0</v>
      </c>
      <c r="W25" s="62">
        <v>1</v>
      </c>
      <c r="X25" s="58">
        <v>0</v>
      </c>
      <c r="Y25" s="62">
        <v>0</v>
      </c>
      <c r="Z25" s="58">
        <v>0</v>
      </c>
      <c r="AA25" s="62">
        <v>0</v>
      </c>
      <c r="AB25" s="58">
        <v>0</v>
      </c>
      <c r="AC25" s="62">
        <v>0</v>
      </c>
      <c r="AD25" s="8"/>
      <c r="AE25" s="9" t="s">
        <v>101</v>
      </c>
      <c r="AF25" s="10"/>
      <c r="AG25" s="56">
        <v>0</v>
      </c>
      <c r="AH25" s="56">
        <v>1</v>
      </c>
      <c r="AI25" s="58">
        <v>0</v>
      </c>
      <c r="AJ25" s="56">
        <v>0</v>
      </c>
      <c r="AK25" s="58">
        <v>3</v>
      </c>
      <c r="AL25" s="58">
        <v>0</v>
      </c>
      <c r="AM25" s="343">
        <f t="shared" si="4"/>
        <v>98.98989898989899</v>
      </c>
      <c r="AN25" s="80">
        <f t="shared" si="2"/>
        <v>100</v>
      </c>
      <c r="AO25" s="304">
        <f t="shared" si="3"/>
        <v>97.802197802197796</v>
      </c>
      <c r="AP25" s="76">
        <f t="shared" si="5"/>
        <v>0.50505050505050508</v>
      </c>
      <c r="AQ25" s="76">
        <f t="shared" si="6"/>
        <v>0</v>
      </c>
      <c r="AR25" s="87">
        <f t="shared" si="6"/>
        <v>1.098901098901099</v>
      </c>
    </row>
    <row r="26" spans="1:44" ht="12" customHeight="1">
      <c r="A26" s="6"/>
      <c r="B26" s="8"/>
      <c r="C26" s="9" t="s">
        <v>86</v>
      </c>
      <c r="D26" s="10"/>
      <c r="E26" s="69">
        <f t="shared" si="7"/>
        <v>1016</v>
      </c>
      <c r="F26" s="53">
        <v>539</v>
      </c>
      <c r="G26" s="53">
        <v>477</v>
      </c>
      <c r="H26" s="53">
        <v>0</v>
      </c>
      <c r="I26" s="53">
        <v>0</v>
      </c>
      <c r="J26" s="69">
        <v>534</v>
      </c>
      <c r="K26" s="82">
        <v>476</v>
      </c>
      <c r="L26" s="56">
        <v>1</v>
      </c>
      <c r="M26" s="62">
        <v>0</v>
      </c>
      <c r="N26" s="58">
        <v>0</v>
      </c>
      <c r="O26" s="56">
        <v>0</v>
      </c>
      <c r="P26" s="58">
        <v>0</v>
      </c>
      <c r="Q26" s="62">
        <v>0</v>
      </c>
      <c r="R26" s="58">
        <v>0</v>
      </c>
      <c r="S26" s="62">
        <v>0</v>
      </c>
      <c r="T26" s="58">
        <v>0</v>
      </c>
      <c r="U26" s="62">
        <v>0</v>
      </c>
      <c r="V26" s="58">
        <v>0</v>
      </c>
      <c r="W26" s="62">
        <v>0</v>
      </c>
      <c r="X26" s="58">
        <v>0</v>
      </c>
      <c r="Y26" s="62">
        <v>0</v>
      </c>
      <c r="Z26" s="58">
        <v>0</v>
      </c>
      <c r="AA26" s="62">
        <v>0</v>
      </c>
      <c r="AB26" s="58">
        <v>0</v>
      </c>
      <c r="AC26" s="62">
        <v>0</v>
      </c>
      <c r="AD26" s="8"/>
      <c r="AE26" s="9" t="s">
        <v>86</v>
      </c>
      <c r="AF26" s="10"/>
      <c r="AG26" s="56">
        <v>4</v>
      </c>
      <c r="AH26" s="56">
        <v>1</v>
      </c>
      <c r="AI26" s="58">
        <v>0</v>
      </c>
      <c r="AJ26" s="56">
        <v>0</v>
      </c>
      <c r="AK26" s="58">
        <v>14</v>
      </c>
      <c r="AL26" s="58">
        <v>0</v>
      </c>
      <c r="AM26" s="343">
        <f t="shared" si="4"/>
        <v>99.409448818897644</v>
      </c>
      <c r="AN26" s="80">
        <f t="shared" si="2"/>
        <v>99.072356215213347</v>
      </c>
      <c r="AO26" s="304">
        <f t="shared" si="3"/>
        <v>99.790356394129972</v>
      </c>
      <c r="AP26" s="76">
        <f t="shared" si="5"/>
        <v>0</v>
      </c>
      <c r="AQ26" s="76">
        <f t="shared" si="6"/>
        <v>0</v>
      </c>
      <c r="AR26" s="87">
        <f t="shared" si="6"/>
        <v>0</v>
      </c>
    </row>
    <row r="27" spans="1:44" ht="12" customHeight="1">
      <c r="A27" s="6"/>
      <c r="B27" s="8"/>
      <c r="C27" s="9" t="s">
        <v>198</v>
      </c>
      <c r="D27" s="10"/>
      <c r="E27" s="58">
        <f t="shared" si="7"/>
        <v>559</v>
      </c>
      <c r="F27" s="56">
        <v>310</v>
      </c>
      <c r="G27" s="56">
        <v>249</v>
      </c>
      <c r="H27" s="56">
        <v>0</v>
      </c>
      <c r="I27" s="56">
        <v>0</v>
      </c>
      <c r="J27" s="58">
        <v>310</v>
      </c>
      <c r="K27" s="62">
        <v>248</v>
      </c>
      <c r="L27" s="56">
        <v>0</v>
      </c>
      <c r="M27" s="62">
        <v>0</v>
      </c>
      <c r="N27" s="58">
        <v>0</v>
      </c>
      <c r="O27" s="56">
        <v>0</v>
      </c>
      <c r="P27" s="58">
        <v>0</v>
      </c>
      <c r="Q27" s="62">
        <v>0</v>
      </c>
      <c r="R27" s="58">
        <v>0</v>
      </c>
      <c r="S27" s="62">
        <v>0</v>
      </c>
      <c r="T27" s="58">
        <v>0</v>
      </c>
      <c r="U27" s="62">
        <v>0</v>
      </c>
      <c r="V27" s="58">
        <v>0</v>
      </c>
      <c r="W27" s="62">
        <v>0</v>
      </c>
      <c r="X27" s="58">
        <v>0</v>
      </c>
      <c r="Y27" s="62">
        <v>0</v>
      </c>
      <c r="Z27" s="58">
        <v>0</v>
      </c>
      <c r="AA27" s="62">
        <v>0</v>
      </c>
      <c r="AB27" s="58">
        <v>0</v>
      </c>
      <c r="AC27" s="62">
        <v>0</v>
      </c>
      <c r="AD27" s="8"/>
      <c r="AE27" s="9" t="s">
        <v>198</v>
      </c>
      <c r="AF27" s="10"/>
      <c r="AG27" s="56">
        <v>0</v>
      </c>
      <c r="AH27" s="56">
        <v>1</v>
      </c>
      <c r="AI27" s="58">
        <v>0</v>
      </c>
      <c r="AJ27" s="56">
        <v>0</v>
      </c>
      <c r="AK27" s="58">
        <v>7</v>
      </c>
      <c r="AL27" s="58">
        <v>0</v>
      </c>
      <c r="AM27" s="343">
        <f t="shared" si="4"/>
        <v>99.821109123434709</v>
      </c>
      <c r="AN27" s="80">
        <f t="shared" si="2"/>
        <v>100</v>
      </c>
      <c r="AO27" s="304">
        <f t="shared" si="3"/>
        <v>99.598393574297177</v>
      </c>
      <c r="AP27" s="76">
        <f t="shared" si="5"/>
        <v>0</v>
      </c>
      <c r="AQ27" s="76">
        <f t="shared" si="6"/>
        <v>0</v>
      </c>
      <c r="AR27" s="87">
        <f t="shared" si="6"/>
        <v>0</v>
      </c>
    </row>
    <row r="28" spans="1:44" ht="12" customHeight="1">
      <c r="A28" s="6"/>
      <c r="B28" s="8"/>
      <c r="C28" s="9" t="s">
        <v>102</v>
      </c>
      <c r="D28" s="10"/>
      <c r="E28" s="68">
        <f t="shared" si="7"/>
        <v>129</v>
      </c>
      <c r="F28" s="57">
        <v>58</v>
      </c>
      <c r="G28" s="57">
        <v>71</v>
      </c>
      <c r="H28" s="57">
        <v>0</v>
      </c>
      <c r="I28" s="57">
        <v>0</v>
      </c>
      <c r="J28" s="68">
        <v>58</v>
      </c>
      <c r="K28" s="63">
        <v>71</v>
      </c>
      <c r="L28" s="57">
        <v>0</v>
      </c>
      <c r="M28" s="63">
        <v>0</v>
      </c>
      <c r="N28" s="68">
        <v>0</v>
      </c>
      <c r="O28" s="57">
        <v>0</v>
      </c>
      <c r="P28" s="68">
        <v>0</v>
      </c>
      <c r="Q28" s="63">
        <v>0</v>
      </c>
      <c r="R28" s="68">
        <v>0</v>
      </c>
      <c r="S28" s="63">
        <v>0</v>
      </c>
      <c r="T28" s="68">
        <v>0</v>
      </c>
      <c r="U28" s="63">
        <v>0</v>
      </c>
      <c r="V28" s="68">
        <v>0</v>
      </c>
      <c r="W28" s="63">
        <v>0</v>
      </c>
      <c r="X28" s="68">
        <v>0</v>
      </c>
      <c r="Y28" s="63">
        <v>0</v>
      </c>
      <c r="Z28" s="68">
        <v>0</v>
      </c>
      <c r="AA28" s="63">
        <v>0</v>
      </c>
      <c r="AB28" s="68">
        <v>0</v>
      </c>
      <c r="AC28" s="63">
        <v>0</v>
      </c>
      <c r="AD28" s="8"/>
      <c r="AE28" s="9" t="s">
        <v>102</v>
      </c>
      <c r="AF28" s="10"/>
      <c r="AG28" s="57">
        <v>0</v>
      </c>
      <c r="AH28" s="57">
        <v>0</v>
      </c>
      <c r="AI28" s="68">
        <v>0</v>
      </c>
      <c r="AJ28" s="57">
        <v>0</v>
      </c>
      <c r="AK28" s="68">
        <v>2</v>
      </c>
      <c r="AL28" s="68">
        <v>0</v>
      </c>
      <c r="AM28" s="343">
        <f t="shared" si="4"/>
        <v>100</v>
      </c>
      <c r="AN28" s="345">
        <f t="shared" si="2"/>
        <v>100</v>
      </c>
      <c r="AO28" s="346">
        <f t="shared" si="3"/>
        <v>100</v>
      </c>
      <c r="AP28" s="78">
        <f t="shared" si="5"/>
        <v>0</v>
      </c>
      <c r="AQ28" s="78">
        <f t="shared" si="6"/>
        <v>0</v>
      </c>
      <c r="AR28" s="88">
        <f t="shared" si="6"/>
        <v>0</v>
      </c>
    </row>
    <row r="29" spans="1:44" ht="12" customHeight="1">
      <c r="A29" s="6"/>
      <c r="B29" s="8"/>
      <c r="C29" s="9" t="s">
        <v>103</v>
      </c>
      <c r="D29" s="10"/>
      <c r="E29" s="58">
        <f t="shared" si="7"/>
        <v>34</v>
      </c>
      <c r="F29" s="56">
        <v>18</v>
      </c>
      <c r="G29" s="56">
        <v>16</v>
      </c>
      <c r="H29" s="56">
        <v>0</v>
      </c>
      <c r="I29" s="56">
        <v>0</v>
      </c>
      <c r="J29" s="58">
        <v>18</v>
      </c>
      <c r="K29" s="62">
        <v>16</v>
      </c>
      <c r="L29" s="56">
        <v>0</v>
      </c>
      <c r="M29" s="62">
        <v>0</v>
      </c>
      <c r="N29" s="58">
        <v>0</v>
      </c>
      <c r="O29" s="56">
        <v>0</v>
      </c>
      <c r="P29" s="58">
        <v>0</v>
      </c>
      <c r="Q29" s="62">
        <v>0</v>
      </c>
      <c r="R29" s="58">
        <v>0</v>
      </c>
      <c r="S29" s="62">
        <v>0</v>
      </c>
      <c r="T29" s="58">
        <v>0</v>
      </c>
      <c r="U29" s="62">
        <v>0</v>
      </c>
      <c r="V29" s="58">
        <v>0</v>
      </c>
      <c r="W29" s="62">
        <v>0</v>
      </c>
      <c r="X29" s="58">
        <v>0</v>
      </c>
      <c r="Y29" s="62">
        <v>0</v>
      </c>
      <c r="Z29" s="58">
        <v>0</v>
      </c>
      <c r="AA29" s="62">
        <v>0</v>
      </c>
      <c r="AB29" s="58">
        <v>0</v>
      </c>
      <c r="AC29" s="62">
        <v>0</v>
      </c>
      <c r="AD29" s="8"/>
      <c r="AE29" s="9" t="s">
        <v>103</v>
      </c>
      <c r="AF29" s="10"/>
      <c r="AG29" s="56">
        <v>0</v>
      </c>
      <c r="AH29" s="56">
        <v>0</v>
      </c>
      <c r="AI29" s="58">
        <v>0</v>
      </c>
      <c r="AJ29" s="56">
        <v>0</v>
      </c>
      <c r="AK29" s="58">
        <v>0</v>
      </c>
      <c r="AL29" s="58">
        <v>0</v>
      </c>
      <c r="AM29" s="342">
        <f t="shared" si="4"/>
        <v>100</v>
      </c>
      <c r="AN29" s="80">
        <f t="shared" si="2"/>
        <v>100</v>
      </c>
      <c r="AO29" s="304">
        <f t="shared" si="3"/>
        <v>100</v>
      </c>
      <c r="AP29" s="76">
        <f t="shared" si="5"/>
        <v>0</v>
      </c>
      <c r="AQ29" s="76">
        <f t="shared" si="6"/>
        <v>0</v>
      </c>
      <c r="AR29" s="87">
        <f t="shared" si="6"/>
        <v>0</v>
      </c>
    </row>
    <row r="30" spans="1:44" ht="12" customHeight="1">
      <c r="A30" s="6"/>
      <c r="B30" s="8"/>
      <c r="C30" s="9" t="s">
        <v>104</v>
      </c>
      <c r="D30" s="10"/>
      <c r="E30" s="58">
        <f t="shared" si="7"/>
        <v>109</v>
      </c>
      <c r="F30" s="56">
        <v>58</v>
      </c>
      <c r="G30" s="56">
        <v>51</v>
      </c>
      <c r="H30" s="56">
        <v>0</v>
      </c>
      <c r="I30" s="56">
        <v>0</v>
      </c>
      <c r="J30" s="58">
        <v>56</v>
      </c>
      <c r="K30" s="62">
        <v>50</v>
      </c>
      <c r="L30" s="56">
        <v>0</v>
      </c>
      <c r="M30" s="62">
        <v>0</v>
      </c>
      <c r="N30" s="58">
        <v>0</v>
      </c>
      <c r="O30" s="56">
        <v>0</v>
      </c>
      <c r="P30" s="58">
        <v>0</v>
      </c>
      <c r="Q30" s="62">
        <v>0</v>
      </c>
      <c r="R30" s="58">
        <v>0</v>
      </c>
      <c r="S30" s="62">
        <v>0</v>
      </c>
      <c r="T30" s="58">
        <v>0</v>
      </c>
      <c r="U30" s="62">
        <v>0</v>
      </c>
      <c r="V30" s="58">
        <v>0</v>
      </c>
      <c r="W30" s="62">
        <v>0</v>
      </c>
      <c r="X30" s="58">
        <v>0</v>
      </c>
      <c r="Y30" s="62">
        <v>0</v>
      </c>
      <c r="Z30" s="58">
        <v>0</v>
      </c>
      <c r="AA30" s="62">
        <v>0</v>
      </c>
      <c r="AB30" s="58">
        <v>0</v>
      </c>
      <c r="AC30" s="62">
        <v>0</v>
      </c>
      <c r="AD30" s="8"/>
      <c r="AE30" s="9" t="s">
        <v>104</v>
      </c>
      <c r="AF30" s="10"/>
      <c r="AG30" s="56">
        <v>2</v>
      </c>
      <c r="AH30" s="56">
        <v>1</v>
      </c>
      <c r="AI30" s="58">
        <v>0</v>
      </c>
      <c r="AJ30" s="56">
        <v>0</v>
      </c>
      <c r="AK30" s="58">
        <v>1</v>
      </c>
      <c r="AL30" s="58">
        <v>0</v>
      </c>
      <c r="AM30" s="343">
        <f t="shared" si="4"/>
        <v>97.247706422018354</v>
      </c>
      <c r="AN30" s="80">
        <f t="shared" si="2"/>
        <v>96.551724137931032</v>
      </c>
      <c r="AO30" s="304">
        <f t="shared" si="3"/>
        <v>98.039215686274503</v>
      </c>
      <c r="AP30" s="76">
        <f t="shared" si="5"/>
        <v>0</v>
      </c>
      <c r="AQ30" s="76">
        <f t="shared" si="6"/>
        <v>0</v>
      </c>
      <c r="AR30" s="87">
        <f t="shared" si="6"/>
        <v>0</v>
      </c>
    </row>
    <row r="31" spans="1:44" ht="12" customHeight="1">
      <c r="A31" s="6"/>
      <c r="B31" s="8"/>
      <c r="C31" s="9" t="s">
        <v>105</v>
      </c>
      <c r="D31" s="10"/>
      <c r="E31" s="58">
        <f t="shared" si="7"/>
        <v>320</v>
      </c>
      <c r="F31" s="56">
        <v>169</v>
      </c>
      <c r="G31" s="56">
        <v>151</v>
      </c>
      <c r="H31" s="56">
        <v>0</v>
      </c>
      <c r="I31" s="56">
        <v>0</v>
      </c>
      <c r="J31" s="58">
        <v>167</v>
      </c>
      <c r="K31" s="62">
        <v>151</v>
      </c>
      <c r="L31" s="56">
        <v>0</v>
      </c>
      <c r="M31" s="62">
        <v>0</v>
      </c>
      <c r="N31" s="58">
        <v>0</v>
      </c>
      <c r="O31" s="56">
        <v>0</v>
      </c>
      <c r="P31" s="58">
        <v>0</v>
      </c>
      <c r="Q31" s="62">
        <v>0</v>
      </c>
      <c r="R31" s="58">
        <v>0</v>
      </c>
      <c r="S31" s="62">
        <v>0</v>
      </c>
      <c r="T31" s="58">
        <v>0</v>
      </c>
      <c r="U31" s="62">
        <v>0</v>
      </c>
      <c r="V31" s="58">
        <v>0</v>
      </c>
      <c r="W31" s="62">
        <v>0</v>
      </c>
      <c r="X31" s="58">
        <v>0</v>
      </c>
      <c r="Y31" s="62">
        <v>0</v>
      </c>
      <c r="Z31" s="58">
        <v>0</v>
      </c>
      <c r="AA31" s="62">
        <v>0</v>
      </c>
      <c r="AB31" s="58">
        <v>0</v>
      </c>
      <c r="AC31" s="62">
        <v>0</v>
      </c>
      <c r="AD31" s="8"/>
      <c r="AE31" s="9" t="s">
        <v>105</v>
      </c>
      <c r="AF31" s="10"/>
      <c r="AG31" s="56">
        <v>2</v>
      </c>
      <c r="AH31" s="56">
        <v>0</v>
      </c>
      <c r="AI31" s="58">
        <v>0</v>
      </c>
      <c r="AJ31" s="56">
        <v>0</v>
      </c>
      <c r="AK31" s="58">
        <v>3</v>
      </c>
      <c r="AL31" s="58">
        <v>0</v>
      </c>
      <c r="AM31" s="343">
        <f t="shared" si="4"/>
        <v>99.375</v>
      </c>
      <c r="AN31" s="80">
        <f t="shared" si="2"/>
        <v>98.816568047337284</v>
      </c>
      <c r="AO31" s="304">
        <f t="shared" si="3"/>
        <v>100</v>
      </c>
      <c r="AP31" s="76">
        <f t="shared" si="5"/>
        <v>0</v>
      </c>
      <c r="AQ31" s="76">
        <f t="shared" si="6"/>
        <v>0</v>
      </c>
      <c r="AR31" s="87">
        <f t="shared" si="6"/>
        <v>0</v>
      </c>
    </row>
    <row r="32" spans="1:44" ht="12" customHeight="1">
      <c r="A32" s="6"/>
      <c r="B32" s="8"/>
      <c r="C32" s="9" t="s">
        <v>106</v>
      </c>
      <c r="D32" s="10"/>
      <c r="E32" s="58">
        <f t="shared" si="7"/>
        <v>259</v>
      </c>
      <c r="F32" s="56">
        <v>123</v>
      </c>
      <c r="G32" s="56">
        <v>136</v>
      </c>
      <c r="H32" s="56">
        <v>0</v>
      </c>
      <c r="I32" s="56">
        <v>0</v>
      </c>
      <c r="J32" s="58">
        <v>120</v>
      </c>
      <c r="K32" s="62">
        <v>136</v>
      </c>
      <c r="L32" s="56">
        <v>0</v>
      </c>
      <c r="M32" s="62">
        <v>0</v>
      </c>
      <c r="N32" s="58">
        <v>0</v>
      </c>
      <c r="O32" s="56">
        <v>0</v>
      </c>
      <c r="P32" s="58">
        <v>0</v>
      </c>
      <c r="Q32" s="62">
        <v>0</v>
      </c>
      <c r="R32" s="58">
        <v>1</v>
      </c>
      <c r="S32" s="62">
        <v>0</v>
      </c>
      <c r="T32" s="58">
        <v>0</v>
      </c>
      <c r="U32" s="62">
        <v>0</v>
      </c>
      <c r="V32" s="58">
        <v>1</v>
      </c>
      <c r="W32" s="62">
        <v>0</v>
      </c>
      <c r="X32" s="58">
        <v>0</v>
      </c>
      <c r="Y32" s="62">
        <v>0</v>
      </c>
      <c r="Z32" s="58">
        <v>0</v>
      </c>
      <c r="AA32" s="62">
        <v>0</v>
      </c>
      <c r="AB32" s="58">
        <v>0</v>
      </c>
      <c r="AC32" s="62">
        <v>0</v>
      </c>
      <c r="AD32" s="8"/>
      <c r="AE32" s="9" t="s">
        <v>106</v>
      </c>
      <c r="AF32" s="10"/>
      <c r="AG32" s="56">
        <v>2</v>
      </c>
      <c r="AH32" s="56">
        <v>0</v>
      </c>
      <c r="AI32" s="58">
        <v>0</v>
      </c>
      <c r="AJ32" s="56">
        <v>0</v>
      </c>
      <c r="AK32" s="58">
        <v>1</v>
      </c>
      <c r="AL32" s="58">
        <v>0</v>
      </c>
      <c r="AM32" s="343">
        <f t="shared" si="4"/>
        <v>98.841698841698843</v>
      </c>
      <c r="AN32" s="80">
        <f t="shared" si="2"/>
        <v>97.560975609756099</v>
      </c>
      <c r="AO32" s="304">
        <f t="shared" si="3"/>
        <v>100</v>
      </c>
      <c r="AP32" s="76">
        <f t="shared" si="5"/>
        <v>0.38610038610038611</v>
      </c>
      <c r="AQ32" s="76">
        <f t="shared" si="6"/>
        <v>0.81300813008130091</v>
      </c>
      <c r="AR32" s="87">
        <f t="shared" si="6"/>
        <v>0</v>
      </c>
    </row>
    <row r="33" spans="1:44" ht="12" customHeight="1">
      <c r="A33" s="6"/>
      <c r="B33" s="8"/>
      <c r="C33" s="9" t="s">
        <v>107</v>
      </c>
      <c r="D33" s="10"/>
      <c r="E33" s="68">
        <f t="shared" si="7"/>
        <v>24</v>
      </c>
      <c r="F33" s="57">
        <v>10</v>
      </c>
      <c r="G33" s="57">
        <v>14</v>
      </c>
      <c r="H33" s="57">
        <v>0</v>
      </c>
      <c r="I33" s="57">
        <v>0</v>
      </c>
      <c r="J33" s="68">
        <v>10</v>
      </c>
      <c r="K33" s="63">
        <v>14</v>
      </c>
      <c r="L33" s="57">
        <v>0</v>
      </c>
      <c r="M33" s="63">
        <v>0</v>
      </c>
      <c r="N33" s="68">
        <v>0</v>
      </c>
      <c r="O33" s="57">
        <v>0</v>
      </c>
      <c r="P33" s="68">
        <v>0</v>
      </c>
      <c r="Q33" s="63">
        <v>0</v>
      </c>
      <c r="R33" s="68">
        <v>0</v>
      </c>
      <c r="S33" s="63">
        <v>0</v>
      </c>
      <c r="T33" s="58">
        <v>0</v>
      </c>
      <c r="U33" s="62">
        <v>0</v>
      </c>
      <c r="V33" s="58">
        <v>0</v>
      </c>
      <c r="W33" s="62">
        <v>0</v>
      </c>
      <c r="X33" s="58">
        <v>0</v>
      </c>
      <c r="Y33" s="62">
        <v>0</v>
      </c>
      <c r="Z33" s="58">
        <v>0</v>
      </c>
      <c r="AA33" s="62">
        <v>0</v>
      </c>
      <c r="AB33" s="58">
        <v>0</v>
      </c>
      <c r="AC33" s="62">
        <v>0</v>
      </c>
      <c r="AD33" s="8"/>
      <c r="AE33" s="9" t="s">
        <v>107</v>
      </c>
      <c r="AF33" s="10"/>
      <c r="AG33" s="57">
        <v>0</v>
      </c>
      <c r="AH33" s="57">
        <v>0</v>
      </c>
      <c r="AI33" s="68">
        <v>0</v>
      </c>
      <c r="AJ33" s="57">
        <v>0</v>
      </c>
      <c r="AK33" s="68">
        <v>0</v>
      </c>
      <c r="AL33" s="68">
        <v>0</v>
      </c>
      <c r="AM33" s="344">
        <f t="shared" si="4"/>
        <v>100</v>
      </c>
      <c r="AN33" s="345">
        <f t="shared" si="2"/>
        <v>100</v>
      </c>
      <c r="AO33" s="346">
        <f t="shared" si="3"/>
        <v>100</v>
      </c>
      <c r="AP33" s="78">
        <f t="shared" si="5"/>
        <v>0</v>
      </c>
      <c r="AQ33" s="78">
        <f t="shared" si="6"/>
        <v>0</v>
      </c>
      <c r="AR33" s="88">
        <f t="shared" si="6"/>
        <v>0</v>
      </c>
    </row>
    <row r="34" spans="1:44" ht="12" customHeight="1">
      <c r="A34" s="6"/>
      <c r="B34" s="8"/>
      <c r="C34" s="9" t="s">
        <v>108</v>
      </c>
      <c r="D34" s="10"/>
      <c r="E34" s="56">
        <f t="shared" si="7"/>
        <v>150</v>
      </c>
      <c r="F34" s="56">
        <v>79</v>
      </c>
      <c r="G34" s="56">
        <v>71</v>
      </c>
      <c r="H34" s="56">
        <v>0</v>
      </c>
      <c r="I34" s="56">
        <v>0</v>
      </c>
      <c r="J34" s="58">
        <v>79</v>
      </c>
      <c r="K34" s="62">
        <v>71</v>
      </c>
      <c r="L34" s="56">
        <v>0</v>
      </c>
      <c r="M34" s="62">
        <v>0</v>
      </c>
      <c r="N34" s="58">
        <v>0</v>
      </c>
      <c r="O34" s="56">
        <v>0</v>
      </c>
      <c r="P34" s="58">
        <v>0</v>
      </c>
      <c r="Q34" s="62">
        <v>0</v>
      </c>
      <c r="R34" s="58">
        <v>0</v>
      </c>
      <c r="S34" s="62">
        <v>0</v>
      </c>
      <c r="T34" s="75">
        <v>0</v>
      </c>
      <c r="U34" s="84">
        <v>0</v>
      </c>
      <c r="V34" s="75">
        <v>0</v>
      </c>
      <c r="W34" s="84">
        <v>0</v>
      </c>
      <c r="X34" s="75">
        <v>0</v>
      </c>
      <c r="Y34" s="84">
        <v>0</v>
      </c>
      <c r="Z34" s="75">
        <v>0</v>
      </c>
      <c r="AA34" s="84">
        <v>0</v>
      </c>
      <c r="AB34" s="75">
        <v>0</v>
      </c>
      <c r="AC34" s="84">
        <v>0</v>
      </c>
      <c r="AD34" s="8"/>
      <c r="AE34" s="9" t="s">
        <v>108</v>
      </c>
      <c r="AF34" s="10"/>
      <c r="AG34" s="56">
        <v>0</v>
      </c>
      <c r="AH34" s="56">
        <v>0</v>
      </c>
      <c r="AI34" s="58">
        <v>0</v>
      </c>
      <c r="AJ34" s="56">
        <v>0</v>
      </c>
      <c r="AK34" s="58">
        <v>0</v>
      </c>
      <c r="AL34" s="58">
        <v>0</v>
      </c>
      <c r="AM34" s="343">
        <f t="shared" si="4"/>
        <v>100</v>
      </c>
      <c r="AN34" s="80">
        <f t="shared" si="2"/>
        <v>100</v>
      </c>
      <c r="AO34" s="304">
        <f t="shared" si="3"/>
        <v>100</v>
      </c>
      <c r="AP34" s="76">
        <f t="shared" si="5"/>
        <v>0</v>
      </c>
      <c r="AQ34" s="76">
        <f t="shared" si="6"/>
        <v>0</v>
      </c>
      <c r="AR34" s="87">
        <f t="shared" si="6"/>
        <v>0</v>
      </c>
    </row>
    <row r="35" spans="1:44" ht="12" customHeight="1">
      <c r="A35" s="6"/>
      <c r="B35" s="8"/>
      <c r="C35" s="9" t="s">
        <v>109</v>
      </c>
      <c r="D35" s="10"/>
      <c r="E35" s="56">
        <f t="shared" si="7"/>
        <v>60</v>
      </c>
      <c r="F35" s="56">
        <v>30</v>
      </c>
      <c r="G35" s="56">
        <v>30</v>
      </c>
      <c r="H35" s="56">
        <v>0</v>
      </c>
      <c r="I35" s="56">
        <v>0</v>
      </c>
      <c r="J35" s="58">
        <v>30</v>
      </c>
      <c r="K35" s="62">
        <v>30</v>
      </c>
      <c r="L35" s="56">
        <v>0</v>
      </c>
      <c r="M35" s="62">
        <v>0</v>
      </c>
      <c r="N35" s="58">
        <v>0</v>
      </c>
      <c r="O35" s="56">
        <v>0</v>
      </c>
      <c r="P35" s="58">
        <v>0</v>
      </c>
      <c r="Q35" s="62">
        <v>0</v>
      </c>
      <c r="R35" s="58">
        <v>0</v>
      </c>
      <c r="S35" s="62">
        <v>0</v>
      </c>
      <c r="T35" s="58">
        <v>0</v>
      </c>
      <c r="U35" s="62">
        <v>0</v>
      </c>
      <c r="V35" s="58">
        <v>0</v>
      </c>
      <c r="W35" s="62">
        <v>0</v>
      </c>
      <c r="X35" s="58">
        <v>0</v>
      </c>
      <c r="Y35" s="62">
        <v>0</v>
      </c>
      <c r="Z35" s="58">
        <v>0</v>
      </c>
      <c r="AA35" s="62">
        <v>0</v>
      </c>
      <c r="AB35" s="58">
        <v>0</v>
      </c>
      <c r="AC35" s="62">
        <v>0</v>
      </c>
      <c r="AD35" s="8"/>
      <c r="AE35" s="9" t="s">
        <v>109</v>
      </c>
      <c r="AF35" s="10"/>
      <c r="AG35" s="56">
        <v>0</v>
      </c>
      <c r="AH35" s="56">
        <v>0</v>
      </c>
      <c r="AI35" s="58">
        <v>0</v>
      </c>
      <c r="AJ35" s="56">
        <v>0</v>
      </c>
      <c r="AK35" s="58">
        <v>1</v>
      </c>
      <c r="AL35" s="58">
        <v>0</v>
      </c>
      <c r="AM35" s="343">
        <f t="shared" si="4"/>
        <v>100</v>
      </c>
      <c r="AN35" s="80">
        <f t="shared" si="2"/>
        <v>100</v>
      </c>
      <c r="AO35" s="304">
        <f t="shared" si="3"/>
        <v>100</v>
      </c>
      <c r="AP35" s="76">
        <f t="shared" si="5"/>
        <v>0</v>
      </c>
      <c r="AQ35" s="76">
        <f t="shared" si="6"/>
        <v>0</v>
      </c>
      <c r="AR35" s="87">
        <f t="shared" si="6"/>
        <v>0</v>
      </c>
    </row>
    <row r="36" spans="1:44" ht="12" customHeight="1">
      <c r="A36" s="6"/>
      <c r="B36" s="8"/>
      <c r="C36" s="9" t="s">
        <v>110</v>
      </c>
      <c r="D36" s="10"/>
      <c r="E36" s="56">
        <f t="shared" si="7"/>
        <v>37</v>
      </c>
      <c r="F36" s="56">
        <v>17</v>
      </c>
      <c r="G36" s="56">
        <v>20</v>
      </c>
      <c r="H36" s="56">
        <v>0</v>
      </c>
      <c r="I36" s="56">
        <v>0</v>
      </c>
      <c r="J36" s="58">
        <v>17</v>
      </c>
      <c r="K36" s="62">
        <v>20</v>
      </c>
      <c r="L36" s="56">
        <v>0</v>
      </c>
      <c r="M36" s="62">
        <v>0</v>
      </c>
      <c r="N36" s="58">
        <v>0</v>
      </c>
      <c r="O36" s="56">
        <v>0</v>
      </c>
      <c r="P36" s="58">
        <v>0</v>
      </c>
      <c r="Q36" s="62">
        <v>0</v>
      </c>
      <c r="R36" s="58">
        <v>0</v>
      </c>
      <c r="S36" s="62">
        <v>0</v>
      </c>
      <c r="T36" s="58">
        <v>0</v>
      </c>
      <c r="U36" s="62">
        <v>0</v>
      </c>
      <c r="V36" s="58">
        <v>0</v>
      </c>
      <c r="W36" s="62">
        <v>0</v>
      </c>
      <c r="X36" s="58">
        <v>0</v>
      </c>
      <c r="Y36" s="62">
        <v>0</v>
      </c>
      <c r="Z36" s="58">
        <v>0</v>
      </c>
      <c r="AA36" s="62">
        <v>0</v>
      </c>
      <c r="AB36" s="58">
        <v>0</v>
      </c>
      <c r="AC36" s="62">
        <v>0</v>
      </c>
      <c r="AD36" s="8"/>
      <c r="AE36" s="9" t="s">
        <v>110</v>
      </c>
      <c r="AF36" s="10"/>
      <c r="AG36" s="56">
        <v>0</v>
      </c>
      <c r="AH36" s="56">
        <v>0</v>
      </c>
      <c r="AI36" s="58">
        <v>0</v>
      </c>
      <c r="AJ36" s="56">
        <v>0</v>
      </c>
      <c r="AK36" s="58">
        <v>2</v>
      </c>
      <c r="AL36" s="58">
        <v>0</v>
      </c>
      <c r="AM36" s="343">
        <f t="shared" si="4"/>
        <v>100</v>
      </c>
      <c r="AN36" s="80">
        <f t="shared" si="2"/>
        <v>100</v>
      </c>
      <c r="AO36" s="304">
        <f t="shared" si="3"/>
        <v>100</v>
      </c>
      <c r="AP36" s="76">
        <f t="shared" si="5"/>
        <v>0</v>
      </c>
      <c r="AQ36" s="76">
        <f t="shared" si="6"/>
        <v>0</v>
      </c>
      <c r="AR36" s="87">
        <f t="shared" si="6"/>
        <v>0</v>
      </c>
    </row>
    <row r="37" spans="1:44" ht="12" customHeight="1">
      <c r="A37" s="6"/>
      <c r="B37" s="8"/>
      <c r="C37" s="9" t="s">
        <v>111</v>
      </c>
      <c r="D37" s="10"/>
      <c r="E37" s="58">
        <v>81</v>
      </c>
      <c r="F37" s="56">
        <v>52</v>
      </c>
      <c r="G37" s="56">
        <v>29</v>
      </c>
      <c r="H37" s="56">
        <v>0</v>
      </c>
      <c r="I37" s="56">
        <v>0</v>
      </c>
      <c r="J37" s="58">
        <v>52</v>
      </c>
      <c r="K37" s="62">
        <v>29</v>
      </c>
      <c r="L37" s="56">
        <v>0</v>
      </c>
      <c r="M37" s="62">
        <v>0</v>
      </c>
      <c r="N37" s="58">
        <v>0</v>
      </c>
      <c r="O37" s="56">
        <v>0</v>
      </c>
      <c r="P37" s="58">
        <v>0</v>
      </c>
      <c r="Q37" s="62">
        <v>0</v>
      </c>
      <c r="R37" s="58">
        <v>0</v>
      </c>
      <c r="S37" s="62">
        <v>0</v>
      </c>
      <c r="T37" s="58">
        <v>0</v>
      </c>
      <c r="U37" s="62">
        <v>0</v>
      </c>
      <c r="V37" s="58">
        <v>0</v>
      </c>
      <c r="W37" s="62">
        <v>0</v>
      </c>
      <c r="X37" s="58">
        <v>0</v>
      </c>
      <c r="Y37" s="62">
        <v>0</v>
      </c>
      <c r="Z37" s="58">
        <v>0</v>
      </c>
      <c r="AA37" s="62">
        <v>0</v>
      </c>
      <c r="AB37" s="58">
        <v>0</v>
      </c>
      <c r="AC37" s="62">
        <v>0</v>
      </c>
      <c r="AD37" s="8"/>
      <c r="AE37" s="9" t="s">
        <v>111</v>
      </c>
      <c r="AF37" s="10"/>
      <c r="AG37" s="56">
        <v>0</v>
      </c>
      <c r="AH37" s="56">
        <v>0</v>
      </c>
      <c r="AI37" s="58">
        <v>0</v>
      </c>
      <c r="AJ37" s="56">
        <v>0</v>
      </c>
      <c r="AK37" s="58">
        <v>0</v>
      </c>
      <c r="AL37" s="58">
        <v>0</v>
      </c>
      <c r="AM37" s="343">
        <f t="shared" si="4"/>
        <v>100</v>
      </c>
      <c r="AN37" s="80">
        <f t="shared" si="2"/>
        <v>100</v>
      </c>
      <c r="AO37" s="304">
        <f t="shared" si="3"/>
        <v>100</v>
      </c>
      <c r="AP37" s="76">
        <f t="shared" si="5"/>
        <v>0</v>
      </c>
      <c r="AQ37" s="76">
        <f t="shared" si="6"/>
        <v>0</v>
      </c>
      <c r="AR37" s="87">
        <f t="shared" si="6"/>
        <v>0</v>
      </c>
    </row>
    <row r="38" spans="1:44" ht="12" customHeight="1">
      <c r="A38" s="6"/>
      <c r="B38" s="8"/>
      <c r="C38" s="9" t="s">
        <v>87</v>
      </c>
      <c r="D38" s="10"/>
      <c r="E38" s="68">
        <f t="shared" si="7"/>
        <v>126</v>
      </c>
      <c r="F38" s="57">
        <v>58</v>
      </c>
      <c r="G38" s="57">
        <v>68</v>
      </c>
      <c r="H38" s="57">
        <v>0</v>
      </c>
      <c r="I38" s="57">
        <v>0</v>
      </c>
      <c r="J38" s="68">
        <v>58</v>
      </c>
      <c r="K38" s="63">
        <v>68</v>
      </c>
      <c r="L38" s="57">
        <v>0</v>
      </c>
      <c r="M38" s="63">
        <v>0</v>
      </c>
      <c r="N38" s="68">
        <v>0</v>
      </c>
      <c r="O38" s="57">
        <v>0</v>
      </c>
      <c r="P38" s="68">
        <v>0</v>
      </c>
      <c r="Q38" s="63">
        <v>0</v>
      </c>
      <c r="R38" s="68">
        <v>0</v>
      </c>
      <c r="S38" s="63">
        <v>0</v>
      </c>
      <c r="T38" s="68">
        <v>0</v>
      </c>
      <c r="U38" s="63">
        <v>0</v>
      </c>
      <c r="V38" s="68">
        <v>0</v>
      </c>
      <c r="W38" s="63">
        <v>0</v>
      </c>
      <c r="X38" s="68">
        <v>0</v>
      </c>
      <c r="Y38" s="63">
        <v>0</v>
      </c>
      <c r="Z38" s="68">
        <v>0</v>
      </c>
      <c r="AA38" s="63">
        <v>0</v>
      </c>
      <c r="AB38" s="68">
        <v>0</v>
      </c>
      <c r="AC38" s="63">
        <v>0</v>
      </c>
      <c r="AD38" s="8"/>
      <c r="AE38" s="9" t="s">
        <v>87</v>
      </c>
      <c r="AF38" s="10"/>
      <c r="AG38" s="57">
        <v>0</v>
      </c>
      <c r="AH38" s="57">
        <v>0</v>
      </c>
      <c r="AI38" s="68">
        <v>0</v>
      </c>
      <c r="AJ38" s="57">
        <v>0</v>
      </c>
      <c r="AK38" s="68">
        <v>0</v>
      </c>
      <c r="AL38" s="68">
        <v>0</v>
      </c>
      <c r="AM38" s="343">
        <f t="shared" si="4"/>
        <v>100</v>
      </c>
      <c r="AN38" s="345">
        <f t="shared" si="2"/>
        <v>100</v>
      </c>
      <c r="AO38" s="346">
        <f t="shared" si="3"/>
        <v>100</v>
      </c>
      <c r="AP38" s="78">
        <f t="shared" si="5"/>
        <v>0</v>
      </c>
      <c r="AQ38" s="78">
        <f t="shared" si="6"/>
        <v>0</v>
      </c>
      <c r="AR38" s="88">
        <f t="shared" si="6"/>
        <v>0</v>
      </c>
    </row>
    <row r="39" spans="1:44" ht="12" customHeight="1">
      <c r="A39" s="6"/>
      <c r="B39" s="8"/>
      <c r="C39" s="9" t="s">
        <v>112</v>
      </c>
      <c r="D39" s="10"/>
      <c r="E39" s="58">
        <f t="shared" si="7"/>
        <v>76</v>
      </c>
      <c r="F39" s="56">
        <v>41</v>
      </c>
      <c r="G39" s="56">
        <v>35</v>
      </c>
      <c r="H39" s="56">
        <v>0</v>
      </c>
      <c r="I39" s="56">
        <v>0</v>
      </c>
      <c r="J39" s="58">
        <v>41</v>
      </c>
      <c r="K39" s="62">
        <v>35</v>
      </c>
      <c r="L39" s="56">
        <v>0</v>
      </c>
      <c r="M39" s="62">
        <v>0</v>
      </c>
      <c r="N39" s="58">
        <v>0</v>
      </c>
      <c r="O39" s="56">
        <v>0</v>
      </c>
      <c r="P39" s="58">
        <v>0</v>
      </c>
      <c r="Q39" s="62">
        <v>0</v>
      </c>
      <c r="R39" s="58">
        <v>0</v>
      </c>
      <c r="S39" s="62">
        <v>0</v>
      </c>
      <c r="T39" s="58">
        <v>0</v>
      </c>
      <c r="U39" s="62">
        <v>0</v>
      </c>
      <c r="V39" s="58">
        <v>0</v>
      </c>
      <c r="W39" s="62">
        <v>0</v>
      </c>
      <c r="X39" s="58">
        <v>0</v>
      </c>
      <c r="Y39" s="62">
        <v>0</v>
      </c>
      <c r="Z39" s="58">
        <v>0</v>
      </c>
      <c r="AA39" s="62">
        <v>0</v>
      </c>
      <c r="AB39" s="58">
        <v>0</v>
      </c>
      <c r="AC39" s="62">
        <v>0</v>
      </c>
      <c r="AD39" s="8"/>
      <c r="AE39" s="9" t="s">
        <v>112</v>
      </c>
      <c r="AF39" s="10"/>
      <c r="AG39" s="56">
        <v>0</v>
      </c>
      <c r="AH39" s="56">
        <v>0</v>
      </c>
      <c r="AI39" s="58">
        <v>0</v>
      </c>
      <c r="AJ39" s="56">
        <v>0</v>
      </c>
      <c r="AK39" s="58">
        <v>0</v>
      </c>
      <c r="AL39" s="58">
        <v>0</v>
      </c>
      <c r="AM39" s="342">
        <f t="shared" si="4"/>
        <v>100</v>
      </c>
      <c r="AN39" s="80">
        <f t="shared" si="2"/>
        <v>100</v>
      </c>
      <c r="AO39" s="304">
        <f t="shared" si="3"/>
        <v>100</v>
      </c>
      <c r="AP39" s="76">
        <f t="shared" si="5"/>
        <v>0</v>
      </c>
      <c r="AQ39" s="76">
        <f t="shared" si="6"/>
        <v>0</v>
      </c>
      <c r="AR39" s="87">
        <f t="shared" si="6"/>
        <v>0</v>
      </c>
    </row>
    <row r="40" spans="1:44" ht="12" customHeight="1">
      <c r="A40" s="6"/>
      <c r="B40" s="8"/>
      <c r="C40" s="9" t="s">
        <v>113</v>
      </c>
      <c r="D40" s="10"/>
      <c r="E40" s="58">
        <f t="shared" si="7"/>
        <v>22</v>
      </c>
      <c r="F40" s="56">
        <v>8</v>
      </c>
      <c r="G40" s="56">
        <v>14</v>
      </c>
      <c r="H40" s="56">
        <v>0</v>
      </c>
      <c r="I40" s="56">
        <v>0</v>
      </c>
      <c r="J40" s="58">
        <v>8</v>
      </c>
      <c r="K40" s="62">
        <v>13</v>
      </c>
      <c r="L40" s="56">
        <v>0</v>
      </c>
      <c r="M40" s="62">
        <v>0</v>
      </c>
      <c r="N40" s="58">
        <v>0</v>
      </c>
      <c r="O40" s="56">
        <v>0</v>
      </c>
      <c r="P40" s="58">
        <v>0</v>
      </c>
      <c r="Q40" s="62">
        <v>0</v>
      </c>
      <c r="R40" s="58">
        <v>0</v>
      </c>
      <c r="S40" s="62">
        <v>0</v>
      </c>
      <c r="T40" s="58">
        <v>0</v>
      </c>
      <c r="U40" s="62">
        <v>0</v>
      </c>
      <c r="V40" s="58">
        <v>0</v>
      </c>
      <c r="W40" s="62">
        <v>0</v>
      </c>
      <c r="X40" s="58">
        <v>0</v>
      </c>
      <c r="Y40" s="62">
        <v>0</v>
      </c>
      <c r="Z40" s="58">
        <v>0</v>
      </c>
      <c r="AA40" s="62">
        <v>0</v>
      </c>
      <c r="AB40" s="58">
        <v>0</v>
      </c>
      <c r="AC40" s="62">
        <v>0</v>
      </c>
      <c r="AD40" s="8"/>
      <c r="AE40" s="9" t="s">
        <v>113</v>
      </c>
      <c r="AF40" s="10"/>
      <c r="AG40" s="56">
        <v>0</v>
      </c>
      <c r="AH40" s="56">
        <v>1</v>
      </c>
      <c r="AI40" s="58">
        <v>0</v>
      </c>
      <c r="AJ40" s="56">
        <v>0</v>
      </c>
      <c r="AK40" s="58">
        <v>2</v>
      </c>
      <c r="AL40" s="58">
        <v>0</v>
      </c>
      <c r="AM40" s="343">
        <f t="shared" si="4"/>
        <v>95.454545454545453</v>
      </c>
      <c r="AN40" s="80">
        <f t="shared" si="2"/>
        <v>100</v>
      </c>
      <c r="AO40" s="304">
        <f t="shared" si="3"/>
        <v>92.857142857142861</v>
      </c>
      <c r="AP40" s="76">
        <f t="shared" si="5"/>
        <v>0</v>
      </c>
      <c r="AQ40" s="76">
        <f t="shared" si="6"/>
        <v>0</v>
      </c>
      <c r="AR40" s="87">
        <f t="shared" si="6"/>
        <v>0</v>
      </c>
    </row>
    <row r="41" spans="1:44" ht="12" customHeight="1">
      <c r="A41" s="6"/>
      <c r="B41" s="8"/>
      <c r="C41" s="9" t="s">
        <v>114</v>
      </c>
      <c r="D41" s="10"/>
      <c r="E41" s="58">
        <f t="shared" si="7"/>
        <v>20</v>
      </c>
      <c r="F41" s="56">
        <v>12</v>
      </c>
      <c r="G41" s="56">
        <v>8</v>
      </c>
      <c r="H41" s="56">
        <v>0</v>
      </c>
      <c r="I41" s="56">
        <v>0</v>
      </c>
      <c r="J41" s="58">
        <v>12</v>
      </c>
      <c r="K41" s="62">
        <v>8</v>
      </c>
      <c r="L41" s="56">
        <v>0</v>
      </c>
      <c r="M41" s="62">
        <v>0</v>
      </c>
      <c r="N41" s="58">
        <v>0</v>
      </c>
      <c r="O41" s="56">
        <v>0</v>
      </c>
      <c r="P41" s="58">
        <v>0</v>
      </c>
      <c r="Q41" s="62">
        <v>0</v>
      </c>
      <c r="R41" s="58">
        <v>0</v>
      </c>
      <c r="S41" s="62">
        <v>0</v>
      </c>
      <c r="T41" s="58">
        <v>0</v>
      </c>
      <c r="U41" s="62">
        <v>0</v>
      </c>
      <c r="V41" s="58">
        <v>0</v>
      </c>
      <c r="W41" s="62">
        <v>0</v>
      </c>
      <c r="X41" s="58">
        <v>0</v>
      </c>
      <c r="Y41" s="62">
        <v>0</v>
      </c>
      <c r="Z41" s="58">
        <v>0</v>
      </c>
      <c r="AA41" s="62">
        <v>0</v>
      </c>
      <c r="AB41" s="58">
        <v>0</v>
      </c>
      <c r="AC41" s="62">
        <v>0</v>
      </c>
      <c r="AD41" s="8"/>
      <c r="AE41" s="9" t="s">
        <v>114</v>
      </c>
      <c r="AF41" s="10"/>
      <c r="AG41" s="56">
        <v>0</v>
      </c>
      <c r="AH41" s="56">
        <v>0</v>
      </c>
      <c r="AI41" s="58">
        <v>0</v>
      </c>
      <c r="AJ41" s="56">
        <v>0</v>
      </c>
      <c r="AK41" s="58">
        <v>0</v>
      </c>
      <c r="AL41" s="58">
        <v>0</v>
      </c>
      <c r="AM41" s="343">
        <f t="shared" si="4"/>
        <v>100</v>
      </c>
      <c r="AN41" s="80">
        <f t="shared" si="2"/>
        <v>100</v>
      </c>
      <c r="AO41" s="304">
        <f t="shared" si="3"/>
        <v>100</v>
      </c>
      <c r="AP41" s="76">
        <f t="shared" si="5"/>
        <v>0</v>
      </c>
      <c r="AQ41" s="76">
        <f t="shared" si="6"/>
        <v>0</v>
      </c>
      <c r="AR41" s="87">
        <f t="shared" si="6"/>
        <v>0</v>
      </c>
    </row>
    <row r="42" spans="1:44" ht="12" customHeight="1">
      <c r="A42" s="6"/>
      <c r="B42" s="8"/>
      <c r="C42" s="9" t="s">
        <v>115</v>
      </c>
      <c r="D42" s="10"/>
      <c r="E42" s="58">
        <f t="shared" si="7"/>
        <v>74</v>
      </c>
      <c r="F42" s="56">
        <v>38</v>
      </c>
      <c r="G42" s="56">
        <v>36</v>
      </c>
      <c r="H42" s="56">
        <v>0</v>
      </c>
      <c r="I42" s="56">
        <v>0</v>
      </c>
      <c r="J42" s="58">
        <v>38</v>
      </c>
      <c r="K42" s="62">
        <v>36</v>
      </c>
      <c r="L42" s="56">
        <v>0</v>
      </c>
      <c r="M42" s="62">
        <v>0</v>
      </c>
      <c r="N42" s="58">
        <v>0</v>
      </c>
      <c r="O42" s="56">
        <v>0</v>
      </c>
      <c r="P42" s="58">
        <v>0</v>
      </c>
      <c r="Q42" s="62">
        <v>0</v>
      </c>
      <c r="R42" s="58">
        <v>0</v>
      </c>
      <c r="S42" s="62">
        <v>0</v>
      </c>
      <c r="T42" s="58">
        <v>0</v>
      </c>
      <c r="U42" s="62">
        <v>0</v>
      </c>
      <c r="V42" s="58">
        <v>0</v>
      </c>
      <c r="W42" s="62">
        <v>0</v>
      </c>
      <c r="X42" s="58">
        <v>0</v>
      </c>
      <c r="Y42" s="62">
        <v>0</v>
      </c>
      <c r="Z42" s="58">
        <v>0</v>
      </c>
      <c r="AA42" s="62">
        <v>0</v>
      </c>
      <c r="AB42" s="58">
        <v>0</v>
      </c>
      <c r="AC42" s="62">
        <v>0</v>
      </c>
      <c r="AD42" s="8"/>
      <c r="AE42" s="9" t="s">
        <v>115</v>
      </c>
      <c r="AF42" s="10"/>
      <c r="AG42" s="56">
        <v>0</v>
      </c>
      <c r="AH42" s="56">
        <v>0</v>
      </c>
      <c r="AI42" s="58">
        <v>0</v>
      </c>
      <c r="AJ42" s="56">
        <v>0</v>
      </c>
      <c r="AK42" s="58">
        <v>9</v>
      </c>
      <c r="AL42" s="58">
        <v>0</v>
      </c>
      <c r="AM42" s="343">
        <f t="shared" si="4"/>
        <v>100</v>
      </c>
      <c r="AN42" s="80">
        <f t="shared" si="2"/>
        <v>100</v>
      </c>
      <c r="AO42" s="304">
        <f t="shared" si="3"/>
        <v>100</v>
      </c>
      <c r="AP42" s="76">
        <f t="shared" si="5"/>
        <v>0</v>
      </c>
      <c r="AQ42" s="76">
        <f t="shared" si="6"/>
        <v>0</v>
      </c>
      <c r="AR42" s="87">
        <f t="shared" si="6"/>
        <v>0</v>
      </c>
    </row>
    <row r="43" spans="1:44" ht="12" customHeight="1">
      <c r="A43" s="6"/>
      <c r="B43" s="8"/>
      <c r="C43" s="9" t="s">
        <v>116</v>
      </c>
      <c r="D43" s="10"/>
      <c r="E43" s="68">
        <f t="shared" si="7"/>
        <v>26</v>
      </c>
      <c r="F43" s="57">
        <v>13</v>
      </c>
      <c r="G43" s="57">
        <v>13</v>
      </c>
      <c r="H43" s="57">
        <v>0</v>
      </c>
      <c r="I43" s="57">
        <v>0</v>
      </c>
      <c r="J43" s="68">
        <v>13</v>
      </c>
      <c r="K43" s="63">
        <v>13</v>
      </c>
      <c r="L43" s="57">
        <v>0</v>
      </c>
      <c r="M43" s="63">
        <v>0</v>
      </c>
      <c r="N43" s="68">
        <v>0</v>
      </c>
      <c r="O43" s="57">
        <v>0</v>
      </c>
      <c r="P43" s="68">
        <v>0</v>
      </c>
      <c r="Q43" s="63">
        <v>0</v>
      </c>
      <c r="R43" s="68">
        <v>0</v>
      </c>
      <c r="S43" s="63">
        <v>0</v>
      </c>
      <c r="T43" s="58">
        <v>0</v>
      </c>
      <c r="U43" s="62">
        <v>0</v>
      </c>
      <c r="V43" s="58">
        <v>0</v>
      </c>
      <c r="W43" s="62">
        <v>0</v>
      </c>
      <c r="X43" s="58">
        <v>0</v>
      </c>
      <c r="Y43" s="62">
        <v>0</v>
      </c>
      <c r="Z43" s="58">
        <v>0</v>
      </c>
      <c r="AA43" s="62">
        <v>0</v>
      </c>
      <c r="AB43" s="58">
        <v>0</v>
      </c>
      <c r="AC43" s="62">
        <v>0</v>
      </c>
      <c r="AD43" s="8"/>
      <c r="AE43" s="9" t="s">
        <v>116</v>
      </c>
      <c r="AF43" s="10"/>
      <c r="AG43" s="57">
        <v>0</v>
      </c>
      <c r="AH43" s="57">
        <v>0</v>
      </c>
      <c r="AI43" s="68">
        <v>0</v>
      </c>
      <c r="AJ43" s="57">
        <v>0</v>
      </c>
      <c r="AK43" s="68">
        <v>0</v>
      </c>
      <c r="AL43" s="68">
        <v>0</v>
      </c>
      <c r="AM43" s="344">
        <f t="shared" si="4"/>
        <v>100</v>
      </c>
      <c r="AN43" s="345">
        <f t="shared" si="2"/>
        <v>100</v>
      </c>
      <c r="AO43" s="346">
        <f t="shared" si="3"/>
        <v>100</v>
      </c>
      <c r="AP43" s="78">
        <f t="shared" si="5"/>
        <v>0</v>
      </c>
      <c r="AQ43" s="78">
        <f t="shared" si="6"/>
        <v>0</v>
      </c>
      <c r="AR43" s="88">
        <f t="shared" si="6"/>
        <v>0</v>
      </c>
    </row>
    <row r="44" spans="1:44" ht="12" customHeight="1">
      <c r="A44" s="6"/>
      <c r="B44" s="8"/>
      <c r="C44" s="9" t="s">
        <v>117</v>
      </c>
      <c r="D44" s="10"/>
      <c r="E44" s="56">
        <f t="shared" si="7"/>
        <v>49</v>
      </c>
      <c r="F44" s="56">
        <v>31</v>
      </c>
      <c r="G44" s="56">
        <v>18</v>
      </c>
      <c r="H44" s="56">
        <v>0</v>
      </c>
      <c r="I44" s="56">
        <v>0</v>
      </c>
      <c r="J44" s="58">
        <v>31</v>
      </c>
      <c r="K44" s="62">
        <v>18</v>
      </c>
      <c r="L44" s="56">
        <v>0</v>
      </c>
      <c r="M44" s="62">
        <v>0</v>
      </c>
      <c r="N44" s="58">
        <v>0</v>
      </c>
      <c r="O44" s="56">
        <v>0</v>
      </c>
      <c r="P44" s="58">
        <v>0</v>
      </c>
      <c r="Q44" s="62">
        <v>0</v>
      </c>
      <c r="R44" s="58">
        <v>0</v>
      </c>
      <c r="S44" s="62">
        <v>0</v>
      </c>
      <c r="T44" s="75">
        <v>0</v>
      </c>
      <c r="U44" s="60">
        <v>0</v>
      </c>
      <c r="V44" s="75">
        <v>0</v>
      </c>
      <c r="W44" s="84">
        <v>0</v>
      </c>
      <c r="X44" s="60">
        <v>0</v>
      </c>
      <c r="Y44" s="60">
        <v>0</v>
      </c>
      <c r="Z44" s="75">
        <v>0</v>
      </c>
      <c r="AA44" s="84">
        <v>0</v>
      </c>
      <c r="AB44" s="75">
        <v>0</v>
      </c>
      <c r="AC44" s="84">
        <v>0</v>
      </c>
      <c r="AD44" s="8"/>
      <c r="AE44" s="9" t="s">
        <v>117</v>
      </c>
      <c r="AF44" s="10"/>
      <c r="AG44" s="56">
        <v>0</v>
      </c>
      <c r="AH44" s="56">
        <v>0</v>
      </c>
      <c r="AI44" s="58">
        <v>0</v>
      </c>
      <c r="AJ44" s="56">
        <v>0</v>
      </c>
      <c r="AK44" s="58">
        <v>2</v>
      </c>
      <c r="AL44" s="58">
        <v>0</v>
      </c>
      <c r="AM44" s="342">
        <f t="shared" si="4"/>
        <v>100</v>
      </c>
      <c r="AN44" s="80">
        <f t="shared" si="2"/>
        <v>100</v>
      </c>
      <c r="AO44" s="304">
        <f t="shared" si="3"/>
        <v>100</v>
      </c>
      <c r="AP44" s="76">
        <f t="shared" si="5"/>
        <v>0</v>
      </c>
      <c r="AQ44" s="76">
        <f t="shared" si="6"/>
        <v>0</v>
      </c>
      <c r="AR44" s="87">
        <f t="shared" si="6"/>
        <v>0</v>
      </c>
    </row>
    <row r="45" spans="1:44" ht="12" customHeight="1">
      <c r="A45" s="6"/>
      <c r="B45" s="8"/>
      <c r="C45" s="9" t="s">
        <v>89</v>
      </c>
      <c r="D45" s="10"/>
      <c r="E45" s="56">
        <f t="shared" si="7"/>
        <v>155</v>
      </c>
      <c r="F45" s="56">
        <v>67</v>
      </c>
      <c r="G45" s="56">
        <v>88</v>
      </c>
      <c r="H45" s="56">
        <v>0</v>
      </c>
      <c r="I45" s="56">
        <v>0</v>
      </c>
      <c r="J45" s="58">
        <v>66</v>
      </c>
      <c r="K45" s="62">
        <v>87</v>
      </c>
      <c r="L45" s="56">
        <v>0</v>
      </c>
      <c r="M45" s="62">
        <v>0</v>
      </c>
      <c r="N45" s="58">
        <v>0</v>
      </c>
      <c r="O45" s="56">
        <v>0</v>
      </c>
      <c r="P45" s="58">
        <v>0</v>
      </c>
      <c r="Q45" s="62">
        <v>0</v>
      </c>
      <c r="R45" s="58">
        <v>1</v>
      </c>
      <c r="S45" s="62">
        <v>0</v>
      </c>
      <c r="T45" s="56">
        <v>1</v>
      </c>
      <c r="U45" s="56">
        <v>0</v>
      </c>
      <c r="V45" s="58">
        <v>0</v>
      </c>
      <c r="W45" s="62">
        <v>0</v>
      </c>
      <c r="X45" s="56">
        <v>0</v>
      </c>
      <c r="Y45" s="56">
        <v>0</v>
      </c>
      <c r="Z45" s="58">
        <v>0</v>
      </c>
      <c r="AA45" s="62">
        <v>0</v>
      </c>
      <c r="AB45" s="58">
        <v>0</v>
      </c>
      <c r="AC45" s="62">
        <v>0</v>
      </c>
      <c r="AD45" s="8"/>
      <c r="AE45" s="9" t="s">
        <v>89</v>
      </c>
      <c r="AF45" s="10"/>
      <c r="AG45" s="56">
        <v>0</v>
      </c>
      <c r="AH45" s="56">
        <v>1</v>
      </c>
      <c r="AI45" s="58">
        <v>0</v>
      </c>
      <c r="AJ45" s="56">
        <v>0</v>
      </c>
      <c r="AK45" s="58">
        <v>40</v>
      </c>
      <c r="AL45" s="58">
        <v>0</v>
      </c>
      <c r="AM45" s="343">
        <f t="shared" si="4"/>
        <v>98.709677419354833</v>
      </c>
      <c r="AN45" s="80">
        <f t="shared" si="2"/>
        <v>98.507462686567166</v>
      </c>
      <c r="AO45" s="304">
        <f t="shared" si="3"/>
        <v>98.86363636363636</v>
      </c>
      <c r="AP45" s="76">
        <f t="shared" si="5"/>
        <v>0.64516129032258063</v>
      </c>
      <c r="AQ45" s="76">
        <f t="shared" si="6"/>
        <v>1.4925373134328357</v>
      </c>
      <c r="AR45" s="87">
        <f t="shared" si="6"/>
        <v>0</v>
      </c>
    </row>
    <row r="46" spans="1:44" ht="12" customHeight="1">
      <c r="A46" s="6"/>
      <c r="B46" s="20"/>
      <c r="C46" s="21" t="s">
        <v>118</v>
      </c>
      <c r="D46" s="22"/>
      <c r="E46" s="59">
        <f t="shared" si="7"/>
        <v>84</v>
      </c>
      <c r="F46" s="59">
        <v>48</v>
      </c>
      <c r="G46" s="59">
        <v>36</v>
      </c>
      <c r="H46" s="59">
        <v>0</v>
      </c>
      <c r="I46" s="59">
        <v>0</v>
      </c>
      <c r="J46" s="71">
        <v>48</v>
      </c>
      <c r="K46" s="64">
        <v>36</v>
      </c>
      <c r="L46" s="59">
        <v>0</v>
      </c>
      <c r="M46" s="64">
        <v>0</v>
      </c>
      <c r="N46" s="71">
        <v>0</v>
      </c>
      <c r="O46" s="59">
        <v>0</v>
      </c>
      <c r="P46" s="71">
        <v>0</v>
      </c>
      <c r="Q46" s="64">
        <v>0</v>
      </c>
      <c r="R46" s="71">
        <v>0</v>
      </c>
      <c r="S46" s="64">
        <v>0</v>
      </c>
      <c r="T46" s="59">
        <v>0</v>
      </c>
      <c r="U46" s="59">
        <v>0</v>
      </c>
      <c r="V46" s="71">
        <v>0</v>
      </c>
      <c r="W46" s="64">
        <v>0</v>
      </c>
      <c r="X46" s="59">
        <v>0</v>
      </c>
      <c r="Y46" s="59">
        <v>0</v>
      </c>
      <c r="Z46" s="71">
        <v>0</v>
      </c>
      <c r="AA46" s="64">
        <v>0</v>
      </c>
      <c r="AB46" s="71">
        <v>0</v>
      </c>
      <c r="AC46" s="64">
        <v>0</v>
      </c>
      <c r="AD46" s="20"/>
      <c r="AE46" s="21" t="s">
        <v>118</v>
      </c>
      <c r="AF46" s="22"/>
      <c r="AG46" s="59">
        <v>0</v>
      </c>
      <c r="AH46" s="59">
        <v>0</v>
      </c>
      <c r="AI46" s="71">
        <v>0</v>
      </c>
      <c r="AJ46" s="59">
        <v>0</v>
      </c>
      <c r="AK46" s="71">
        <v>0</v>
      </c>
      <c r="AL46" s="71">
        <v>0</v>
      </c>
      <c r="AM46" s="347">
        <f t="shared" si="4"/>
        <v>100</v>
      </c>
      <c r="AN46" s="348">
        <f t="shared" si="2"/>
        <v>100</v>
      </c>
      <c r="AO46" s="349">
        <f t="shared" si="3"/>
        <v>100</v>
      </c>
      <c r="AP46" s="79">
        <f t="shared" si="5"/>
        <v>0</v>
      </c>
      <c r="AQ46" s="79">
        <f t="shared" si="6"/>
        <v>0</v>
      </c>
      <c r="AR46" s="89">
        <f t="shared" si="6"/>
        <v>0</v>
      </c>
    </row>
    <row r="47" spans="1:44" ht="10.5" customHeight="1"/>
    <row r="48" spans="1:44" ht="10.5" customHeight="1">
      <c r="X48" s="15"/>
      <c r="AC48" s="15"/>
    </row>
    <row r="49" ht="10.5" customHeight="1"/>
  </sheetData>
  <mergeCells count="70">
    <mergeCell ref="AD10:AE10"/>
    <mergeCell ref="AB6:AC6"/>
    <mergeCell ref="R5:S7"/>
    <mergeCell ref="R4:S4"/>
    <mergeCell ref="AP8:AP9"/>
    <mergeCell ref="AK6:AK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E4:AF4"/>
    <mergeCell ref="V5:Y5"/>
    <mergeCell ref="T6:U6"/>
    <mergeCell ref="AK4:AL5"/>
    <mergeCell ref="V6:W7"/>
    <mergeCell ref="X6:Y7"/>
    <mergeCell ref="AO8:AO9"/>
    <mergeCell ref="G8:G9"/>
    <mergeCell ref="J8:J9"/>
    <mergeCell ref="K8:K9"/>
    <mergeCell ref="AM8:AM9"/>
    <mergeCell ref="Q8:Q9"/>
    <mergeCell ref="L8:L9"/>
    <mergeCell ref="M8:M9"/>
    <mergeCell ref="S8:S9"/>
    <mergeCell ref="N8:N9"/>
    <mergeCell ref="AD8:AE8"/>
    <mergeCell ref="AD9:AE9"/>
    <mergeCell ref="B2:AJ2"/>
    <mergeCell ref="C4:D4"/>
    <mergeCell ref="N4:O4"/>
    <mergeCell ref="L4:M4"/>
    <mergeCell ref="J4:K4"/>
    <mergeCell ref="P4:Q4"/>
    <mergeCell ref="AG4:AH7"/>
    <mergeCell ref="AI4:AJ7"/>
    <mergeCell ref="E6:G7"/>
    <mergeCell ref="J5:K7"/>
    <mergeCell ref="L5:M7"/>
    <mergeCell ref="E4:G5"/>
    <mergeCell ref="Z6:AA6"/>
    <mergeCell ref="H4:H7"/>
    <mergeCell ref="I4:I7"/>
    <mergeCell ref="T4:AC4"/>
    <mergeCell ref="B10:C10"/>
    <mergeCell ref="B9:C9"/>
    <mergeCell ref="E8:E9"/>
    <mergeCell ref="F8:F9"/>
    <mergeCell ref="B8:C8"/>
    <mergeCell ref="AQ8:AQ9"/>
    <mergeCell ref="AR8:AR9"/>
    <mergeCell ref="N5:O7"/>
    <mergeCell ref="O8:O9"/>
    <mergeCell ref="P8:P9"/>
    <mergeCell ref="AL6:AL9"/>
    <mergeCell ref="AN8:AN9"/>
    <mergeCell ref="AJ8:AJ9"/>
    <mergeCell ref="AG8:AG9"/>
    <mergeCell ref="AH8:AH9"/>
    <mergeCell ref="AI8:AI9"/>
    <mergeCell ref="P5:Q7"/>
    <mergeCell ref="R8:R9"/>
    <mergeCell ref="AP4:AR7"/>
    <mergeCell ref="AM4:AO7"/>
    <mergeCell ref="T8:T9"/>
  </mergeCells>
  <phoneticPr fontId="2"/>
  <pageMargins left="0.59055118110236227" right="0.19685039370078741" top="0.62992125984251968" bottom="0.27559055118110237" header="0.51181102362204722" footer="0.23622047244094491"/>
  <pageSetup paperSize="9" orientation="landscape" r:id="rId1"/>
  <headerFooter differentOddEven="1" alignWithMargins="0">
    <firstFooter>&amp;C30</firstFooter>
  </headerFooter>
  <colBreaks count="1" manualBreakCount="1">
    <brk id="29" max="1048575" man="1"/>
  </colBreaks>
  <ignoredErrors>
    <ignoredError sqref="E11:E36 F10:G10 J10:S10 T10:AC10 AK10:AL10 AI10:AJ10 AG10:AH10 E38:E46" formulaRange="1"/>
    <ignoredError sqref="H10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G48"/>
  <sheetViews>
    <sheetView zoomScaleNormal="100" workbookViewId="0"/>
  </sheetViews>
  <sheetFormatPr defaultColWidth="9" defaultRowHeight="10.5"/>
  <cols>
    <col min="1" max="1" width="3.625" style="11" customWidth="1"/>
    <col min="2" max="2" width="1.375" style="11" customWidth="1"/>
    <col min="3" max="3" width="8.75" style="11" customWidth="1"/>
    <col min="4" max="4" width="1.375" style="11" customWidth="1"/>
    <col min="5" max="5" width="5.75" style="11" customWidth="1"/>
    <col min="6" max="7" width="5.125" style="11" customWidth="1"/>
    <col min="8" max="8" width="5.125" style="11" hidden="1" customWidth="1"/>
    <col min="9" max="10" width="5.75" style="11" bestFit="1" customWidth="1"/>
    <col min="11" max="16" width="4.625" style="11" customWidth="1"/>
    <col min="17" max="18" width="5.75" style="11" bestFit="1" customWidth="1"/>
    <col min="19" max="24" width="4.625" style="11" customWidth="1"/>
    <col min="25" max="26" width="3.625" style="11" customWidth="1"/>
    <col min="27" max="27" width="5.375" style="11" customWidth="1"/>
    <col min="28" max="30" width="5" style="11" customWidth="1"/>
    <col min="31" max="32" width="5.375" style="11" customWidth="1"/>
    <col min="33" max="33" width="5.625" style="11" customWidth="1"/>
    <col min="34" max="16384" width="9" style="11"/>
  </cols>
  <sheetData>
    <row r="1" spans="1:33" ht="12" customHeight="1">
      <c r="A1" s="6"/>
      <c r="B1" s="13"/>
    </row>
    <row r="2" spans="1:33" ht="13.5" customHeight="1">
      <c r="A2" s="6"/>
      <c r="B2" s="403" t="s">
        <v>236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</row>
    <row r="3" spans="1:33" ht="27" customHeight="1">
      <c r="A3" s="6"/>
      <c r="B3" s="472" t="s">
        <v>194</v>
      </c>
      <c r="C3" s="472"/>
      <c r="D3" s="472"/>
      <c r="E3" s="472"/>
      <c r="F3" s="472"/>
      <c r="G3" s="472"/>
      <c r="H3" s="176" t="s">
        <v>260</v>
      </c>
      <c r="AD3" s="14"/>
      <c r="AF3" s="28"/>
      <c r="AG3" s="28" t="s">
        <v>170</v>
      </c>
    </row>
    <row r="4" spans="1:33" ht="10.5" customHeight="1">
      <c r="A4" s="6"/>
      <c r="B4" s="282"/>
      <c r="C4" s="404"/>
      <c r="D4" s="405"/>
      <c r="E4" s="453" t="s">
        <v>57</v>
      </c>
      <c r="F4" s="454"/>
      <c r="G4" s="455"/>
      <c r="H4" s="596" t="s">
        <v>261</v>
      </c>
      <c r="I4" s="536" t="s">
        <v>178</v>
      </c>
      <c r="J4" s="537"/>
      <c r="K4" s="536" t="s">
        <v>179</v>
      </c>
      <c r="L4" s="537"/>
      <c r="M4" s="536" t="s">
        <v>180</v>
      </c>
      <c r="N4" s="537"/>
      <c r="O4" s="538" t="s">
        <v>181</v>
      </c>
      <c r="P4" s="595"/>
      <c r="Q4" s="581" t="s">
        <v>177</v>
      </c>
      <c r="R4" s="582"/>
      <c r="S4" s="582"/>
      <c r="T4" s="582"/>
      <c r="U4" s="540" t="s">
        <v>184</v>
      </c>
      <c r="V4" s="541"/>
      <c r="W4" s="540" t="s">
        <v>79</v>
      </c>
      <c r="X4" s="541"/>
      <c r="Y4" s="540" t="s">
        <v>81</v>
      </c>
      <c r="Z4" s="541"/>
      <c r="AA4" s="593" t="s">
        <v>185</v>
      </c>
      <c r="AB4" s="453" t="s">
        <v>82</v>
      </c>
      <c r="AC4" s="454"/>
      <c r="AD4" s="455"/>
      <c r="AE4" s="526" t="s">
        <v>199</v>
      </c>
      <c r="AF4" s="526"/>
      <c r="AG4" s="527"/>
    </row>
    <row r="5" spans="1:33" ht="10.5" customHeight="1">
      <c r="A5" s="6"/>
      <c r="B5" s="284"/>
      <c r="C5" s="324" t="s">
        <v>62</v>
      </c>
      <c r="D5" s="325"/>
      <c r="E5" s="447"/>
      <c r="F5" s="448"/>
      <c r="G5" s="448"/>
      <c r="H5" s="597"/>
      <c r="I5" s="542" t="s">
        <v>182</v>
      </c>
      <c r="J5" s="543"/>
      <c r="K5" s="589" t="s">
        <v>183</v>
      </c>
      <c r="L5" s="590"/>
      <c r="M5" s="589" t="s">
        <v>173</v>
      </c>
      <c r="N5" s="590"/>
      <c r="O5" s="589" t="s">
        <v>168</v>
      </c>
      <c r="P5" s="590"/>
      <c r="Q5" s="583"/>
      <c r="R5" s="584"/>
      <c r="S5" s="584"/>
      <c r="T5" s="584"/>
      <c r="U5" s="542"/>
      <c r="V5" s="543"/>
      <c r="W5" s="542"/>
      <c r="X5" s="543"/>
      <c r="Y5" s="542"/>
      <c r="Z5" s="543"/>
      <c r="AA5" s="594"/>
      <c r="AB5" s="447"/>
      <c r="AC5" s="448"/>
      <c r="AD5" s="449"/>
      <c r="AE5" s="529"/>
      <c r="AF5" s="529"/>
      <c r="AG5" s="530"/>
    </row>
    <row r="6" spans="1:33" ht="10.5" customHeight="1">
      <c r="A6" s="6"/>
      <c r="B6" s="284"/>
      <c r="C6" s="324"/>
      <c r="D6" s="325"/>
      <c r="E6" s="447" t="s">
        <v>83</v>
      </c>
      <c r="F6" s="448"/>
      <c r="G6" s="448"/>
      <c r="H6" s="597"/>
      <c r="I6" s="542"/>
      <c r="J6" s="543"/>
      <c r="K6" s="589"/>
      <c r="L6" s="590"/>
      <c r="M6" s="589"/>
      <c r="N6" s="590"/>
      <c r="O6" s="589"/>
      <c r="P6" s="590"/>
      <c r="Q6" s="583"/>
      <c r="R6" s="584"/>
      <c r="S6" s="584"/>
      <c r="T6" s="584"/>
      <c r="U6" s="542"/>
      <c r="V6" s="543"/>
      <c r="W6" s="542"/>
      <c r="X6" s="543"/>
      <c r="Y6" s="542"/>
      <c r="Z6" s="543"/>
      <c r="AA6" s="573" t="s">
        <v>169</v>
      </c>
      <c r="AB6" s="447"/>
      <c r="AC6" s="448"/>
      <c r="AD6" s="449"/>
      <c r="AE6" s="529"/>
      <c r="AF6" s="529"/>
      <c r="AG6" s="530"/>
    </row>
    <row r="7" spans="1:33" ht="10.5" customHeight="1">
      <c r="A7" s="6"/>
      <c r="B7" s="284"/>
      <c r="C7" s="324"/>
      <c r="D7" s="325"/>
      <c r="E7" s="447"/>
      <c r="F7" s="448"/>
      <c r="G7" s="448"/>
      <c r="H7" s="597"/>
      <c r="I7" s="542"/>
      <c r="J7" s="543"/>
      <c r="K7" s="589"/>
      <c r="L7" s="590"/>
      <c r="M7" s="589"/>
      <c r="N7" s="590"/>
      <c r="O7" s="589"/>
      <c r="P7" s="590"/>
      <c r="Q7" s="585"/>
      <c r="R7" s="586"/>
      <c r="S7" s="586"/>
      <c r="T7" s="586"/>
      <c r="U7" s="542"/>
      <c r="V7" s="543"/>
      <c r="W7" s="542"/>
      <c r="X7" s="543"/>
      <c r="Y7" s="542"/>
      <c r="Z7" s="543"/>
      <c r="AA7" s="574"/>
      <c r="AB7" s="447"/>
      <c r="AC7" s="448"/>
      <c r="AD7" s="449"/>
      <c r="AE7" s="529"/>
      <c r="AF7" s="529"/>
      <c r="AG7" s="530"/>
    </row>
    <row r="8" spans="1:33" ht="10.5" customHeight="1">
      <c r="A8" s="6"/>
      <c r="B8" s="284"/>
      <c r="C8" s="324"/>
      <c r="D8" s="325"/>
      <c r="E8" s="447"/>
      <c r="F8" s="448"/>
      <c r="G8" s="448"/>
      <c r="H8" s="597"/>
      <c r="I8" s="542"/>
      <c r="J8" s="543"/>
      <c r="K8" s="589"/>
      <c r="L8" s="590"/>
      <c r="M8" s="589"/>
      <c r="N8" s="590"/>
      <c r="O8" s="589"/>
      <c r="P8" s="590"/>
      <c r="Q8" s="587" t="s">
        <v>215</v>
      </c>
      <c r="R8" s="588"/>
      <c r="S8" s="587" t="s">
        <v>216</v>
      </c>
      <c r="T8" s="588"/>
      <c r="U8" s="542"/>
      <c r="V8" s="543"/>
      <c r="W8" s="542"/>
      <c r="X8" s="543"/>
      <c r="Y8" s="542"/>
      <c r="Z8" s="543"/>
      <c r="AA8" s="574"/>
      <c r="AB8" s="447"/>
      <c r="AC8" s="448"/>
      <c r="AD8" s="449"/>
      <c r="AE8" s="529"/>
      <c r="AF8" s="529"/>
      <c r="AG8" s="530"/>
    </row>
    <row r="9" spans="1:33" ht="10.5" customHeight="1">
      <c r="A9" s="6"/>
      <c r="B9" s="284"/>
      <c r="C9" s="324"/>
      <c r="D9" s="325"/>
      <c r="E9" s="450"/>
      <c r="F9" s="451"/>
      <c r="G9" s="451"/>
      <c r="H9" s="598"/>
      <c r="I9" s="544"/>
      <c r="J9" s="545"/>
      <c r="K9" s="591"/>
      <c r="L9" s="592"/>
      <c r="M9" s="591"/>
      <c r="N9" s="592"/>
      <c r="O9" s="591"/>
      <c r="P9" s="592"/>
      <c r="Q9" s="544"/>
      <c r="R9" s="545"/>
      <c r="S9" s="544"/>
      <c r="T9" s="545"/>
      <c r="U9" s="544"/>
      <c r="V9" s="545"/>
      <c r="W9" s="544"/>
      <c r="X9" s="545"/>
      <c r="Y9" s="544"/>
      <c r="Z9" s="545"/>
      <c r="AA9" s="574"/>
      <c r="AB9" s="447"/>
      <c r="AC9" s="448"/>
      <c r="AD9" s="449"/>
      <c r="AE9" s="529"/>
      <c r="AF9" s="529"/>
      <c r="AG9" s="530"/>
    </row>
    <row r="10" spans="1:33" ht="10.5" customHeight="1">
      <c r="A10" s="6"/>
      <c r="B10" s="534" t="s">
        <v>53</v>
      </c>
      <c r="C10" s="535"/>
      <c r="D10" s="286"/>
      <c r="E10" s="479" t="s">
        <v>35</v>
      </c>
      <c r="F10" s="479" t="s">
        <v>40</v>
      </c>
      <c r="G10" s="579" t="s">
        <v>41</v>
      </c>
      <c r="H10" s="326"/>
      <c r="I10" s="479" t="s">
        <v>40</v>
      </c>
      <c r="J10" s="479" t="s">
        <v>41</v>
      </c>
      <c r="K10" s="577" t="s">
        <v>40</v>
      </c>
      <c r="L10" s="579" t="s">
        <v>41</v>
      </c>
      <c r="M10" s="479" t="s">
        <v>40</v>
      </c>
      <c r="N10" s="479" t="s">
        <v>41</v>
      </c>
      <c r="O10" s="577" t="s">
        <v>40</v>
      </c>
      <c r="P10" s="579" t="s">
        <v>41</v>
      </c>
      <c r="Q10" s="479" t="s">
        <v>40</v>
      </c>
      <c r="R10" s="479" t="s">
        <v>41</v>
      </c>
      <c r="S10" s="577" t="s">
        <v>40</v>
      </c>
      <c r="T10" s="579" t="s">
        <v>41</v>
      </c>
      <c r="U10" s="479" t="s">
        <v>40</v>
      </c>
      <c r="V10" s="479" t="s">
        <v>41</v>
      </c>
      <c r="W10" s="577" t="s">
        <v>40</v>
      </c>
      <c r="X10" s="579" t="s">
        <v>41</v>
      </c>
      <c r="Y10" s="479" t="s">
        <v>40</v>
      </c>
      <c r="Z10" s="479" t="s">
        <v>41</v>
      </c>
      <c r="AA10" s="575"/>
      <c r="AB10" s="395" t="s">
        <v>35</v>
      </c>
      <c r="AC10" s="395" t="s">
        <v>40</v>
      </c>
      <c r="AD10" s="395" t="s">
        <v>41</v>
      </c>
      <c r="AE10" s="434" t="s">
        <v>35</v>
      </c>
      <c r="AF10" s="395" t="s">
        <v>40</v>
      </c>
      <c r="AG10" s="572" t="s">
        <v>41</v>
      </c>
    </row>
    <row r="11" spans="1:33" ht="10.5" customHeight="1">
      <c r="A11" s="6"/>
      <c r="B11" s="401"/>
      <c r="C11" s="402"/>
      <c r="D11" s="289"/>
      <c r="E11" s="480"/>
      <c r="F11" s="480"/>
      <c r="G11" s="580"/>
      <c r="H11" s="327"/>
      <c r="I11" s="480"/>
      <c r="J11" s="480"/>
      <c r="K11" s="578"/>
      <c r="L11" s="580"/>
      <c r="M11" s="480"/>
      <c r="N11" s="480"/>
      <c r="O11" s="578"/>
      <c r="P11" s="580"/>
      <c r="Q11" s="480"/>
      <c r="R11" s="480"/>
      <c r="S11" s="578"/>
      <c r="T11" s="580"/>
      <c r="U11" s="480"/>
      <c r="V11" s="480"/>
      <c r="W11" s="578"/>
      <c r="X11" s="580"/>
      <c r="Y11" s="480"/>
      <c r="Z11" s="480"/>
      <c r="AA11" s="576"/>
      <c r="AB11" s="396"/>
      <c r="AC11" s="396"/>
      <c r="AD11" s="396"/>
      <c r="AE11" s="452"/>
      <c r="AF11" s="396"/>
      <c r="AG11" s="421"/>
    </row>
    <row r="12" spans="1:33" ht="12.75" customHeight="1">
      <c r="A12" s="6"/>
      <c r="B12" s="599" t="s">
        <v>217</v>
      </c>
      <c r="C12" s="600"/>
      <c r="D12" s="12"/>
      <c r="E12" s="245">
        <f>SUM(E15:E44)</f>
        <v>11172</v>
      </c>
      <c r="F12" s="246">
        <f t="shared" ref="F12:AA12" si="0">SUM(F15:F44)</f>
        <v>5786</v>
      </c>
      <c r="G12" s="246">
        <f t="shared" si="0"/>
        <v>5386</v>
      </c>
      <c r="H12" s="246">
        <f>SUM(I12:J12)</f>
        <v>4882</v>
      </c>
      <c r="I12" s="245">
        <f t="shared" si="0"/>
        <v>2307</v>
      </c>
      <c r="J12" s="247">
        <f t="shared" si="0"/>
        <v>2575</v>
      </c>
      <c r="K12" s="246">
        <f t="shared" si="0"/>
        <v>932</v>
      </c>
      <c r="L12" s="246">
        <f t="shared" si="0"/>
        <v>1270</v>
      </c>
      <c r="M12" s="245">
        <f t="shared" si="0"/>
        <v>212</v>
      </c>
      <c r="N12" s="247">
        <f t="shared" si="0"/>
        <v>144</v>
      </c>
      <c r="O12" s="246">
        <f t="shared" si="0"/>
        <v>139</v>
      </c>
      <c r="P12" s="246">
        <f t="shared" si="0"/>
        <v>26</v>
      </c>
      <c r="Q12" s="245">
        <f t="shared" si="0"/>
        <v>2009</v>
      </c>
      <c r="R12" s="247">
        <f t="shared" si="0"/>
        <v>1238</v>
      </c>
      <c r="S12" s="292">
        <f>SUM(S15:S44)</f>
        <v>1</v>
      </c>
      <c r="T12" s="292">
        <f t="shared" si="0"/>
        <v>3</v>
      </c>
      <c r="U12" s="291">
        <f t="shared" si="0"/>
        <v>3</v>
      </c>
      <c r="V12" s="300">
        <f t="shared" si="0"/>
        <v>14</v>
      </c>
      <c r="W12" s="292">
        <f t="shared" si="0"/>
        <v>182</v>
      </c>
      <c r="X12" s="292">
        <f t="shared" si="0"/>
        <v>116</v>
      </c>
      <c r="Y12" s="291">
        <f t="shared" si="0"/>
        <v>1</v>
      </c>
      <c r="Z12" s="300">
        <f t="shared" si="0"/>
        <v>0</v>
      </c>
      <c r="AA12" s="292">
        <f t="shared" si="0"/>
        <v>4</v>
      </c>
      <c r="AB12" s="301">
        <f>H12/E12*100</f>
        <v>43.698532044396707</v>
      </c>
      <c r="AC12" s="114">
        <f>I12/F12*100</f>
        <v>39.872105081230558</v>
      </c>
      <c r="AD12" s="302">
        <f>J12/G12*100</f>
        <v>47.809134793910133</v>
      </c>
      <c r="AE12" s="114">
        <f>(Q12+R12+S12+T12+AA12)/E12*100</f>
        <v>29.135338345864664</v>
      </c>
      <c r="AF12" s="114">
        <f>(Q12+S12+1)/F12*100</f>
        <v>34.756308330452818</v>
      </c>
      <c r="AG12" s="120">
        <v>23.1</v>
      </c>
    </row>
    <row r="13" spans="1:33" ht="12.75" customHeight="1">
      <c r="A13" s="6"/>
      <c r="B13" s="8"/>
      <c r="C13" s="9" t="s">
        <v>1</v>
      </c>
      <c r="D13" s="10"/>
      <c r="E13" s="69">
        <f>SUM(F13:G13)</f>
        <v>9038</v>
      </c>
      <c r="F13" s="53">
        <v>4665</v>
      </c>
      <c r="G13" s="53">
        <v>4373</v>
      </c>
      <c r="H13" s="246"/>
      <c r="I13" s="69">
        <v>1811</v>
      </c>
      <c r="J13" s="82">
        <v>2121</v>
      </c>
      <c r="K13" s="53">
        <v>668</v>
      </c>
      <c r="L13" s="53">
        <v>981</v>
      </c>
      <c r="M13" s="69">
        <v>165</v>
      </c>
      <c r="N13" s="82">
        <v>134</v>
      </c>
      <c r="O13" s="53">
        <v>132</v>
      </c>
      <c r="P13" s="53">
        <v>24</v>
      </c>
      <c r="Q13" s="69">
        <v>1737</v>
      </c>
      <c r="R13" s="82">
        <v>1022</v>
      </c>
      <c r="S13" s="124">
        <v>0</v>
      </c>
      <c r="T13" s="124">
        <v>3</v>
      </c>
      <c r="U13" s="108">
        <v>2</v>
      </c>
      <c r="V13" s="125">
        <v>9</v>
      </c>
      <c r="W13" s="124">
        <v>149</v>
      </c>
      <c r="X13" s="124">
        <v>79</v>
      </c>
      <c r="Y13" s="108">
        <v>1</v>
      </c>
      <c r="Z13" s="125">
        <v>0</v>
      </c>
      <c r="AA13" s="124">
        <v>4</v>
      </c>
      <c r="AB13" s="303">
        <f>(I13+J13)/E13*100</f>
        <v>43.505200265545476</v>
      </c>
      <c r="AC13" s="80">
        <f t="shared" ref="AC13:AC44" si="1">I13/F13*100</f>
        <v>38.821007502679528</v>
      </c>
      <c r="AD13" s="304">
        <f t="shared" ref="AD13:AD44" si="2">J13/G13*100</f>
        <v>48.50217242167848</v>
      </c>
      <c r="AE13" s="80">
        <f t="shared" ref="AE13:AE44" si="3">(Q13+R13+S13+T13+AA13)/E13*100</f>
        <v>30.604115954857271</v>
      </c>
      <c r="AF13" s="80">
        <v>37.299999999999997</v>
      </c>
      <c r="AG13" s="121">
        <f t="shared" ref="AG13:AG44" si="4">(R13+T13+AA13)/G13*100</f>
        <v>23.530756917447977</v>
      </c>
    </row>
    <row r="14" spans="1:33" ht="12.75" customHeight="1">
      <c r="A14" s="6"/>
      <c r="B14" s="8"/>
      <c r="C14" s="9" t="s">
        <v>2</v>
      </c>
      <c r="D14" s="10"/>
      <c r="E14" s="69">
        <f t="shared" ref="E14:E44" si="5">SUM(F14:G14)</f>
        <v>2134</v>
      </c>
      <c r="F14" s="53">
        <v>1121</v>
      </c>
      <c r="G14" s="53">
        <v>1013</v>
      </c>
      <c r="H14" s="246"/>
      <c r="I14" s="69">
        <v>496</v>
      </c>
      <c r="J14" s="82">
        <v>454</v>
      </c>
      <c r="K14" s="53">
        <v>264</v>
      </c>
      <c r="L14" s="53">
        <v>289</v>
      </c>
      <c r="M14" s="69">
        <v>47</v>
      </c>
      <c r="N14" s="82">
        <v>10</v>
      </c>
      <c r="O14" s="53">
        <v>7</v>
      </c>
      <c r="P14" s="53">
        <v>2</v>
      </c>
      <c r="Q14" s="69">
        <v>272</v>
      </c>
      <c r="R14" s="82">
        <v>216</v>
      </c>
      <c r="S14" s="124">
        <v>1</v>
      </c>
      <c r="T14" s="124">
        <v>0</v>
      </c>
      <c r="U14" s="108">
        <v>1</v>
      </c>
      <c r="V14" s="125">
        <v>5</v>
      </c>
      <c r="W14" s="124">
        <v>33</v>
      </c>
      <c r="X14" s="124">
        <v>37</v>
      </c>
      <c r="Y14" s="108">
        <v>0</v>
      </c>
      <c r="Z14" s="125">
        <v>0</v>
      </c>
      <c r="AA14" s="124">
        <v>0</v>
      </c>
      <c r="AB14" s="303">
        <f t="shared" ref="AB14:AB44" si="6">(I14+J14)/E14*100</f>
        <v>44.51733833177132</v>
      </c>
      <c r="AC14" s="80">
        <f t="shared" si="1"/>
        <v>44.246208742194469</v>
      </c>
      <c r="AD14" s="304">
        <f t="shared" si="2"/>
        <v>44.81737413622902</v>
      </c>
      <c r="AE14" s="80">
        <f t="shared" si="3"/>
        <v>22.914714151827553</v>
      </c>
      <c r="AF14" s="80">
        <f t="shared" ref="AF14:AF44" si="7">(Q14+S14)/F14*100</f>
        <v>24.353256021409457</v>
      </c>
      <c r="AG14" s="121">
        <f t="shared" si="4"/>
        <v>21.322803553800593</v>
      </c>
    </row>
    <row r="15" spans="1:33" ht="12.75" customHeight="1">
      <c r="A15" s="6"/>
      <c r="B15" s="8"/>
      <c r="C15" s="9" t="s">
        <v>3</v>
      </c>
      <c r="D15" s="10"/>
      <c r="E15" s="155">
        <f t="shared" si="5"/>
        <v>3421</v>
      </c>
      <c r="F15" s="154">
        <v>1757</v>
      </c>
      <c r="G15" s="154">
        <v>1664</v>
      </c>
      <c r="H15" s="246"/>
      <c r="I15" s="155">
        <v>830</v>
      </c>
      <c r="J15" s="156">
        <v>934</v>
      </c>
      <c r="K15" s="154">
        <v>332</v>
      </c>
      <c r="L15" s="154">
        <v>367</v>
      </c>
      <c r="M15" s="155">
        <v>107</v>
      </c>
      <c r="N15" s="156">
        <v>60</v>
      </c>
      <c r="O15" s="154">
        <v>42</v>
      </c>
      <c r="P15" s="154">
        <v>10</v>
      </c>
      <c r="Q15" s="155">
        <v>385</v>
      </c>
      <c r="R15" s="156">
        <v>235</v>
      </c>
      <c r="S15" s="128">
        <v>0</v>
      </c>
      <c r="T15" s="128">
        <v>0</v>
      </c>
      <c r="U15" s="129">
        <v>1</v>
      </c>
      <c r="V15" s="130">
        <v>7</v>
      </c>
      <c r="W15" s="128">
        <v>59</v>
      </c>
      <c r="X15" s="128">
        <v>51</v>
      </c>
      <c r="Y15" s="129">
        <v>1</v>
      </c>
      <c r="Z15" s="130">
        <v>0</v>
      </c>
      <c r="AA15" s="128">
        <v>0</v>
      </c>
      <c r="AB15" s="305">
        <f t="shared" si="6"/>
        <v>51.563870213387894</v>
      </c>
      <c r="AC15" s="131">
        <f t="shared" si="1"/>
        <v>47.239612976664766</v>
      </c>
      <c r="AD15" s="306">
        <f t="shared" si="2"/>
        <v>56.129807692307686</v>
      </c>
      <c r="AE15" s="131">
        <f t="shared" si="3"/>
        <v>18.123355743934521</v>
      </c>
      <c r="AF15" s="131">
        <f t="shared" si="7"/>
        <v>21.91235059760956</v>
      </c>
      <c r="AG15" s="132">
        <f t="shared" si="4"/>
        <v>14.122596153846153</v>
      </c>
    </row>
    <row r="16" spans="1:33" ht="12.75" customHeight="1">
      <c r="A16" s="6"/>
      <c r="B16" s="8"/>
      <c r="C16" s="9" t="s">
        <v>4</v>
      </c>
      <c r="D16" s="10"/>
      <c r="E16" s="307">
        <f t="shared" si="5"/>
        <v>524</v>
      </c>
      <c r="F16" s="133">
        <v>269</v>
      </c>
      <c r="G16" s="133">
        <v>255</v>
      </c>
      <c r="H16" s="246"/>
      <c r="I16" s="134">
        <v>98</v>
      </c>
      <c r="J16" s="135">
        <v>84</v>
      </c>
      <c r="K16" s="133">
        <v>30</v>
      </c>
      <c r="L16" s="133">
        <v>57</v>
      </c>
      <c r="M16" s="134">
        <v>20</v>
      </c>
      <c r="N16" s="135">
        <v>15</v>
      </c>
      <c r="O16" s="133">
        <v>8</v>
      </c>
      <c r="P16" s="133">
        <v>0</v>
      </c>
      <c r="Q16" s="134">
        <v>111</v>
      </c>
      <c r="R16" s="135">
        <v>96</v>
      </c>
      <c r="S16" s="133">
        <v>0</v>
      </c>
      <c r="T16" s="133">
        <v>0</v>
      </c>
      <c r="U16" s="134">
        <v>1</v>
      </c>
      <c r="V16" s="135">
        <v>0</v>
      </c>
      <c r="W16" s="133">
        <v>1</v>
      </c>
      <c r="X16" s="133">
        <v>3</v>
      </c>
      <c r="Y16" s="134">
        <v>0</v>
      </c>
      <c r="Z16" s="135">
        <v>0</v>
      </c>
      <c r="AA16" s="133">
        <v>0</v>
      </c>
      <c r="AB16" s="308">
        <f t="shared" si="6"/>
        <v>34.732824427480921</v>
      </c>
      <c r="AC16" s="136">
        <f t="shared" si="1"/>
        <v>36.431226765799259</v>
      </c>
      <c r="AD16" s="309">
        <f t="shared" si="2"/>
        <v>32.941176470588232</v>
      </c>
      <c r="AE16" s="136">
        <f t="shared" si="3"/>
        <v>39.503816793893129</v>
      </c>
      <c r="AF16" s="136">
        <f t="shared" si="7"/>
        <v>41.263940520446099</v>
      </c>
      <c r="AG16" s="137">
        <f t="shared" si="4"/>
        <v>37.647058823529413</v>
      </c>
    </row>
    <row r="17" spans="1:33" ht="12.75" customHeight="1">
      <c r="A17" s="6"/>
      <c r="B17" s="8"/>
      <c r="C17" s="9" t="s">
        <v>5</v>
      </c>
      <c r="D17" s="10"/>
      <c r="E17" s="307">
        <f t="shared" si="5"/>
        <v>292</v>
      </c>
      <c r="F17" s="133">
        <v>146</v>
      </c>
      <c r="G17" s="133">
        <v>146</v>
      </c>
      <c r="H17" s="246"/>
      <c r="I17" s="134">
        <v>57</v>
      </c>
      <c r="J17" s="135">
        <v>82</v>
      </c>
      <c r="K17" s="133">
        <v>10</v>
      </c>
      <c r="L17" s="133">
        <v>19</v>
      </c>
      <c r="M17" s="134">
        <v>12</v>
      </c>
      <c r="N17" s="135">
        <v>11</v>
      </c>
      <c r="O17" s="133">
        <v>7</v>
      </c>
      <c r="P17" s="133">
        <v>1</v>
      </c>
      <c r="Q17" s="134">
        <v>54</v>
      </c>
      <c r="R17" s="135">
        <v>32</v>
      </c>
      <c r="S17" s="133">
        <v>0</v>
      </c>
      <c r="T17" s="133">
        <v>0</v>
      </c>
      <c r="U17" s="134">
        <v>0</v>
      </c>
      <c r="V17" s="135">
        <v>0</v>
      </c>
      <c r="W17" s="133">
        <v>6</v>
      </c>
      <c r="X17" s="133">
        <v>1</v>
      </c>
      <c r="Y17" s="134">
        <v>0</v>
      </c>
      <c r="Z17" s="135">
        <v>0</v>
      </c>
      <c r="AA17" s="133">
        <v>0</v>
      </c>
      <c r="AB17" s="308">
        <f t="shared" si="6"/>
        <v>47.602739726027401</v>
      </c>
      <c r="AC17" s="136">
        <f t="shared" si="1"/>
        <v>39.041095890410958</v>
      </c>
      <c r="AD17" s="309">
        <f t="shared" si="2"/>
        <v>56.164383561643838</v>
      </c>
      <c r="AE17" s="136">
        <f t="shared" si="3"/>
        <v>29.452054794520549</v>
      </c>
      <c r="AF17" s="136">
        <f t="shared" si="7"/>
        <v>36.986301369863014</v>
      </c>
      <c r="AG17" s="137">
        <f t="shared" si="4"/>
        <v>21.917808219178081</v>
      </c>
    </row>
    <row r="18" spans="1:33" ht="12.75" customHeight="1">
      <c r="A18" s="6"/>
      <c r="B18" s="123"/>
      <c r="C18" s="16" t="s">
        <v>7</v>
      </c>
      <c r="D18" s="24"/>
      <c r="E18" s="307">
        <f t="shared" si="5"/>
        <v>961</v>
      </c>
      <c r="F18" s="133">
        <v>473</v>
      </c>
      <c r="G18" s="133">
        <v>488</v>
      </c>
      <c r="H18" s="246"/>
      <c r="I18" s="134">
        <v>233</v>
      </c>
      <c r="J18" s="135">
        <v>204</v>
      </c>
      <c r="K18" s="133">
        <v>65</v>
      </c>
      <c r="L18" s="133">
        <v>151</v>
      </c>
      <c r="M18" s="134">
        <v>4</v>
      </c>
      <c r="N18" s="135">
        <v>1</v>
      </c>
      <c r="O18" s="133">
        <v>7</v>
      </c>
      <c r="P18" s="133">
        <v>3</v>
      </c>
      <c r="Q18" s="134">
        <v>136</v>
      </c>
      <c r="R18" s="135">
        <v>113</v>
      </c>
      <c r="S18" s="133">
        <v>0</v>
      </c>
      <c r="T18" s="133">
        <v>1</v>
      </c>
      <c r="U18" s="134">
        <v>0</v>
      </c>
      <c r="V18" s="135">
        <v>0</v>
      </c>
      <c r="W18" s="133">
        <v>28</v>
      </c>
      <c r="X18" s="133">
        <v>15</v>
      </c>
      <c r="Y18" s="134">
        <v>0</v>
      </c>
      <c r="Z18" s="135">
        <v>0</v>
      </c>
      <c r="AA18" s="133">
        <v>0</v>
      </c>
      <c r="AB18" s="308">
        <f t="shared" si="6"/>
        <v>45.473465140478666</v>
      </c>
      <c r="AC18" s="136">
        <f t="shared" si="1"/>
        <v>49.260042283298098</v>
      </c>
      <c r="AD18" s="309">
        <f t="shared" si="2"/>
        <v>41.803278688524593</v>
      </c>
      <c r="AE18" s="136">
        <f t="shared" si="3"/>
        <v>26.014568158168572</v>
      </c>
      <c r="AF18" s="136">
        <f t="shared" si="7"/>
        <v>28.752642706131077</v>
      </c>
      <c r="AG18" s="137">
        <f t="shared" si="4"/>
        <v>23.360655737704921</v>
      </c>
    </row>
    <row r="19" spans="1:33" ht="12.75" customHeight="1">
      <c r="A19" s="6"/>
      <c r="B19" s="8"/>
      <c r="C19" s="9" t="s">
        <v>8</v>
      </c>
      <c r="D19" s="10"/>
      <c r="E19" s="310">
        <f t="shared" si="5"/>
        <v>914</v>
      </c>
      <c r="F19" s="138">
        <v>530</v>
      </c>
      <c r="G19" s="138">
        <v>384</v>
      </c>
      <c r="H19" s="246"/>
      <c r="I19" s="139">
        <v>201</v>
      </c>
      <c r="J19" s="140">
        <v>172</v>
      </c>
      <c r="K19" s="138">
        <v>64</v>
      </c>
      <c r="L19" s="138">
        <v>103</v>
      </c>
      <c r="M19" s="139">
        <v>13</v>
      </c>
      <c r="N19" s="140">
        <v>2</v>
      </c>
      <c r="O19" s="138">
        <v>6</v>
      </c>
      <c r="P19" s="138">
        <v>1</v>
      </c>
      <c r="Q19" s="139">
        <v>238</v>
      </c>
      <c r="R19" s="140">
        <v>101</v>
      </c>
      <c r="S19" s="138">
        <v>1</v>
      </c>
      <c r="T19" s="138">
        <v>0</v>
      </c>
      <c r="U19" s="139">
        <v>0</v>
      </c>
      <c r="V19" s="140">
        <v>4</v>
      </c>
      <c r="W19" s="138">
        <v>7</v>
      </c>
      <c r="X19" s="138">
        <v>1</v>
      </c>
      <c r="Y19" s="139">
        <v>0</v>
      </c>
      <c r="Z19" s="140">
        <v>0</v>
      </c>
      <c r="AA19" s="138">
        <v>0</v>
      </c>
      <c r="AB19" s="311">
        <f t="shared" si="6"/>
        <v>40.809628008752732</v>
      </c>
      <c r="AC19" s="141">
        <f t="shared" si="1"/>
        <v>37.924528301886795</v>
      </c>
      <c r="AD19" s="312">
        <f t="shared" si="2"/>
        <v>44.791666666666671</v>
      </c>
      <c r="AE19" s="141">
        <f t="shared" si="3"/>
        <v>37.199124726477024</v>
      </c>
      <c r="AF19" s="141">
        <f t="shared" si="7"/>
        <v>45.094339622641513</v>
      </c>
      <c r="AG19" s="142">
        <f t="shared" si="4"/>
        <v>26.302083333333332</v>
      </c>
    </row>
    <row r="20" spans="1:33" ht="12.75" customHeight="1">
      <c r="A20" s="6"/>
      <c r="B20" s="25"/>
      <c r="C20" s="17" t="s">
        <v>9</v>
      </c>
      <c r="D20" s="26"/>
      <c r="E20" s="307">
        <f t="shared" si="5"/>
        <v>379</v>
      </c>
      <c r="F20" s="133">
        <v>156</v>
      </c>
      <c r="G20" s="133">
        <v>223</v>
      </c>
      <c r="H20" s="246"/>
      <c r="I20" s="134">
        <v>60</v>
      </c>
      <c r="J20" s="135">
        <v>110</v>
      </c>
      <c r="K20" s="133">
        <v>32</v>
      </c>
      <c r="L20" s="133">
        <v>54</v>
      </c>
      <c r="M20" s="134">
        <v>0</v>
      </c>
      <c r="N20" s="135">
        <v>0</v>
      </c>
      <c r="O20" s="133">
        <v>10</v>
      </c>
      <c r="P20" s="133">
        <v>1</v>
      </c>
      <c r="Q20" s="134">
        <v>51</v>
      </c>
      <c r="R20" s="135">
        <v>56</v>
      </c>
      <c r="S20" s="133">
        <v>0</v>
      </c>
      <c r="T20" s="133">
        <v>0</v>
      </c>
      <c r="U20" s="134">
        <v>0</v>
      </c>
      <c r="V20" s="135">
        <v>0</v>
      </c>
      <c r="W20" s="133">
        <v>3</v>
      </c>
      <c r="X20" s="133">
        <v>2</v>
      </c>
      <c r="Y20" s="134">
        <v>0</v>
      </c>
      <c r="Z20" s="135">
        <v>0</v>
      </c>
      <c r="AA20" s="133">
        <v>0</v>
      </c>
      <c r="AB20" s="308">
        <f t="shared" si="6"/>
        <v>44.854881266490764</v>
      </c>
      <c r="AC20" s="136">
        <f t="shared" si="1"/>
        <v>38.461538461538467</v>
      </c>
      <c r="AD20" s="309">
        <f t="shared" si="2"/>
        <v>49.327354260089685</v>
      </c>
      <c r="AE20" s="136">
        <f t="shared" si="3"/>
        <v>28.232189973614773</v>
      </c>
      <c r="AF20" s="136">
        <f t="shared" si="7"/>
        <v>32.692307692307693</v>
      </c>
      <c r="AG20" s="137">
        <f t="shared" si="4"/>
        <v>25.112107623318387</v>
      </c>
    </row>
    <row r="21" spans="1:33" ht="12.75" customHeight="1">
      <c r="A21" s="6"/>
      <c r="B21" s="8"/>
      <c r="C21" s="9" t="s">
        <v>10</v>
      </c>
      <c r="D21" s="10"/>
      <c r="E21" s="307">
        <f t="shared" si="5"/>
        <v>177</v>
      </c>
      <c r="F21" s="133">
        <v>104</v>
      </c>
      <c r="G21" s="133">
        <v>73</v>
      </c>
      <c r="H21" s="246"/>
      <c r="I21" s="134">
        <v>37</v>
      </c>
      <c r="J21" s="135">
        <v>25</v>
      </c>
      <c r="K21" s="133">
        <v>25</v>
      </c>
      <c r="L21" s="133">
        <v>19</v>
      </c>
      <c r="M21" s="134">
        <v>0</v>
      </c>
      <c r="N21" s="135">
        <v>0</v>
      </c>
      <c r="O21" s="133">
        <v>0</v>
      </c>
      <c r="P21" s="133">
        <v>0</v>
      </c>
      <c r="Q21" s="134">
        <v>42</v>
      </c>
      <c r="R21" s="135">
        <v>29</v>
      </c>
      <c r="S21" s="133">
        <v>0</v>
      </c>
      <c r="T21" s="133">
        <v>0</v>
      </c>
      <c r="U21" s="134">
        <v>0</v>
      </c>
      <c r="V21" s="135">
        <v>0</v>
      </c>
      <c r="W21" s="133">
        <v>0</v>
      </c>
      <c r="X21" s="133">
        <v>0</v>
      </c>
      <c r="Y21" s="134">
        <v>0</v>
      </c>
      <c r="Z21" s="135">
        <v>0</v>
      </c>
      <c r="AA21" s="133">
        <v>0</v>
      </c>
      <c r="AB21" s="308">
        <f t="shared" si="6"/>
        <v>35.028248587570623</v>
      </c>
      <c r="AC21" s="136">
        <f t="shared" si="1"/>
        <v>35.57692307692308</v>
      </c>
      <c r="AD21" s="309">
        <f t="shared" si="2"/>
        <v>34.246575342465754</v>
      </c>
      <c r="AE21" s="136">
        <f t="shared" si="3"/>
        <v>40.112994350282491</v>
      </c>
      <c r="AF21" s="136">
        <f t="shared" si="7"/>
        <v>40.384615384615387</v>
      </c>
      <c r="AG21" s="137">
        <f t="shared" si="4"/>
        <v>39.726027397260275</v>
      </c>
    </row>
    <row r="22" spans="1:33" ht="12.75" customHeight="1">
      <c r="A22" s="6"/>
      <c r="B22" s="8"/>
      <c r="C22" s="9" t="s">
        <v>11</v>
      </c>
      <c r="D22" s="10"/>
      <c r="E22" s="313">
        <f t="shared" si="5"/>
        <v>1183</v>
      </c>
      <c r="F22" s="133">
        <v>617</v>
      </c>
      <c r="G22" s="133">
        <v>566</v>
      </c>
      <c r="H22" s="246"/>
      <c r="I22" s="134">
        <v>211</v>
      </c>
      <c r="J22" s="135">
        <v>286</v>
      </c>
      <c r="K22" s="133">
        <v>87</v>
      </c>
      <c r="L22" s="133">
        <v>111</v>
      </c>
      <c r="M22" s="134">
        <v>25</v>
      </c>
      <c r="N22" s="135">
        <v>30</v>
      </c>
      <c r="O22" s="133">
        <v>12</v>
      </c>
      <c r="P22" s="133">
        <v>0</v>
      </c>
      <c r="Q22" s="134">
        <v>266</v>
      </c>
      <c r="R22" s="135">
        <v>128</v>
      </c>
      <c r="S22" s="133">
        <v>0</v>
      </c>
      <c r="T22" s="133">
        <v>0</v>
      </c>
      <c r="U22" s="134">
        <v>1</v>
      </c>
      <c r="V22" s="135">
        <v>1</v>
      </c>
      <c r="W22" s="133">
        <v>15</v>
      </c>
      <c r="X22" s="133">
        <v>10</v>
      </c>
      <c r="Y22" s="134">
        <v>0</v>
      </c>
      <c r="Z22" s="135">
        <v>0</v>
      </c>
      <c r="AA22" s="133">
        <v>0</v>
      </c>
      <c r="AB22" s="308">
        <f t="shared" si="6"/>
        <v>42.011834319526628</v>
      </c>
      <c r="AC22" s="136">
        <f t="shared" si="1"/>
        <v>34.197730956239866</v>
      </c>
      <c r="AD22" s="309">
        <f t="shared" si="2"/>
        <v>50.53003533568905</v>
      </c>
      <c r="AE22" s="136">
        <f t="shared" si="3"/>
        <v>33.30515638207946</v>
      </c>
      <c r="AF22" s="136">
        <f t="shared" si="7"/>
        <v>43.111831442463533</v>
      </c>
      <c r="AG22" s="137">
        <f t="shared" si="4"/>
        <v>22.614840989399294</v>
      </c>
    </row>
    <row r="23" spans="1:33" ht="12.75" customHeight="1">
      <c r="A23" s="6"/>
      <c r="B23" s="8"/>
      <c r="C23" s="9" t="s">
        <v>12</v>
      </c>
      <c r="D23" s="10"/>
      <c r="E23" s="307">
        <f t="shared" si="5"/>
        <v>176</v>
      </c>
      <c r="F23" s="133">
        <v>87</v>
      </c>
      <c r="G23" s="133">
        <v>89</v>
      </c>
      <c r="H23" s="246"/>
      <c r="I23" s="134">
        <v>34</v>
      </c>
      <c r="J23" s="135">
        <v>46</v>
      </c>
      <c r="K23" s="133">
        <v>28</v>
      </c>
      <c r="L23" s="133">
        <v>34</v>
      </c>
      <c r="M23" s="134">
        <v>0</v>
      </c>
      <c r="N23" s="135">
        <v>0</v>
      </c>
      <c r="O23" s="133">
        <v>0</v>
      </c>
      <c r="P23" s="133">
        <v>0</v>
      </c>
      <c r="Q23" s="134">
        <v>24</v>
      </c>
      <c r="R23" s="135">
        <v>9</v>
      </c>
      <c r="S23" s="133">
        <v>0</v>
      </c>
      <c r="T23" s="133">
        <v>0</v>
      </c>
      <c r="U23" s="134">
        <v>0</v>
      </c>
      <c r="V23" s="135">
        <v>0</v>
      </c>
      <c r="W23" s="133">
        <v>1</v>
      </c>
      <c r="X23" s="133">
        <v>0</v>
      </c>
      <c r="Y23" s="134">
        <v>0</v>
      </c>
      <c r="Z23" s="135">
        <v>0</v>
      </c>
      <c r="AA23" s="133">
        <v>0</v>
      </c>
      <c r="AB23" s="308">
        <f t="shared" si="6"/>
        <v>45.454545454545453</v>
      </c>
      <c r="AC23" s="136">
        <f t="shared" si="1"/>
        <v>39.080459770114942</v>
      </c>
      <c r="AD23" s="309">
        <f t="shared" si="2"/>
        <v>51.68539325842697</v>
      </c>
      <c r="AE23" s="136">
        <f t="shared" si="3"/>
        <v>18.75</v>
      </c>
      <c r="AF23" s="136">
        <f t="shared" si="7"/>
        <v>27.586206896551722</v>
      </c>
      <c r="AG23" s="137">
        <f t="shared" si="4"/>
        <v>10.112359550561797</v>
      </c>
    </row>
    <row r="24" spans="1:33" ht="12.75" customHeight="1">
      <c r="A24" s="43"/>
      <c r="B24" s="8"/>
      <c r="C24" s="9" t="s">
        <v>13</v>
      </c>
      <c r="D24" s="10"/>
      <c r="E24" s="307">
        <f t="shared" si="5"/>
        <v>324</v>
      </c>
      <c r="F24" s="133">
        <v>144</v>
      </c>
      <c r="G24" s="133">
        <v>180</v>
      </c>
      <c r="H24" s="246"/>
      <c r="I24" s="134">
        <v>55</v>
      </c>
      <c r="J24" s="135">
        <v>76</v>
      </c>
      <c r="K24" s="133">
        <v>8</v>
      </c>
      <c r="L24" s="133">
        <v>41</v>
      </c>
      <c r="M24" s="134">
        <v>2</v>
      </c>
      <c r="N24" s="135">
        <v>1</v>
      </c>
      <c r="O24" s="133">
        <v>7</v>
      </c>
      <c r="P24" s="133">
        <v>2</v>
      </c>
      <c r="Q24" s="134">
        <v>70</v>
      </c>
      <c r="R24" s="135">
        <v>55</v>
      </c>
      <c r="S24" s="133">
        <v>0</v>
      </c>
      <c r="T24" s="133">
        <v>0</v>
      </c>
      <c r="U24" s="134">
        <v>0</v>
      </c>
      <c r="V24" s="135">
        <v>1</v>
      </c>
      <c r="W24" s="133">
        <v>2</v>
      </c>
      <c r="X24" s="133">
        <v>4</v>
      </c>
      <c r="Y24" s="134">
        <v>0</v>
      </c>
      <c r="Z24" s="135">
        <v>0</v>
      </c>
      <c r="AA24" s="133">
        <v>0</v>
      </c>
      <c r="AB24" s="308">
        <f t="shared" si="6"/>
        <v>40.432098765432102</v>
      </c>
      <c r="AC24" s="136">
        <f t="shared" si="1"/>
        <v>38.194444444444443</v>
      </c>
      <c r="AD24" s="309">
        <f t="shared" si="2"/>
        <v>42.222222222222221</v>
      </c>
      <c r="AE24" s="136">
        <f t="shared" si="3"/>
        <v>38.580246913580247</v>
      </c>
      <c r="AF24" s="136">
        <f t="shared" si="7"/>
        <v>48.611111111111107</v>
      </c>
      <c r="AG24" s="137">
        <f t="shared" si="4"/>
        <v>30.555555555555557</v>
      </c>
    </row>
    <row r="25" spans="1:33" ht="12.75" customHeight="1">
      <c r="A25" s="44"/>
      <c r="B25" s="8"/>
      <c r="C25" s="9" t="s">
        <v>14</v>
      </c>
      <c r="D25" s="10"/>
      <c r="E25" s="314">
        <f t="shared" si="5"/>
        <v>261</v>
      </c>
      <c r="F25" s="128">
        <v>157</v>
      </c>
      <c r="G25" s="128">
        <v>104</v>
      </c>
      <c r="H25" s="246"/>
      <c r="I25" s="129">
        <v>61</v>
      </c>
      <c r="J25" s="130">
        <v>51</v>
      </c>
      <c r="K25" s="128">
        <v>19</v>
      </c>
      <c r="L25" s="128">
        <v>37</v>
      </c>
      <c r="M25" s="129">
        <v>1</v>
      </c>
      <c r="N25" s="130">
        <v>2</v>
      </c>
      <c r="O25" s="128">
        <v>7</v>
      </c>
      <c r="P25" s="128">
        <v>0</v>
      </c>
      <c r="Q25" s="129">
        <v>68</v>
      </c>
      <c r="R25" s="130">
        <v>12</v>
      </c>
      <c r="S25" s="128">
        <v>0</v>
      </c>
      <c r="T25" s="128">
        <v>2</v>
      </c>
      <c r="U25" s="129">
        <v>0</v>
      </c>
      <c r="V25" s="130">
        <v>0</v>
      </c>
      <c r="W25" s="128">
        <v>1</v>
      </c>
      <c r="X25" s="128">
        <v>0</v>
      </c>
      <c r="Y25" s="129">
        <v>0</v>
      </c>
      <c r="Z25" s="130">
        <v>0</v>
      </c>
      <c r="AA25" s="128">
        <v>0</v>
      </c>
      <c r="AB25" s="305">
        <f t="shared" si="6"/>
        <v>42.911877394636015</v>
      </c>
      <c r="AC25" s="131">
        <f t="shared" si="1"/>
        <v>38.853503184713375</v>
      </c>
      <c r="AD25" s="306">
        <f t="shared" si="2"/>
        <v>49.038461538461533</v>
      </c>
      <c r="AE25" s="131">
        <f t="shared" si="3"/>
        <v>31.417624521072796</v>
      </c>
      <c r="AF25" s="131">
        <f t="shared" si="7"/>
        <v>43.312101910828027</v>
      </c>
      <c r="AG25" s="132">
        <f t="shared" si="4"/>
        <v>13.461538461538462</v>
      </c>
    </row>
    <row r="26" spans="1:33" ht="12.75" customHeight="1">
      <c r="B26" s="8"/>
      <c r="C26" s="9" t="s">
        <v>15</v>
      </c>
      <c r="D26" s="10"/>
      <c r="E26" s="307">
        <f t="shared" si="5"/>
        <v>75</v>
      </c>
      <c r="F26" s="133">
        <v>55</v>
      </c>
      <c r="G26" s="133">
        <v>20</v>
      </c>
      <c r="H26" s="246"/>
      <c r="I26" s="134">
        <v>10</v>
      </c>
      <c r="J26" s="135">
        <v>5</v>
      </c>
      <c r="K26" s="133">
        <v>11</v>
      </c>
      <c r="L26" s="133">
        <v>5</v>
      </c>
      <c r="M26" s="134">
        <v>0</v>
      </c>
      <c r="N26" s="135">
        <v>0</v>
      </c>
      <c r="O26" s="133">
        <v>0</v>
      </c>
      <c r="P26" s="133">
        <v>0</v>
      </c>
      <c r="Q26" s="134">
        <v>33</v>
      </c>
      <c r="R26" s="135">
        <v>10</v>
      </c>
      <c r="S26" s="133">
        <v>0</v>
      </c>
      <c r="T26" s="133">
        <v>0</v>
      </c>
      <c r="U26" s="134">
        <v>0</v>
      </c>
      <c r="V26" s="135">
        <v>0</v>
      </c>
      <c r="W26" s="133">
        <v>1</v>
      </c>
      <c r="X26" s="133">
        <v>0</v>
      </c>
      <c r="Y26" s="134">
        <v>0</v>
      </c>
      <c r="Z26" s="135">
        <v>0</v>
      </c>
      <c r="AA26" s="133">
        <v>0</v>
      </c>
      <c r="AB26" s="308">
        <f t="shared" si="6"/>
        <v>20</v>
      </c>
      <c r="AC26" s="136">
        <f t="shared" si="1"/>
        <v>18.181818181818183</v>
      </c>
      <c r="AD26" s="309">
        <f t="shared" si="2"/>
        <v>25</v>
      </c>
      <c r="AE26" s="136">
        <f t="shared" si="3"/>
        <v>57.333333333333336</v>
      </c>
      <c r="AF26" s="136">
        <f t="shared" si="7"/>
        <v>60</v>
      </c>
      <c r="AG26" s="137">
        <f t="shared" si="4"/>
        <v>50</v>
      </c>
    </row>
    <row r="27" spans="1:33" ht="12.75" customHeight="1">
      <c r="A27" s="6"/>
      <c r="B27" s="8"/>
      <c r="C27" s="9" t="s">
        <v>6</v>
      </c>
      <c r="D27" s="10"/>
      <c r="E27" s="307">
        <f t="shared" si="5"/>
        <v>922</v>
      </c>
      <c r="F27" s="133">
        <v>491</v>
      </c>
      <c r="G27" s="133">
        <v>431</v>
      </c>
      <c r="H27" s="246"/>
      <c r="I27" s="134">
        <v>126</v>
      </c>
      <c r="J27" s="135">
        <v>149</v>
      </c>
      <c r="K27" s="133">
        <v>75</v>
      </c>
      <c r="L27" s="133">
        <v>115</v>
      </c>
      <c r="M27" s="134">
        <v>2</v>
      </c>
      <c r="N27" s="135">
        <v>6</v>
      </c>
      <c r="O27" s="133">
        <v>13</v>
      </c>
      <c r="P27" s="133">
        <v>3</v>
      </c>
      <c r="Q27" s="134">
        <v>238</v>
      </c>
      <c r="R27" s="135">
        <v>150</v>
      </c>
      <c r="S27" s="133">
        <v>0</v>
      </c>
      <c r="T27" s="133">
        <v>0</v>
      </c>
      <c r="U27" s="134">
        <v>0</v>
      </c>
      <c r="V27" s="135">
        <v>0</v>
      </c>
      <c r="W27" s="133">
        <v>37</v>
      </c>
      <c r="X27" s="133">
        <v>8</v>
      </c>
      <c r="Y27" s="134">
        <v>0</v>
      </c>
      <c r="Z27" s="135">
        <v>0</v>
      </c>
      <c r="AA27" s="133">
        <v>0</v>
      </c>
      <c r="AB27" s="308">
        <f t="shared" si="6"/>
        <v>29.826464208242946</v>
      </c>
      <c r="AC27" s="136">
        <f t="shared" si="1"/>
        <v>25.661914460285136</v>
      </c>
      <c r="AD27" s="309">
        <f t="shared" si="2"/>
        <v>34.570765661252899</v>
      </c>
      <c r="AE27" s="136">
        <f t="shared" si="3"/>
        <v>42.082429501084597</v>
      </c>
      <c r="AF27" s="136">
        <f t="shared" si="7"/>
        <v>48.472505091649694</v>
      </c>
      <c r="AG27" s="137">
        <f t="shared" si="4"/>
        <v>34.80278422273782</v>
      </c>
    </row>
    <row r="28" spans="1:33" ht="12.75" customHeight="1">
      <c r="A28" s="6"/>
      <c r="B28" s="8"/>
      <c r="C28" s="9" t="s">
        <v>196</v>
      </c>
      <c r="D28" s="10"/>
      <c r="E28" s="307">
        <f t="shared" si="5"/>
        <v>431</v>
      </c>
      <c r="F28" s="133">
        <v>224</v>
      </c>
      <c r="G28" s="133">
        <v>207</v>
      </c>
      <c r="H28" s="246"/>
      <c r="I28" s="134">
        <v>104</v>
      </c>
      <c r="J28" s="135">
        <v>114</v>
      </c>
      <c r="K28" s="133">
        <v>48</v>
      </c>
      <c r="L28" s="133">
        <v>46</v>
      </c>
      <c r="M28" s="134">
        <v>12</v>
      </c>
      <c r="N28" s="135">
        <v>2</v>
      </c>
      <c r="O28" s="133">
        <v>0</v>
      </c>
      <c r="P28" s="133">
        <v>0</v>
      </c>
      <c r="Q28" s="134">
        <v>59</v>
      </c>
      <c r="R28" s="135">
        <v>43</v>
      </c>
      <c r="S28" s="133">
        <v>0</v>
      </c>
      <c r="T28" s="133">
        <v>0</v>
      </c>
      <c r="U28" s="134">
        <v>0</v>
      </c>
      <c r="V28" s="135">
        <v>0</v>
      </c>
      <c r="W28" s="133">
        <v>1</v>
      </c>
      <c r="X28" s="133">
        <v>2</v>
      </c>
      <c r="Y28" s="134">
        <v>0</v>
      </c>
      <c r="Z28" s="135">
        <v>0</v>
      </c>
      <c r="AA28" s="133">
        <v>2</v>
      </c>
      <c r="AB28" s="308">
        <f t="shared" si="6"/>
        <v>50.580046403712295</v>
      </c>
      <c r="AC28" s="136">
        <f t="shared" si="1"/>
        <v>46.428571428571431</v>
      </c>
      <c r="AD28" s="309">
        <f t="shared" si="2"/>
        <v>55.072463768115945</v>
      </c>
      <c r="AE28" s="136">
        <f t="shared" si="3"/>
        <v>24.129930394431554</v>
      </c>
      <c r="AF28" s="136">
        <f t="shared" si="7"/>
        <v>26.339285714285715</v>
      </c>
      <c r="AG28" s="137">
        <f t="shared" si="4"/>
        <v>21.739130434782609</v>
      </c>
    </row>
    <row r="29" spans="1:33" ht="12.75" customHeight="1">
      <c r="A29" s="6"/>
      <c r="B29" s="8"/>
      <c r="C29" s="9" t="s">
        <v>16</v>
      </c>
      <c r="D29" s="10"/>
      <c r="E29" s="310">
        <f t="shared" si="5"/>
        <v>36</v>
      </c>
      <c r="F29" s="138">
        <v>22</v>
      </c>
      <c r="G29" s="138">
        <v>14</v>
      </c>
      <c r="H29" s="246"/>
      <c r="I29" s="139">
        <v>2</v>
      </c>
      <c r="J29" s="140">
        <v>0</v>
      </c>
      <c r="K29" s="138">
        <v>7</v>
      </c>
      <c r="L29" s="138">
        <v>3</v>
      </c>
      <c r="M29" s="139">
        <v>0</v>
      </c>
      <c r="N29" s="140">
        <v>0</v>
      </c>
      <c r="O29" s="138">
        <v>1</v>
      </c>
      <c r="P29" s="138">
        <v>1</v>
      </c>
      <c r="Q29" s="139">
        <v>12</v>
      </c>
      <c r="R29" s="140">
        <v>10</v>
      </c>
      <c r="S29" s="138">
        <v>0</v>
      </c>
      <c r="T29" s="138">
        <v>0</v>
      </c>
      <c r="U29" s="139">
        <v>0</v>
      </c>
      <c r="V29" s="140">
        <v>0</v>
      </c>
      <c r="W29" s="138">
        <v>0</v>
      </c>
      <c r="X29" s="138">
        <v>0</v>
      </c>
      <c r="Y29" s="139">
        <v>0</v>
      </c>
      <c r="Z29" s="140">
        <v>0</v>
      </c>
      <c r="AA29" s="138">
        <v>0</v>
      </c>
      <c r="AB29" s="315">
        <f t="shared" si="6"/>
        <v>5.5555555555555554</v>
      </c>
      <c r="AC29" s="146">
        <f t="shared" si="1"/>
        <v>9.0909090909090917</v>
      </c>
      <c r="AD29" s="316">
        <f>J29/G29*100</f>
        <v>0</v>
      </c>
      <c r="AE29" s="146">
        <f t="shared" si="3"/>
        <v>61.111111111111114</v>
      </c>
      <c r="AF29" s="146">
        <f t="shared" si="7"/>
        <v>54.54545454545454</v>
      </c>
      <c r="AG29" s="147">
        <f t="shared" si="4"/>
        <v>71.428571428571431</v>
      </c>
    </row>
    <row r="30" spans="1:33" ht="12.75" customHeight="1">
      <c r="A30" s="6"/>
      <c r="B30" s="8"/>
      <c r="C30" s="9" t="s">
        <v>17</v>
      </c>
      <c r="D30" s="10"/>
      <c r="E30" s="307">
        <f t="shared" si="5"/>
        <v>40</v>
      </c>
      <c r="F30" s="133">
        <v>19</v>
      </c>
      <c r="G30" s="133">
        <v>21</v>
      </c>
      <c r="H30" s="246"/>
      <c r="I30" s="134">
        <v>8</v>
      </c>
      <c r="J30" s="135">
        <v>9</v>
      </c>
      <c r="K30" s="133">
        <v>2</v>
      </c>
      <c r="L30" s="133">
        <v>7</v>
      </c>
      <c r="M30" s="134">
        <v>0</v>
      </c>
      <c r="N30" s="135">
        <v>0</v>
      </c>
      <c r="O30" s="133">
        <v>2</v>
      </c>
      <c r="P30" s="133">
        <v>0</v>
      </c>
      <c r="Q30" s="134">
        <v>7</v>
      </c>
      <c r="R30" s="135">
        <v>5</v>
      </c>
      <c r="S30" s="133">
        <v>0</v>
      </c>
      <c r="T30" s="133">
        <v>0</v>
      </c>
      <c r="U30" s="134">
        <v>0</v>
      </c>
      <c r="V30" s="135">
        <v>0</v>
      </c>
      <c r="W30" s="133">
        <v>0</v>
      </c>
      <c r="X30" s="133">
        <v>0</v>
      </c>
      <c r="Y30" s="134">
        <v>0</v>
      </c>
      <c r="Z30" s="135">
        <v>0</v>
      </c>
      <c r="AA30" s="133">
        <v>1</v>
      </c>
      <c r="AB30" s="317">
        <f t="shared" si="6"/>
        <v>42.5</v>
      </c>
      <c r="AC30" s="148">
        <f t="shared" si="1"/>
        <v>42.105263157894733</v>
      </c>
      <c r="AD30" s="318">
        <f t="shared" si="2"/>
        <v>42.857142857142854</v>
      </c>
      <c r="AE30" s="148">
        <f t="shared" si="3"/>
        <v>32.5</v>
      </c>
      <c r="AF30" s="148">
        <v>42.1</v>
      </c>
      <c r="AG30" s="149">
        <v>23.8</v>
      </c>
    </row>
    <row r="31" spans="1:33" ht="12.75" customHeight="1">
      <c r="A31" s="6"/>
      <c r="B31" s="8"/>
      <c r="C31" s="9" t="s">
        <v>18</v>
      </c>
      <c r="D31" s="10"/>
      <c r="E31" s="307">
        <f t="shared" si="5"/>
        <v>26</v>
      </c>
      <c r="F31" s="133">
        <v>17</v>
      </c>
      <c r="G31" s="133">
        <v>9</v>
      </c>
      <c r="H31" s="246"/>
      <c r="I31" s="134">
        <v>2</v>
      </c>
      <c r="J31" s="135">
        <v>1</v>
      </c>
      <c r="K31" s="133">
        <v>5</v>
      </c>
      <c r="L31" s="133">
        <v>2</v>
      </c>
      <c r="M31" s="134">
        <v>0</v>
      </c>
      <c r="N31" s="135">
        <v>0</v>
      </c>
      <c r="O31" s="133">
        <v>2</v>
      </c>
      <c r="P31" s="133">
        <v>0</v>
      </c>
      <c r="Q31" s="134">
        <v>8</v>
      </c>
      <c r="R31" s="135">
        <v>6</v>
      </c>
      <c r="S31" s="133">
        <v>0</v>
      </c>
      <c r="T31" s="133">
        <v>0</v>
      </c>
      <c r="U31" s="134">
        <v>0</v>
      </c>
      <c r="V31" s="135">
        <v>0</v>
      </c>
      <c r="W31" s="133">
        <v>0</v>
      </c>
      <c r="X31" s="133">
        <v>0</v>
      </c>
      <c r="Y31" s="134">
        <v>0</v>
      </c>
      <c r="Z31" s="135">
        <v>0</v>
      </c>
      <c r="AA31" s="133">
        <v>0</v>
      </c>
      <c r="AB31" s="317">
        <f t="shared" si="6"/>
        <v>11.538461538461538</v>
      </c>
      <c r="AC31" s="148">
        <f t="shared" si="1"/>
        <v>11.76470588235294</v>
      </c>
      <c r="AD31" s="318">
        <f t="shared" si="2"/>
        <v>11.111111111111111</v>
      </c>
      <c r="AE31" s="148">
        <f t="shared" si="3"/>
        <v>53.846153846153847</v>
      </c>
      <c r="AF31" s="148">
        <f t="shared" si="7"/>
        <v>47.058823529411761</v>
      </c>
      <c r="AG31" s="149">
        <f t="shared" si="4"/>
        <v>66.666666666666657</v>
      </c>
    </row>
    <row r="32" spans="1:33" ht="12.75" customHeight="1">
      <c r="A32" s="6"/>
      <c r="B32" s="8"/>
      <c r="C32" s="9" t="s">
        <v>19</v>
      </c>
      <c r="D32" s="10"/>
      <c r="E32" s="307">
        <f t="shared" si="5"/>
        <v>142</v>
      </c>
      <c r="F32" s="133">
        <v>68</v>
      </c>
      <c r="G32" s="133">
        <v>74</v>
      </c>
      <c r="H32" s="246"/>
      <c r="I32" s="134">
        <v>4</v>
      </c>
      <c r="J32" s="135">
        <v>5</v>
      </c>
      <c r="K32" s="133">
        <v>24</v>
      </c>
      <c r="L32" s="133">
        <v>22</v>
      </c>
      <c r="M32" s="134">
        <v>0</v>
      </c>
      <c r="N32" s="135">
        <v>0</v>
      </c>
      <c r="O32" s="133">
        <v>0</v>
      </c>
      <c r="P32" s="133">
        <v>0</v>
      </c>
      <c r="Q32" s="134">
        <v>38</v>
      </c>
      <c r="R32" s="135">
        <v>40</v>
      </c>
      <c r="S32" s="133">
        <v>0</v>
      </c>
      <c r="T32" s="133">
        <v>0</v>
      </c>
      <c r="U32" s="134">
        <v>0</v>
      </c>
      <c r="V32" s="135">
        <v>0</v>
      </c>
      <c r="W32" s="133">
        <v>2</v>
      </c>
      <c r="X32" s="133">
        <v>7</v>
      </c>
      <c r="Y32" s="134">
        <v>0</v>
      </c>
      <c r="Z32" s="135">
        <v>0</v>
      </c>
      <c r="AA32" s="133">
        <v>0</v>
      </c>
      <c r="AB32" s="317">
        <f t="shared" si="6"/>
        <v>6.3380281690140841</v>
      </c>
      <c r="AC32" s="148">
        <f t="shared" si="1"/>
        <v>5.8823529411764701</v>
      </c>
      <c r="AD32" s="318">
        <f t="shared" si="2"/>
        <v>6.756756756756757</v>
      </c>
      <c r="AE32" s="148">
        <f t="shared" si="3"/>
        <v>54.929577464788736</v>
      </c>
      <c r="AF32" s="148">
        <f t="shared" si="7"/>
        <v>55.882352941176471</v>
      </c>
      <c r="AG32" s="149">
        <f t="shared" si="4"/>
        <v>54.054054054054056</v>
      </c>
    </row>
    <row r="33" spans="1:33" ht="12.75" customHeight="1">
      <c r="A33" s="6"/>
      <c r="B33" s="8"/>
      <c r="C33" s="9" t="s">
        <v>20</v>
      </c>
      <c r="D33" s="10"/>
      <c r="E33" s="307">
        <f t="shared" si="5"/>
        <v>280</v>
      </c>
      <c r="F33" s="133">
        <v>124</v>
      </c>
      <c r="G33" s="133">
        <v>156</v>
      </c>
      <c r="H33" s="246"/>
      <c r="I33" s="134">
        <v>87</v>
      </c>
      <c r="J33" s="135">
        <v>120</v>
      </c>
      <c r="K33" s="133">
        <v>3</v>
      </c>
      <c r="L33" s="133">
        <v>6</v>
      </c>
      <c r="M33" s="134">
        <v>10</v>
      </c>
      <c r="N33" s="135">
        <v>13</v>
      </c>
      <c r="O33" s="133">
        <v>3</v>
      </c>
      <c r="P33" s="133">
        <v>1</v>
      </c>
      <c r="Q33" s="134">
        <v>7</v>
      </c>
      <c r="R33" s="135">
        <v>9</v>
      </c>
      <c r="S33" s="133">
        <v>0</v>
      </c>
      <c r="T33" s="133">
        <v>0</v>
      </c>
      <c r="U33" s="134">
        <v>0</v>
      </c>
      <c r="V33" s="135">
        <v>0</v>
      </c>
      <c r="W33" s="133">
        <v>14</v>
      </c>
      <c r="X33" s="133">
        <v>7</v>
      </c>
      <c r="Y33" s="134">
        <v>0</v>
      </c>
      <c r="Z33" s="135">
        <v>0</v>
      </c>
      <c r="AA33" s="133">
        <v>0</v>
      </c>
      <c r="AB33" s="317">
        <f t="shared" si="6"/>
        <v>73.928571428571431</v>
      </c>
      <c r="AC33" s="148">
        <f t="shared" si="1"/>
        <v>70.161290322580655</v>
      </c>
      <c r="AD33" s="318">
        <f t="shared" si="2"/>
        <v>76.923076923076934</v>
      </c>
      <c r="AE33" s="148">
        <f t="shared" si="3"/>
        <v>5.7142857142857144</v>
      </c>
      <c r="AF33" s="148">
        <f t="shared" si="7"/>
        <v>5.6451612903225801</v>
      </c>
      <c r="AG33" s="149">
        <f t="shared" si="4"/>
        <v>5.7692307692307692</v>
      </c>
    </row>
    <row r="34" spans="1:33" ht="12.75" customHeight="1">
      <c r="A34" s="6"/>
      <c r="B34" s="8"/>
      <c r="C34" s="9" t="s">
        <v>21</v>
      </c>
      <c r="D34" s="10"/>
      <c r="E34" s="307">
        <f t="shared" si="5"/>
        <v>39</v>
      </c>
      <c r="F34" s="133">
        <v>22</v>
      </c>
      <c r="G34" s="133">
        <v>17</v>
      </c>
      <c r="H34" s="246"/>
      <c r="I34" s="134">
        <v>6</v>
      </c>
      <c r="J34" s="135">
        <v>4</v>
      </c>
      <c r="K34" s="133">
        <v>3</v>
      </c>
      <c r="L34" s="133">
        <v>2</v>
      </c>
      <c r="M34" s="134">
        <v>2</v>
      </c>
      <c r="N34" s="135">
        <v>0</v>
      </c>
      <c r="O34" s="133">
        <v>5</v>
      </c>
      <c r="P34" s="133">
        <v>1</v>
      </c>
      <c r="Q34" s="134">
        <v>6</v>
      </c>
      <c r="R34" s="135">
        <v>10</v>
      </c>
      <c r="S34" s="133">
        <v>0</v>
      </c>
      <c r="T34" s="133">
        <v>0</v>
      </c>
      <c r="U34" s="134">
        <v>0</v>
      </c>
      <c r="V34" s="135">
        <v>0</v>
      </c>
      <c r="W34" s="133">
        <v>0</v>
      </c>
      <c r="X34" s="133">
        <v>0</v>
      </c>
      <c r="Y34" s="134">
        <v>0</v>
      </c>
      <c r="Z34" s="135">
        <v>0</v>
      </c>
      <c r="AA34" s="133">
        <v>0</v>
      </c>
      <c r="AB34" s="317">
        <f t="shared" si="6"/>
        <v>25.641025641025639</v>
      </c>
      <c r="AC34" s="148">
        <f t="shared" si="1"/>
        <v>27.27272727272727</v>
      </c>
      <c r="AD34" s="318">
        <f t="shared" si="2"/>
        <v>23.52941176470588</v>
      </c>
      <c r="AE34" s="148">
        <f t="shared" si="3"/>
        <v>41.025641025641022</v>
      </c>
      <c r="AF34" s="148">
        <f t="shared" si="7"/>
        <v>27.27272727272727</v>
      </c>
      <c r="AG34" s="149">
        <f t="shared" si="4"/>
        <v>58.82352941176471</v>
      </c>
    </row>
    <row r="35" spans="1:33" ht="12.75" customHeight="1">
      <c r="A35" s="6"/>
      <c r="B35" s="8"/>
      <c r="C35" s="9" t="s">
        <v>23</v>
      </c>
      <c r="D35" s="10"/>
      <c r="E35" s="314">
        <f t="shared" si="5"/>
        <v>91</v>
      </c>
      <c r="F35" s="128">
        <v>45</v>
      </c>
      <c r="G35" s="128">
        <v>46</v>
      </c>
      <c r="H35" s="246"/>
      <c r="I35" s="129">
        <v>37</v>
      </c>
      <c r="J35" s="130">
        <v>42</v>
      </c>
      <c r="K35" s="128">
        <v>6</v>
      </c>
      <c r="L35" s="128">
        <v>2</v>
      </c>
      <c r="M35" s="129">
        <v>0</v>
      </c>
      <c r="N35" s="130">
        <v>0</v>
      </c>
      <c r="O35" s="128">
        <v>1</v>
      </c>
      <c r="P35" s="128">
        <v>0</v>
      </c>
      <c r="Q35" s="129">
        <v>0</v>
      </c>
      <c r="R35" s="130">
        <v>2</v>
      </c>
      <c r="S35" s="128">
        <v>0</v>
      </c>
      <c r="T35" s="128">
        <v>0</v>
      </c>
      <c r="U35" s="129">
        <v>0</v>
      </c>
      <c r="V35" s="130">
        <v>0</v>
      </c>
      <c r="W35" s="128">
        <v>1</v>
      </c>
      <c r="X35" s="128">
        <v>0</v>
      </c>
      <c r="Y35" s="129">
        <v>0</v>
      </c>
      <c r="Z35" s="130">
        <v>0</v>
      </c>
      <c r="AA35" s="128">
        <v>1</v>
      </c>
      <c r="AB35" s="319">
        <f t="shared" si="6"/>
        <v>86.813186813186817</v>
      </c>
      <c r="AC35" s="150">
        <f t="shared" si="1"/>
        <v>82.222222222222214</v>
      </c>
      <c r="AD35" s="320">
        <f t="shared" si="2"/>
        <v>91.304347826086953</v>
      </c>
      <c r="AE35" s="150">
        <f t="shared" si="3"/>
        <v>3.296703296703297</v>
      </c>
      <c r="AF35" s="150">
        <v>2.2000000000000002</v>
      </c>
      <c r="AG35" s="151">
        <v>4.3</v>
      </c>
    </row>
    <row r="36" spans="1:33" ht="12.75" customHeight="1">
      <c r="A36" s="6"/>
      <c r="B36" s="8"/>
      <c r="C36" s="9" t="s">
        <v>24</v>
      </c>
      <c r="D36" s="10"/>
      <c r="E36" s="307">
        <f t="shared" si="5"/>
        <v>32</v>
      </c>
      <c r="F36" s="133">
        <v>19</v>
      </c>
      <c r="G36" s="133">
        <v>13</v>
      </c>
      <c r="H36" s="246"/>
      <c r="I36" s="134">
        <v>3</v>
      </c>
      <c r="J36" s="135">
        <v>5</v>
      </c>
      <c r="K36" s="133">
        <v>5</v>
      </c>
      <c r="L36" s="133">
        <v>5</v>
      </c>
      <c r="M36" s="134">
        <v>0</v>
      </c>
      <c r="N36" s="135">
        <v>0</v>
      </c>
      <c r="O36" s="133">
        <v>0</v>
      </c>
      <c r="P36" s="133">
        <v>0</v>
      </c>
      <c r="Q36" s="134">
        <v>10</v>
      </c>
      <c r="R36" s="135">
        <v>3</v>
      </c>
      <c r="S36" s="133">
        <v>0</v>
      </c>
      <c r="T36" s="133">
        <v>0</v>
      </c>
      <c r="U36" s="134">
        <v>0</v>
      </c>
      <c r="V36" s="135">
        <v>0</v>
      </c>
      <c r="W36" s="133">
        <v>1</v>
      </c>
      <c r="X36" s="133">
        <v>0</v>
      </c>
      <c r="Y36" s="134">
        <v>0</v>
      </c>
      <c r="Z36" s="135">
        <v>0</v>
      </c>
      <c r="AA36" s="133">
        <v>0</v>
      </c>
      <c r="AB36" s="317">
        <f t="shared" si="6"/>
        <v>25</v>
      </c>
      <c r="AC36" s="148">
        <f t="shared" si="1"/>
        <v>15.789473684210526</v>
      </c>
      <c r="AD36" s="318">
        <f t="shared" si="2"/>
        <v>38.461538461538467</v>
      </c>
      <c r="AE36" s="148">
        <f t="shared" si="3"/>
        <v>40.625</v>
      </c>
      <c r="AF36" s="148">
        <f t="shared" si="7"/>
        <v>52.631578947368418</v>
      </c>
      <c r="AG36" s="149">
        <f t="shared" si="4"/>
        <v>23.076923076923077</v>
      </c>
    </row>
    <row r="37" spans="1:33" ht="12.75" customHeight="1">
      <c r="A37" s="6"/>
      <c r="B37" s="8"/>
      <c r="C37" s="9" t="s">
        <v>25</v>
      </c>
      <c r="D37" s="10"/>
      <c r="E37" s="307">
        <f t="shared" si="5"/>
        <v>70</v>
      </c>
      <c r="F37" s="133">
        <v>33</v>
      </c>
      <c r="G37" s="133">
        <v>37</v>
      </c>
      <c r="H37" s="246"/>
      <c r="I37" s="134">
        <v>7</v>
      </c>
      <c r="J37" s="135">
        <v>5</v>
      </c>
      <c r="K37" s="133">
        <v>6</v>
      </c>
      <c r="L37" s="133">
        <v>10</v>
      </c>
      <c r="M37" s="134">
        <v>0</v>
      </c>
      <c r="N37" s="135">
        <v>0</v>
      </c>
      <c r="O37" s="133">
        <v>0</v>
      </c>
      <c r="P37" s="133">
        <v>0</v>
      </c>
      <c r="Q37" s="134">
        <v>18</v>
      </c>
      <c r="R37" s="135">
        <v>21</v>
      </c>
      <c r="S37" s="133">
        <v>0</v>
      </c>
      <c r="T37" s="133">
        <v>0</v>
      </c>
      <c r="U37" s="134">
        <v>0</v>
      </c>
      <c r="V37" s="135">
        <v>0</v>
      </c>
      <c r="W37" s="133">
        <v>2</v>
      </c>
      <c r="X37" s="133">
        <v>1</v>
      </c>
      <c r="Y37" s="134">
        <v>0</v>
      </c>
      <c r="Z37" s="135">
        <v>0</v>
      </c>
      <c r="AA37" s="133">
        <v>0</v>
      </c>
      <c r="AB37" s="317">
        <f t="shared" si="6"/>
        <v>17.142857142857142</v>
      </c>
      <c r="AC37" s="148">
        <f t="shared" si="1"/>
        <v>21.212121212121211</v>
      </c>
      <c r="AD37" s="318">
        <f t="shared" si="2"/>
        <v>13.513513513513514</v>
      </c>
      <c r="AE37" s="148">
        <f t="shared" si="3"/>
        <v>55.714285714285715</v>
      </c>
      <c r="AF37" s="148">
        <f t="shared" si="7"/>
        <v>54.54545454545454</v>
      </c>
      <c r="AG37" s="149">
        <f t="shared" si="4"/>
        <v>56.756756756756758</v>
      </c>
    </row>
    <row r="38" spans="1:33" ht="12.75" customHeight="1">
      <c r="A38" s="6"/>
      <c r="B38" s="8"/>
      <c r="C38" s="9" t="s">
        <v>88</v>
      </c>
      <c r="D38" s="10"/>
      <c r="E38" s="307">
        <f t="shared" si="5"/>
        <v>33</v>
      </c>
      <c r="F38" s="133">
        <v>15</v>
      </c>
      <c r="G38" s="133">
        <v>18</v>
      </c>
      <c r="H38" s="246"/>
      <c r="I38" s="134">
        <v>3</v>
      </c>
      <c r="J38" s="135">
        <v>8</v>
      </c>
      <c r="K38" s="133">
        <v>3</v>
      </c>
      <c r="L38" s="133">
        <v>4</v>
      </c>
      <c r="M38" s="134">
        <v>1</v>
      </c>
      <c r="N38" s="135">
        <v>0</v>
      </c>
      <c r="O38" s="133">
        <v>0</v>
      </c>
      <c r="P38" s="133">
        <v>0</v>
      </c>
      <c r="Q38" s="134">
        <v>8</v>
      </c>
      <c r="R38" s="135">
        <v>5</v>
      </c>
      <c r="S38" s="133">
        <v>0</v>
      </c>
      <c r="T38" s="133">
        <v>0</v>
      </c>
      <c r="U38" s="134">
        <v>0</v>
      </c>
      <c r="V38" s="135">
        <v>1</v>
      </c>
      <c r="W38" s="133">
        <v>0</v>
      </c>
      <c r="X38" s="133">
        <v>0</v>
      </c>
      <c r="Y38" s="134">
        <v>0</v>
      </c>
      <c r="Z38" s="135">
        <v>0</v>
      </c>
      <c r="AA38" s="133">
        <v>0</v>
      </c>
      <c r="AB38" s="317">
        <f t="shared" si="6"/>
        <v>33.333333333333329</v>
      </c>
      <c r="AC38" s="148">
        <f t="shared" si="1"/>
        <v>20</v>
      </c>
      <c r="AD38" s="318">
        <f t="shared" si="2"/>
        <v>44.444444444444443</v>
      </c>
      <c r="AE38" s="148">
        <f t="shared" si="3"/>
        <v>39.393939393939391</v>
      </c>
      <c r="AF38" s="148">
        <f t="shared" si="7"/>
        <v>53.333333333333336</v>
      </c>
      <c r="AG38" s="149">
        <f t="shared" si="4"/>
        <v>27.777777777777779</v>
      </c>
    </row>
    <row r="39" spans="1:33" ht="12.75" customHeight="1">
      <c r="A39" s="6"/>
      <c r="B39" s="8"/>
      <c r="C39" s="9" t="s">
        <v>26</v>
      </c>
      <c r="D39" s="10"/>
      <c r="E39" s="310">
        <f t="shared" si="5"/>
        <v>47</v>
      </c>
      <c r="F39" s="138">
        <v>24</v>
      </c>
      <c r="G39" s="138">
        <v>23</v>
      </c>
      <c r="H39" s="246"/>
      <c r="I39" s="139">
        <v>8</v>
      </c>
      <c r="J39" s="140">
        <v>11</v>
      </c>
      <c r="K39" s="138">
        <v>3</v>
      </c>
      <c r="L39" s="138">
        <v>6</v>
      </c>
      <c r="M39" s="139">
        <v>0</v>
      </c>
      <c r="N39" s="140">
        <v>0</v>
      </c>
      <c r="O39" s="138">
        <v>2</v>
      </c>
      <c r="P39" s="138">
        <v>0</v>
      </c>
      <c r="Q39" s="139">
        <v>11</v>
      </c>
      <c r="R39" s="140">
        <v>6</v>
      </c>
      <c r="S39" s="138">
        <v>0</v>
      </c>
      <c r="T39" s="138">
        <v>0</v>
      </c>
      <c r="U39" s="139">
        <v>0</v>
      </c>
      <c r="V39" s="140">
        <v>0</v>
      </c>
      <c r="W39" s="138">
        <v>0</v>
      </c>
      <c r="X39" s="138">
        <v>0</v>
      </c>
      <c r="Y39" s="139">
        <v>0</v>
      </c>
      <c r="Z39" s="140">
        <v>0</v>
      </c>
      <c r="AA39" s="138">
        <v>0</v>
      </c>
      <c r="AB39" s="315">
        <f t="shared" si="6"/>
        <v>40.425531914893611</v>
      </c>
      <c r="AC39" s="146">
        <f t="shared" si="1"/>
        <v>33.333333333333329</v>
      </c>
      <c r="AD39" s="316">
        <f t="shared" si="2"/>
        <v>47.826086956521742</v>
      </c>
      <c r="AE39" s="146">
        <f t="shared" si="3"/>
        <v>36.170212765957451</v>
      </c>
      <c r="AF39" s="146">
        <f t="shared" si="7"/>
        <v>45.833333333333329</v>
      </c>
      <c r="AG39" s="147">
        <f t="shared" si="4"/>
        <v>26.086956521739129</v>
      </c>
    </row>
    <row r="40" spans="1:33" ht="12.75" customHeight="1">
      <c r="A40" s="6"/>
      <c r="B40" s="8"/>
      <c r="C40" s="9" t="s">
        <v>29</v>
      </c>
      <c r="D40" s="10"/>
      <c r="E40" s="307">
        <f t="shared" si="5"/>
        <v>47</v>
      </c>
      <c r="F40" s="133">
        <v>26</v>
      </c>
      <c r="G40" s="133">
        <v>21</v>
      </c>
      <c r="H40" s="246"/>
      <c r="I40" s="134">
        <v>7</v>
      </c>
      <c r="J40" s="135">
        <v>8</v>
      </c>
      <c r="K40" s="133">
        <v>8</v>
      </c>
      <c r="L40" s="133">
        <v>5</v>
      </c>
      <c r="M40" s="134">
        <v>0</v>
      </c>
      <c r="N40" s="135">
        <v>0</v>
      </c>
      <c r="O40" s="133">
        <v>2</v>
      </c>
      <c r="P40" s="133">
        <v>0</v>
      </c>
      <c r="Q40" s="134">
        <v>9</v>
      </c>
      <c r="R40" s="135">
        <v>7</v>
      </c>
      <c r="S40" s="133">
        <v>0</v>
      </c>
      <c r="T40" s="133">
        <v>0</v>
      </c>
      <c r="U40" s="134">
        <v>0</v>
      </c>
      <c r="V40" s="135">
        <v>0</v>
      </c>
      <c r="W40" s="133">
        <v>0</v>
      </c>
      <c r="X40" s="133">
        <v>1</v>
      </c>
      <c r="Y40" s="134">
        <v>0</v>
      </c>
      <c r="Z40" s="135">
        <v>0</v>
      </c>
      <c r="AA40" s="133">
        <v>0</v>
      </c>
      <c r="AB40" s="317">
        <f t="shared" si="6"/>
        <v>31.914893617021278</v>
      </c>
      <c r="AC40" s="148">
        <f t="shared" si="1"/>
        <v>26.923076923076923</v>
      </c>
      <c r="AD40" s="318">
        <f t="shared" si="2"/>
        <v>38.095238095238095</v>
      </c>
      <c r="AE40" s="148">
        <f t="shared" si="3"/>
        <v>34.042553191489361</v>
      </c>
      <c r="AF40" s="148">
        <f t="shared" si="7"/>
        <v>34.615384615384613</v>
      </c>
      <c r="AG40" s="149">
        <f t="shared" si="4"/>
        <v>33.333333333333329</v>
      </c>
    </row>
    <row r="41" spans="1:33" ht="12.75" customHeight="1">
      <c r="A41" s="6"/>
      <c r="B41" s="8"/>
      <c r="C41" s="9" t="s">
        <v>31</v>
      </c>
      <c r="D41" s="10"/>
      <c r="E41" s="307">
        <f t="shared" si="5"/>
        <v>36</v>
      </c>
      <c r="F41" s="133">
        <v>32</v>
      </c>
      <c r="G41" s="133">
        <v>4</v>
      </c>
      <c r="H41" s="246"/>
      <c r="I41" s="134">
        <v>2</v>
      </c>
      <c r="J41" s="135">
        <v>0</v>
      </c>
      <c r="K41" s="133">
        <v>0</v>
      </c>
      <c r="L41" s="133">
        <v>0</v>
      </c>
      <c r="M41" s="134">
        <v>0</v>
      </c>
      <c r="N41" s="135">
        <v>1</v>
      </c>
      <c r="O41" s="133">
        <v>0</v>
      </c>
      <c r="P41" s="133">
        <v>0</v>
      </c>
      <c r="Q41" s="134">
        <v>30</v>
      </c>
      <c r="R41" s="135">
        <v>3</v>
      </c>
      <c r="S41" s="133">
        <v>0</v>
      </c>
      <c r="T41" s="133">
        <v>0</v>
      </c>
      <c r="U41" s="134">
        <v>0</v>
      </c>
      <c r="V41" s="135">
        <v>0</v>
      </c>
      <c r="W41" s="133">
        <v>0</v>
      </c>
      <c r="X41" s="133">
        <v>0</v>
      </c>
      <c r="Y41" s="134">
        <v>0</v>
      </c>
      <c r="Z41" s="135">
        <v>0</v>
      </c>
      <c r="AA41" s="133">
        <v>0</v>
      </c>
      <c r="AB41" s="317">
        <f t="shared" si="6"/>
        <v>5.5555555555555554</v>
      </c>
      <c r="AC41" s="148">
        <f t="shared" si="1"/>
        <v>6.25</v>
      </c>
      <c r="AD41" s="318">
        <f t="shared" si="2"/>
        <v>0</v>
      </c>
      <c r="AE41" s="148">
        <f t="shared" si="3"/>
        <v>91.666666666666657</v>
      </c>
      <c r="AF41" s="148">
        <f t="shared" si="7"/>
        <v>93.75</v>
      </c>
      <c r="AG41" s="149">
        <f t="shared" si="4"/>
        <v>75</v>
      </c>
    </row>
    <row r="42" spans="1:33" ht="12.75" customHeight="1">
      <c r="B42" s="8"/>
      <c r="C42" s="9" t="s">
        <v>32</v>
      </c>
      <c r="D42" s="10"/>
      <c r="E42" s="307">
        <f t="shared" si="5"/>
        <v>26</v>
      </c>
      <c r="F42" s="133">
        <v>14</v>
      </c>
      <c r="G42" s="133">
        <v>12</v>
      </c>
      <c r="H42" s="246"/>
      <c r="I42" s="134">
        <v>3</v>
      </c>
      <c r="J42" s="135">
        <v>3</v>
      </c>
      <c r="K42" s="133">
        <v>4</v>
      </c>
      <c r="L42" s="133">
        <v>7</v>
      </c>
      <c r="M42" s="134">
        <v>0</v>
      </c>
      <c r="N42" s="135">
        <v>0</v>
      </c>
      <c r="O42" s="133">
        <v>0</v>
      </c>
      <c r="P42" s="133">
        <v>1</v>
      </c>
      <c r="Q42" s="134">
        <v>7</v>
      </c>
      <c r="R42" s="135">
        <v>1</v>
      </c>
      <c r="S42" s="133">
        <v>0</v>
      </c>
      <c r="T42" s="133">
        <v>0</v>
      </c>
      <c r="U42" s="134">
        <v>0</v>
      </c>
      <c r="V42" s="135">
        <v>0</v>
      </c>
      <c r="W42" s="133">
        <v>0</v>
      </c>
      <c r="X42" s="133">
        <v>0</v>
      </c>
      <c r="Y42" s="134">
        <v>0</v>
      </c>
      <c r="Z42" s="135">
        <v>0</v>
      </c>
      <c r="AA42" s="133">
        <v>0</v>
      </c>
      <c r="AB42" s="317">
        <f t="shared" si="6"/>
        <v>23.076923076923077</v>
      </c>
      <c r="AC42" s="148">
        <f t="shared" si="1"/>
        <v>21.428571428571427</v>
      </c>
      <c r="AD42" s="318">
        <f t="shared" si="2"/>
        <v>25</v>
      </c>
      <c r="AE42" s="148">
        <f t="shared" si="3"/>
        <v>30.76923076923077</v>
      </c>
      <c r="AF42" s="148">
        <f t="shared" si="7"/>
        <v>50</v>
      </c>
      <c r="AG42" s="149">
        <f t="shared" si="4"/>
        <v>8.3333333333333321</v>
      </c>
    </row>
    <row r="43" spans="1:33" ht="12.75" customHeight="1">
      <c r="B43" s="123"/>
      <c r="C43" s="16" t="s">
        <v>30</v>
      </c>
      <c r="D43" s="24"/>
      <c r="E43" s="307">
        <f t="shared" si="5"/>
        <v>119</v>
      </c>
      <c r="F43" s="133">
        <v>66</v>
      </c>
      <c r="G43" s="133">
        <v>53</v>
      </c>
      <c r="H43" s="246"/>
      <c r="I43" s="134">
        <v>8</v>
      </c>
      <c r="J43" s="135">
        <v>11</v>
      </c>
      <c r="K43" s="133">
        <v>9</v>
      </c>
      <c r="L43" s="133">
        <v>13</v>
      </c>
      <c r="M43" s="134">
        <v>0</v>
      </c>
      <c r="N43" s="135">
        <v>0</v>
      </c>
      <c r="O43" s="133">
        <v>2</v>
      </c>
      <c r="P43" s="133">
        <v>1</v>
      </c>
      <c r="Q43" s="134">
        <v>47</v>
      </c>
      <c r="R43" s="135">
        <v>25</v>
      </c>
      <c r="S43" s="133">
        <v>0</v>
      </c>
      <c r="T43" s="133">
        <v>0</v>
      </c>
      <c r="U43" s="134">
        <v>0</v>
      </c>
      <c r="V43" s="135">
        <v>0</v>
      </c>
      <c r="W43" s="133">
        <v>0</v>
      </c>
      <c r="X43" s="133">
        <v>3</v>
      </c>
      <c r="Y43" s="134">
        <v>0</v>
      </c>
      <c r="Z43" s="135">
        <v>0</v>
      </c>
      <c r="AA43" s="133">
        <v>0</v>
      </c>
      <c r="AB43" s="317">
        <f t="shared" si="6"/>
        <v>15.966386554621847</v>
      </c>
      <c r="AC43" s="148">
        <f t="shared" si="1"/>
        <v>12.121212121212121</v>
      </c>
      <c r="AD43" s="318">
        <f t="shared" si="2"/>
        <v>20.754716981132077</v>
      </c>
      <c r="AE43" s="148">
        <f t="shared" si="3"/>
        <v>60.504201680672267</v>
      </c>
      <c r="AF43" s="148">
        <f t="shared" si="7"/>
        <v>71.212121212121218</v>
      </c>
      <c r="AG43" s="149">
        <f t="shared" si="4"/>
        <v>47.169811320754718</v>
      </c>
    </row>
    <row r="44" spans="1:33" ht="12.75" customHeight="1">
      <c r="B44" s="20"/>
      <c r="C44" s="21" t="s">
        <v>33</v>
      </c>
      <c r="D44" s="22"/>
      <c r="E44" s="321">
        <f t="shared" si="5"/>
        <v>68</v>
      </c>
      <c r="F44" s="143">
        <v>30</v>
      </c>
      <c r="G44" s="143">
        <v>38</v>
      </c>
      <c r="H44" s="246"/>
      <c r="I44" s="144">
        <v>3</v>
      </c>
      <c r="J44" s="145">
        <v>5</v>
      </c>
      <c r="K44" s="143">
        <v>10</v>
      </c>
      <c r="L44" s="143">
        <v>17</v>
      </c>
      <c r="M44" s="144">
        <v>1</v>
      </c>
      <c r="N44" s="145">
        <v>0</v>
      </c>
      <c r="O44" s="143">
        <v>0</v>
      </c>
      <c r="P44" s="143">
        <v>0</v>
      </c>
      <c r="Q44" s="144">
        <v>16</v>
      </c>
      <c r="R44" s="145">
        <v>16</v>
      </c>
      <c r="S44" s="143">
        <v>0</v>
      </c>
      <c r="T44" s="143">
        <v>0</v>
      </c>
      <c r="U44" s="144">
        <v>0</v>
      </c>
      <c r="V44" s="145">
        <v>0</v>
      </c>
      <c r="W44" s="143">
        <v>0</v>
      </c>
      <c r="X44" s="143">
        <v>0</v>
      </c>
      <c r="Y44" s="144">
        <v>0</v>
      </c>
      <c r="Z44" s="145">
        <v>0</v>
      </c>
      <c r="AA44" s="143">
        <v>0</v>
      </c>
      <c r="AB44" s="322">
        <f t="shared" si="6"/>
        <v>11.76470588235294</v>
      </c>
      <c r="AC44" s="152">
        <f t="shared" si="1"/>
        <v>10</v>
      </c>
      <c r="AD44" s="323">
        <f t="shared" si="2"/>
        <v>13.157894736842104</v>
      </c>
      <c r="AE44" s="152">
        <f t="shared" si="3"/>
        <v>47.058823529411761</v>
      </c>
      <c r="AF44" s="152">
        <f t="shared" si="7"/>
        <v>53.333333333333336</v>
      </c>
      <c r="AG44" s="153">
        <f t="shared" si="4"/>
        <v>42.105263157894733</v>
      </c>
    </row>
    <row r="45" spans="1:33" ht="11.25">
      <c r="J45" s="118"/>
      <c r="M45" s="118"/>
      <c r="T45" s="118"/>
      <c r="U45" s="118"/>
      <c r="V45" s="118"/>
      <c r="Y45" s="118"/>
      <c r="Z45" s="118"/>
      <c r="AA45" s="118"/>
      <c r="AC45" s="119"/>
    </row>
    <row r="46" spans="1:33" ht="11.25">
      <c r="M46" s="118"/>
      <c r="T46" s="118"/>
      <c r="U46" s="118"/>
      <c r="V46" s="118"/>
      <c r="Y46" s="118"/>
      <c r="Z46" s="118"/>
      <c r="AA46" s="118"/>
    </row>
    <row r="47" spans="1:33" ht="11.25">
      <c r="M47" s="118"/>
      <c r="T47" s="118"/>
      <c r="U47" s="118"/>
      <c r="V47" s="118"/>
      <c r="Y47" s="118"/>
      <c r="AA47" s="118"/>
    </row>
    <row r="48" spans="1:33" ht="11.25">
      <c r="U48" s="118"/>
      <c r="Y48" s="118"/>
    </row>
  </sheetData>
  <mergeCells count="54">
    <mergeCell ref="B12:C12"/>
    <mergeCell ref="B11:C11"/>
    <mergeCell ref="E10:E11"/>
    <mergeCell ref="F10:F11"/>
    <mergeCell ref="B10:C10"/>
    <mergeCell ref="B2:AG2"/>
    <mergeCell ref="C4:D4"/>
    <mergeCell ref="M4:N4"/>
    <mergeCell ref="K4:L4"/>
    <mergeCell ref="I4:J4"/>
    <mergeCell ref="B3:G3"/>
    <mergeCell ref="E4:G5"/>
    <mergeCell ref="AB4:AD9"/>
    <mergeCell ref="AE4:AG9"/>
    <mergeCell ref="S8:T9"/>
    <mergeCell ref="AA4:AA5"/>
    <mergeCell ref="O4:P4"/>
    <mergeCell ref="H4:H9"/>
    <mergeCell ref="M10:M11"/>
    <mergeCell ref="O5:P9"/>
    <mergeCell ref="E6:G9"/>
    <mergeCell ref="L10:L11"/>
    <mergeCell ref="G10:G11"/>
    <mergeCell ref="I10:I11"/>
    <mergeCell ref="K10:K11"/>
    <mergeCell ref="J10:J11"/>
    <mergeCell ref="I5:J9"/>
    <mergeCell ref="K5:L9"/>
    <mergeCell ref="M5:N9"/>
    <mergeCell ref="N10:N11"/>
    <mergeCell ref="O10:O11"/>
    <mergeCell ref="P10:P11"/>
    <mergeCell ref="S10:S11"/>
    <mergeCell ref="T10:T11"/>
    <mergeCell ref="Q4:T7"/>
    <mergeCell ref="AB10:AB11"/>
    <mergeCell ref="AC10:AC11"/>
    <mergeCell ref="U10:U11"/>
    <mergeCell ref="X10:X11"/>
    <mergeCell ref="Y10:Y11"/>
    <mergeCell ref="U4:V9"/>
    <mergeCell ref="W4:X9"/>
    <mergeCell ref="Q8:R9"/>
    <mergeCell ref="Q10:Q11"/>
    <mergeCell ref="R10:R11"/>
    <mergeCell ref="V10:V11"/>
    <mergeCell ref="W10:W11"/>
    <mergeCell ref="AD10:AD11"/>
    <mergeCell ref="AE10:AE11"/>
    <mergeCell ref="AF10:AF11"/>
    <mergeCell ref="AG10:AG11"/>
    <mergeCell ref="Z10:Z11"/>
    <mergeCell ref="AA6:AA11"/>
    <mergeCell ref="Y4:Z9"/>
  </mergeCells>
  <phoneticPr fontId="2"/>
  <pageMargins left="0.19685039370078741" right="0.19685039370078741" top="0.62992125984251968" bottom="0.27559055118110237" header="0.51181102362204722" footer="0.23622047244094491"/>
  <pageSetup paperSize="9" scale="96" orientation="landscape" r:id="rId1"/>
  <headerFooter alignWithMargins="0"/>
  <ignoredErrors>
    <ignoredError sqref="I12:S12 E13:E44 E12:F12 G12 T12:AA12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6"/>
  <sheetViews>
    <sheetView showZeros="0" zoomScaleNormal="100" workbookViewId="0"/>
  </sheetViews>
  <sheetFormatPr defaultColWidth="9" defaultRowHeight="13.5"/>
  <cols>
    <col min="1" max="2" width="3.625" style="4" customWidth="1"/>
    <col min="3" max="3" width="3.75" style="4" customWidth="1"/>
    <col min="4" max="4" width="20.625" style="4" customWidth="1"/>
    <col min="5" max="7" width="7.625" style="4" customWidth="1"/>
    <col min="8" max="8" width="7.625" style="4" hidden="1" customWidth="1"/>
    <col min="9" max="10" width="7.625" style="4" customWidth="1"/>
    <col min="11" max="16384" width="9" style="4"/>
  </cols>
  <sheetData>
    <row r="1" spans="1:10" s="3" customFormat="1" ht="18" customHeight="1">
      <c r="A1" s="6"/>
      <c r="B1" s="6"/>
      <c r="C1" s="13" t="s">
        <v>84</v>
      </c>
      <c r="D1" s="11"/>
      <c r="E1" s="11"/>
      <c r="F1" s="11"/>
      <c r="G1" s="11"/>
      <c r="H1" s="11"/>
      <c r="I1" s="11"/>
      <c r="J1" s="11"/>
    </row>
    <row r="2" spans="1:10" s="3" customFormat="1" ht="15.75" customHeight="1">
      <c r="A2" s="403" t="s">
        <v>237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s="3" customFormat="1" ht="27" customHeight="1">
      <c r="A3" s="6"/>
      <c r="B3" s="6"/>
      <c r="C3" s="27"/>
      <c r="D3" s="11"/>
      <c r="E3" s="11"/>
      <c r="F3" s="11"/>
      <c r="G3" s="11"/>
      <c r="H3" s="11"/>
      <c r="J3" s="28" t="s">
        <v>149</v>
      </c>
    </row>
    <row r="4" spans="1:10" ht="24" customHeight="1">
      <c r="A4" s="6"/>
      <c r="B4" s="6"/>
      <c r="C4" s="494" t="s">
        <v>63</v>
      </c>
      <c r="D4" s="495"/>
      <c r="E4" s="601" t="s">
        <v>35</v>
      </c>
      <c r="F4" s="601" t="s">
        <v>40</v>
      </c>
      <c r="G4" s="601" t="s">
        <v>41</v>
      </c>
      <c r="H4" s="606" t="s">
        <v>256</v>
      </c>
      <c r="I4" s="603" t="s">
        <v>160</v>
      </c>
      <c r="J4" s="604" t="s">
        <v>161</v>
      </c>
    </row>
    <row r="5" spans="1:10" ht="24" customHeight="1">
      <c r="A5" s="6"/>
      <c r="B5" s="6"/>
      <c r="C5" s="496"/>
      <c r="D5" s="497"/>
      <c r="E5" s="602"/>
      <c r="F5" s="602"/>
      <c r="G5" s="602"/>
      <c r="H5" s="607"/>
      <c r="I5" s="602"/>
      <c r="J5" s="605"/>
    </row>
    <row r="6" spans="1:10" ht="24" customHeight="1">
      <c r="A6" s="6"/>
      <c r="B6" s="6"/>
      <c r="C6" s="508" t="s">
        <v>166</v>
      </c>
      <c r="D6" s="509"/>
      <c r="E6" s="90">
        <f>SUM(F6:G6)</f>
        <v>0</v>
      </c>
      <c r="F6" s="90">
        <v>0</v>
      </c>
      <c r="G6" s="90">
        <v>0</v>
      </c>
      <c r="H6" s="180"/>
      <c r="I6" s="90">
        <v>0</v>
      </c>
      <c r="J6" s="91">
        <v>0</v>
      </c>
    </row>
    <row r="7" spans="1:10" ht="24" customHeight="1">
      <c r="A7" s="6"/>
      <c r="B7" s="6"/>
      <c r="C7" s="508" t="s">
        <v>167</v>
      </c>
      <c r="D7" s="509"/>
      <c r="E7" s="90">
        <f t="shared" ref="E7:E9" si="0">SUM(F7:G7)</f>
        <v>0</v>
      </c>
      <c r="F7" s="90">
        <v>0</v>
      </c>
      <c r="G7" s="90">
        <v>0</v>
      </c>
      <c r="H7" s="180"/>
      <c r="I7" s="90">
        <v>0</v>
      </c>
      <c r="J7" s="91">
        <v>0</v>
      </c>
    </row>
    <row r="8" spans="1:10" ht="24" customHeight="1">
      <c r="A8" s="6"/>
      <c r="B8" s="6"/>
      <c r="C8" s="508" t="s">
        <v>85</v>
      </c>
      <c r="D8" s="610"/>
      <c r="E8" s="90">
        <f t="shared" si="0"/>
        <v>0</v>
      </c>
      <c r="F8" s="90">
        <v>0</v>
      </c>
      <c r="G8" s="90">
        <v>0</v>
      </c>
      <c r="H8" s="180"/>
      <c r="I8" s="90">
        <v>0</v>
      </c>
      <c r="J8" s="91">
        <v>0</v>
      </c>
    </row>
    <row r="9" spans="1:10" ht="24" customHeight="1">
      <c r="A9" s="6"/>
      <c r="B9" s="6"/>
      <c r="C9" s="608" t="s">
        <v>284</v>
      </c>
      <c r="D9" s="609"/>
      <c r="E9" s="92">
        <f t="shared" si="0"/>
        <v>7</v>
      </c>
      <c r="F9" s="92">
        <v>3</v>
      </c>
      <c r="G9" s="92">
        <v>4</v>
      </c>
      <c r="H9" s="181"/>
      <c r="I9" s="92">
        <v>4</v>
      </c>
      <c r="J9" s="93">
        <v>3</v>
      </c>
    </row>
    <row r="15" spans="1:10">
      <c r="A15" s="45"/>
      <c r="B15" s="45"/>
    </row>
    <row r="16" spans="1:10">
      <c r="A16" s="115"/>
      <c r="B16" s="115"/>
    </row>
  </sheetData>
  <mergeCells count="12">
    <mergeCell ref="C9:D9"/>
    <mergeCell ref="C4:D5"/>
    <mergeCell ref="C8:D8"/>
    <mergeCell ref="C7:D7"/>
    <mergeCell ref="C6:D6"/>
    <mergeCell ref="E4:E5"/>
    <mergeCell ref="F4:F5"/>
    <mergeCell ref="A2:J2"/>
    <mergeCell ref="G4:G5"/>
    <mergeCell ref="I4:I5"/>
    <mergeCell ref="J4:J5"/>
    <mergeCell ref="H4:H5"/>
  </mergeCells>
  <phoneticPr fontId="2"/>
  <pageMargins left="0.39" right="0.23" top="0.59" bottom="0.38" header="0.51200000000000001" footer="0.31"/>
  <pageSetup paperSize="9" orientation="landscape" r:id="rId1"/>
  <headerFooter alignWithMargins="0"/>
  <ignoredErrors>
    <ignoredError sqref="E6:E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X39"/>
  <sheetViews>
    <sheetView zoomScaleNormal="100" zoomScaleSheetLayoutView="90" workbookViewId="0"/>
  </sheetViews>
  <sheetFormatPr defaultColWidth="9" defaultRowHeight="10.5"/>
  <cols>
    <col min="1" max="1" width="3.625" style="11" customWidth="1"/>
    <col min="2" max="2" width="2.375" style="11" customWidth="1"/>
    <col min="3" max="3" width="8.75" style="11" customWidth="1"/>
    <col min="4" max="4" width="1.375" style="11" customWidth="1"/>
    <col min="5" max="7" width="7.625" style="11" customWidth="1"/>
    <col min="8" max="10" width="9.125" style="11" customWidth="1"/>
    <col min="11" max="11" width="5.875" style="11" hidden="1" customWidth="1"/>
    <col min="12" max="18" width="9.125" style="11" customWidth="1"/>
    <col min="19" max="19" width="9" style="11" customWidth="1"/>
    <col min="20" max="20" width="8" style="11" customWidth="1"/>
    <col min="21" max="21" width="5.875" style="11" hidden="1" customWidth="1"/>
    <col min="22" max="22" width="5.625" style="11" hidden="1" customWidth="1"/>
    <col min="23" max="23" width="9" style="11" customWidth="1"/>
    <col min="24" max="24" width="0" style="11" hidden="1" customWidth="1"/>
    <col min="25" max="16384" width="9" style="11"/>
  </cols>
  <sheetData>
    <row r="1" spans="2:24" ht="12">
      <c r="B1" s="13" t="s">
        <v>58</v>
      </c>
    </row>
    <row r="2" spans="2:24" ht="13.5" customHeight="1">
      <c r="B2" s="403" t="s">
        <v>218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</row>
    <row r="3" spans="2:24" ht="27" customHeight="1">
      <c r="B3" s="14" t="s">
        <v>190</v>
      </c>
      <c r="P3" s="14"/>
      <c r="Q3" s="28"/>
      <c r="S3" s="28" t="s">
        <v>157</v>
      </c>
      <c r="V3" s="117" t="s">
        <v>223</v>
      </c>
    </row>
    <row r="4" spans="2:24" ht="15.75" customHeight="1">
      <c r="B4" s="282"/>
      <c r="C4" s="404" t="s">
        <v>54</v>
      </c>
      <c r="D4" s="405"/>
      <c r="E4" s="416" t="s">
        <v>162</v>
      </c>
      <c r="F4" s="416"/>
      <c r="G4" s="416"/>
      <c r="H4" s="409" t="s">
        <v>163</v>
      </c>
      <c r="I4" s="410"/>
      <c r="J4" s="410"/>
      <c r="K4" s="410"/>
      <c r="L4" s="410"/>
      <c r="M4" s="410"/>
      <c r="N4" s="411"/>
      <c r="O4" s="414" t="s">
        <v>212</v>
      </c>
      <c r="P4" s="413" t="s">
        <v>141</v>
      </c>
      <c r="Q4" s="397" t="s">
        <v>214</v>
      </c>
      <c r="R4" s="413" t="s">
        <v>156</v>
      </c>
      <c r="S4" s="407" t="s">
        <v>73</v>
      </c>
    </row>
    <row r="5" spans="2:24" ht="15.75" customHeight="1">
      <c r="B5" s="284"/>
      <c r="C5" s="285"/>
      <c r="D5" s="286"/>
      <c r="E5" s="417" t="s">
        <v>35</v>
      </c>
      <c r="F5" s="395" t="s">
        <v>164</v>
      </c>
      <c r="G5" s="395" t="s">
        <v>165</v>
      </c>
      <c r="H5" s="406" t="s">
        <v>35</v>
      </c>
      <c r="I5" s="406" t="s">
        <v>40</v>
      </c>
      <c r="J5" s="412" t="s">
        <v>41</v>
      </c>
      <c r="K5" s="288" t="s">
        <v>254</v>
      </c>
      <c r="L5" s="406" t="s">
        <v>153</v>
      </c>
      <c r="M5" s="406" t="s">
        <v>154</v>
      </c>
      <c r="N5" s="406" t="s">
        <v>155</v>
      </c>
      <c r="O5" s="415"/>
      <c r="P5" s="406"/>
      <c r="Q5" s="398"/>
      <c r="R5" s="406"/>
      <c r="S5" s="408"/>
      <c r="U5" s="11" t="s">
        <v>271</v>
      </c>
    </row>
    <row r="6" spans="2:24" ht="15.75" customHeight="1">
      <c r="B6" s="401" t="s">
        <v>53</v>
      </c>
      <c r="C6" s="402"/>
      <c r="D6" s="289"/>
      <c r="E6" s="418"/>
      <c r="F6" s="396"/>
      <c r="G6" s="396"/>
      <c r="H6" s="406"/>
      <c r="I6" s="406"/>
      <c r="J6" s="412"/>
      <c r="K6" s="288" t="s">
        <v>255</v>
      </c>
      <c r="L6" s="406"/>
      <c r="M6" s="406"/>
      <c r="N6" s="406"/>
      <c r="O6" s="415"/>
      <c r="P6" s="406"/>
      <c r="Q6" s="398"/>
      <c r="R6" s="406"/>
      <c r="S6" s="408"/>
      <c r="U6" s="104"/>
      <c r="V6" s="104"/>
    </row>
    <row r="7" spans="2:24" ht="15" customHeight="1">
      <c r="B7" s="399" t="s">
        <v>217</v>
      </c>
      <c r="C7" s="400"/>
      <c r="D7" s="12"/>
      <c r="E7" s="244">
        <f>SUM(E11:E34)</f>
        <v>92</v>
      </c>
      <c r="F7" s="60">
        <f>SUM(F11:F34)</f>
        <v>92</v>
      </c>
      <c r="G7" s="60">
        <v>0</v>
      </c>
      <c r="H7" s="245">
        <f>SUM(H11:H34)</f>
        <v>6351</v>
      </c>
      <c r="I7" s="246">
        <f t="shared" ref="I7:R7" si="0">SUM(I11:I34)</f>
        <v>3203</v>
      </c>
      <c r="J7" s="246">
        <f t="shared" si="0"/>
        <v>3148</v>
      </c>
      <c r="K7" s="246">
        <f t="shared" si="0"/>
        <v>0</v>
      </c>
      <c r="L7" s="246">
        <f t="shared" si="0"/>
        <v>1855</v>
      </c>
      <c r="M7" s="246">
        <f t="shared" si="0"/>
        <v>2156</v>
      </c>
      <c r="N7" s="247">
        <f t="shared" si="0"/>
        <v>2340</v>
      </c>
      <c r="O7" s="47">
        <f t="shared" si="0"/>
        <v>2499</v>
      </c>
      <c r="P7" s="47">
        <f t="shared" si="0"/>
        <v>657</v>
      </c>
      <c r="Q7" s="47">
        <f t="shared" si="0"/>
        <v>26</v>
      </c>
      <c r="R7" s="47">
        <f t="shared" si="0"/>
        <v>107</v>
      </c>
      <c r="S7" s="248">
        <f>O7/U7*100</f>
        <v>27.065959059893856</v>
      </c>
      <c r="U7" s="53">
        <v>9233</v>
      </c>
      <c r="V7" s="161"/>
      <c r="X7" s="167" t="s">
        <v>253</v>
      </c>
    </row>
    <row r="8" spans="2:24" ht="15" customHeight="1">
      <c r="B8" s="8"/>
      <c r="C8" s="9" t="s">
        <v>0</v>
      </c>
      <c r="D8" s="10"/>
      <c r="E8" s="60">
        <f>SUM(F8:G8)</f>
        <v>1</v>
      </c>
      <c r="F8" s="60">
        <v>1</v>
      </c>
      <c r="G8" s="84">
        <v>0</v>
      </c>
      <c r="H8" s="183">
        <f>SUM(I8:J8)</f>
        <v>109</v>
      </c>
      <c r="I8" s="183">
        <v>51</v>
      </c>
      <c r="J8" s="183">
        <v>58</v>
      </c>
      <c r="K8" s="249"/>
      <c r="L8" s="183">
        <v>21</v>
      </c>
      <c r="M8" s="183">
        <v>45</v>
      </c>
      <c r="N8" s="183">
        <v>43</v>
      </c>
      <c r="O8" s="250">
        <v>42</v>
      </c>
      <c r="P8" s="184">
        <v>9</v>
      </c>
      <c r="Q8" s="184">
        <v>0</v>
      </c>
      <c r="R8" s="185">
        <v>1</v>
      </c>
      <c r="S8" s="251">
        <v>0</v>
      </c>
      <c r="U8" s="53"/>
      <c r="V8" s="105"/>
      <c r="X8" s="167" t="s">
        <v>262</v>
      </c>
    </row>
    <row r="9" spans="2:24" ht="15" customHeight="1">
      <c r="B9" s="8"/>
      <c r="C9" s="9" t="s">
        <v>1</v>
      </c>
      <c r="D9" s="10"/>
      <c r="E9" s="56">
        <f t="shared" ref="E9:E34" si="1">SUM(F9:G9)</f>
        <v>41</v>
      </c>
      <c r="F9" s="56">
        <v>41</v>
      </c>
      <c r="G9" s="56">
        <v>0</v>
      </c>
      <c r="H9" s="252">
        <f t="shared" ref="H9:H34" si="2">SUM(I9:J9)</f>
        <v>1105</v>
      </c>
      <c r="I9" s="186">
        <v>596</v>
      </c>
      <c r="J9" s="186">
        <v>509</v>
      </c>
      <c r="K9" s="253"/>
      <c r="L9" s="186">
        <v>267</v>
      </c>
      <c r="M9" s="186">
        <v>369</v>
      </c>
      <c r="N9" s="187">
        <v>469</v>
      </c>
      <c r="O9" s="254">
        <v>489</v>
      </c>
      <c r="P9" s="188">
        <v>193</v>
      </c>
      <c r="Q9" s="188">
        <v>14</v>
      </c>
      <c r="R9" s="182">
        <v>18</v>
      </c>
      <c r="S9" s="251">
        <v>0</v>
      </c>
      <c r="U9" s="53"/>
      <c r="V9" s="105"/>
    </row>
    <row r="10" spans="2:24" ht="15" customHeight="1">
      <c r="B10" s="8"/>
      <c r="C10" s="9" t="s">
        <v>2</v>
      </c>
      <c r="D10" s="10"/>
      <c r="E10" s="57">
        <f t="shared" si="1"/>
        <v>50</v>
      </c>
      <c r="F10" s="57">
        <v>50</v>
      </c>
      <c r="G10" s="57">
        <v>0</v>
      </c>
      <c r="H10" s="255">
        <f t="shared" si="2"/>
        <v>5137</v>
      </c>
      <c r="I10" s="189">
        <v>2556</v>
      </c>
      <c r="J10" s="189">
        <v>2581</v>
      </c>
      <c r="K10" s="256"/>
      <c r="L10" s="189">
        <v>1567</v>
      </c>
      <c r="M10" s="189">
        <v>1742</v>
      </c>
      <c r="N10" s="190">
        <v>1828</v>
      </c>
      <c r="O10" s="190">
        <v>1968</v>
      </c>
      <c r="P10" s="191">
        <v>455</v>
      </c>
      <c r="Q10" s="191">
        <v>12</v>
      </c>
      <c r="R10" s="192">
        <v>88</v>
      </c>
      <c r="S10" s="257">
        <v>0</v>
      </c>
      <c r="U10" s="53"/>
      <c r="V10" s="105"/>
    </row>
    <row r="11" spans="2:24" ht="15" customHeight="1">
      <c r="B11" s="8"/>
      <c r="C11" s="9" t="s">
        <v>3</v>
      </c>
      <c r="D11" s="10"/>
      <c r="E11" s="56">
        <f t="shared" si="1"/>
        <v>21</v>
      </c>
      <c r="F11" s="56">
        <v>21</v>
      </c>
      <c r="G11" s="56">
        <v>0</v>
      </c>
      <c r="H11" s="252">
        <f t="shared" si="2"/>
        <v>2224</v>
      </c>
      <c r="I11" s="258">
        <v>1095</v>
      </c>
      <c r="J11" s="258">
        <v>1129</v>
      </c>
      <c r="K11" s="249"/>
      <c r="L11" s="183">
        <v>668</v>
      </c>
      <c r="M11" s="183">
        <v>773</v>
      </c>
      <c r="N11" s="193">
        <v>783</v>
      </c>
      <c r="O11" s="259">
        <v>849</v>
      </c>
      <c r="P11" s="194">
        <v>189</v>
      </c>
      <c r="Q11" s="194">
        <v>0</v>
      </c>
      <c r="R11" s="184">
        <v>36</v>
      </c>
      <c r="S11" s="260">
        <f>O11/U11*100</f>
        <v>36.096938775510203</v>
      </c>
      <c r="U11" s="243">
        <v>2352</v>
      </c>
      <c r="V11" s="105"/>
    </row>
    <row r="12" spans="2:24" ht="15" customHeight="1">
      <c r="B12" s="8"/>
      <c r="C12" s="9" t="s">
        <v>4</v>
      </c>
      <c r="D12" s="10"/>
      <c r="E12" s="56">
        <f t="shared" si="1"/>
        <v>3</v>
      </c>
      <c r="F12" s="56">
        <v>3</v>
      </c>
      <c r="G12" s="56">
        <v>0</v>
      </c>
      <c r="H12" s="261">
        <f t="shared" si="2"/>
        <v>434</v>
      </c>
      <c r="I12" s="262">
        <v>228</v>
      </c>
      <c r="J12" s="262">
        <v>206</v>
      </c>
      <c r="K12" s="253"/>
      <c r="L12" s="186">
        <v>153</v>
      </c>
      <c r="M12" s="186">
        <v>131</v>
      </c>
      <c r="N12" s="195">
        <v>150</v>
      </c>
      <c r="O12" s="262">
        <v>156</v>
      </c>
      <c r="P12" s="188">
        <v>34</v>
      </c>
      <c r="Q12" s="188">
        <v>2</v>
      </c>
      <c r="R12" s="182">
        <v>9</v>
      </c>
      <c r="S12" s="251">
        <f t="shared" ref="S12:S34" si="3">O12/U12*100</f>
        <v>43.943661971830991</v>
      </c>
      <c r="U12" s="177">
        <v>355</v>
      </c>
      <c r="V12" s="105"/>
    </row>
    <row r="13" spans="2:24" ht="15" customHeight="1">
      <c r="B13" s="8"/>
      <c r="C13" s="9" t="s">
        <v>5</v>
      </c>
      <c r="D13" s="10"/>
      <c r="E13" s="56">
        <f t="shared" si="1"/>
        <v>1</v>
      </c>
      <c r="F13" s="56">
        <v>1</v>
      </c>
      <c r="G13" s="56">
        <v>0</v>
      </c>
      <c r="H13" s="261">
        <f>SUM(I13:J13)</f>
        <v>56</v>
      </c>
      <c r="I13" s="262">
        <v>33</v>
      </c>
      <c r="J13" s="262">
        <v>23</v>
      </c>
      <c r="K13" s="253"/>
      <c r="L13" s="186">
        <v>20</v>
      </c>
      <c r="M13" s="186">
        <v>22</v>
      </c>
      <c r="N13" s="195">
        <v>14</v>
      </c>
      <c r="O13" s="262">
        <v>27</v>
      </c>
      <c r="P13" s="188">
        <v>6</v>
      </c>
      <c r="Q13" s="188">
        <v>0</v>
      </c>
      <c r="R13" s="182">
        <v>0</v>
      </c>
      <c r="S13" s="251">
        <f t="shared" si="3"/>
        <v>11.20331950207469</v>
      </c>
      <c r="U13" s="177">
        <v>241</v>
      </c>
      <c r="V13" s="105"/>
    </row>
    <row r="14" spans="2:24" ht="15" customHeight="1">
      <c r="B14" s="8"/>
      <c r="C14" s="9" t="s">
        <v>7</v>
      </c>
      <c r="D14" s="10"/>
      <c r="E14" s="56">
        <f t="shared" si="1"/>
        <v>7</v>
      </c>
      <c r="F14" s="56">
        <v>7</v>
      </c>
      <c r="G14" s="56">
        <v>0</v>
      </c>
      <c r="H14" s="261">
        <f t="shared" si="2"/>
        <v>534</v>
      </c>
      <c r="I14" s="262">
        <v>269</v>
      </c>
      <c r="J14" s="262">
        <v>265</v>
      </c>
      <c r="K14" s="253"/>
      <c r="L14" s="186">
        <v>131</v>
      </c>
      <c r="M14" s="186">
        <v>201</v>
      </c>
      <c r="N14" s="195">
        <v>202</v>
      </c>
      <c r="O14" s="262">
        <v>244</v>
      </c>
      <c r="P14" s="188">
        <v>54</v>
      </c>
      <c r="Q14" s="188">
        <v>1</v>
      </c>
      <c r="R14" s="182">
        <v>8</v>
      </c>
      <c r="S14" s="251">
        <f t="shared" si="3"/>
        <v>35.158501440922194</v>
      </c>
      <c r="U14" s="177">
        <v>694</v>
      </c>
      <c r="V14" s="105"/>
    </row>
    <row r="15" spans="2:24" ht="15" customHeight="1">
      <c r="B15" s="8"/>
      <c r="C15" s="9" t="s">
        <v>8</v>
      </c>
      <c r="D15" s="10"/>
      <c r="E15" s="58">
        <f t="shared" si="1"/>
        <v>10</v>
      </c>
      <c r="F15" s="56">
        <v>10</v>
      </c>
      <c r="G15" s="56">
        <v>0</v>
      </c>
      <c r="H15" s="252">
        <f t="shared" si="2"/>
        <v>979</v>
      </c>
      <c r="I15" s="263">
        <v>491</v>
      </c>
      <c r="J15" s="263">
        <v>488</v>
      </c>
      <c r="K15" s="256"/>
      <c r="L15" s="196">
        <v>266</v>
      </c>
      <c r="M15" s="196">
        <v>344</v>
      </c>
      <c r="N15" s="197">
        <v>369</v>
      </c>
      <c r="O15" s="263">
        <v>358</v>
      </c>
      <c r="P15" s="191">
        <v>83</v>
      </c>
      <c r="Q15" s="191">
        <v>3</v>
      </c>
      <c r="R15" s="192">
        <v>9</v>
      </c>
      <c r="S15" s="257">
        <f t="shared" si="3"/>
        <v>46.43320363164721</v>
      </c>
      <c r="U15" s="177">
        <v>771</v>
      </c>
      <c r="V15" s="105"/>
    </row>
    <row r="16" spans="2:24" ht="15" customHeight="1">
      <c r="B16" s="8"/>
      <c r="C16" s="9" t="s">
        <v>10</v>
      </c>
      <c r="D16" s="10"/>
      <c r="E16" s="75">
        <f t="shared" si="1"/>
        <v>1</v>
      </c>
      <c r="F16" s="60">
        <v>1</v>
      </c>
      <c r="G16" s="60">
        <v>0</v>
      </c>
      <c r="H16" s="264">
        <f t="shared" si="2"/>
        <v>38</v>
      </c>
      <c r="I16" s="259">
        <v>14</v>
      </c>
      <c r="J16" s="259">
        <v>24</v>
      </c>
      <c r="K16" s="249"/>
      <c r="L16" s="183">
        <v>9</v>
      </c>
      <c r="M16" s="183">
        <v>11</v>
      </c>
      <c r="N16" s="193">
        <v>18</v>
      </c>
      <c r="O16" s="259">
        <v>11</v>
      </c>
      <c r="P16" s="194">
        <v>5</v>
      </c>
      <c r="Q16" s="194">
        <v>0</v>
      </c>
      <c r="R16" s="184">
        <v>0</v>
      </c>
      <c r="S16" s="260">
        <f t="shared" si="3"/>
        <v>6.0439560439560438</v>
      </c>
      <c r="U16" s="177">
        <v>182</v>
      </c>
      <c r="V16" s="105"/>
    </row>
    <row r="17" spans="1:22" ht="15" customHeight="1">
      <c r="A17" s="43"/>
      <c r="B17" s="8"/>
      <c r="C17" s="9" t="s">
        <v>11</v>
      </c>
      <c r="D17" s="10"/>
      <c r="E17" s="58">
        <f t="shared" si="1"/>
        <v>10</v>
      </c>
      <c r="F17" s="56">
        <v>10</v>
      </c>
      <c r="G17" s="56">
        <v>0</v>
      </c>
      <c r="H17" s="261">
        <f t="shared" si="2"/>
        <v>325</v>
      </c>
      <c r="I17" s="262">
        <v>181</v>
      </c>
      <c r="J17" s="262">
        <v>144</v>
      </c>
      <c r="K17" s="253"/>
      <c r="L17" s="186">
        <v>98</v>
      </c>
      <c r="M17" s="186">
        <v>115</v>
      </c>
      <c r="N17" s="195">
        <v>112</v>
      </c>
      <c r="O17" s="262">
        <v>161</v>
      </c>
      <c r="P17" s="188">
        <v>48</v>
      </c>
      <c r="Q17" s="188">
        <v>5</v>
      </c>
      <c r="R17" s="188">
        <v>2</v>
      </c>
      <c r="S17" s="251">
        <f t="shared" si="3"/>
        <v>20.353982300884958</v>
      </c>
      <c r="U17" s="177">
        <v>791</v>
      </c>
      <c r="V17" s="105"/>
    </row>
    <row r="18" spans="1:22" ht="15" customHeight="1">
      <c r="A18" s="44"/>
      <c r="B18" s="8"/>
      <c r="C18" s="9" t="s">
        <v>12</v>
      </c>
      <c r="D18" s="10"/>
      <c r="E18" s="58">
        <f t="shared" si="1"/>
        <v>1</v>
      </c>
      <c r="F18" s="56">
        <v>1</v>
      </c>
      <c r="G18" s="56">
        <v>0</v>
      </c>
      <c r="H18" s="188">
        <f t="shared" si="2"/>
        <v>0</v>
      </c>
      <c r="I18" s="186">
        <v>0</v>
      </c>
      <c r="J18" s="186">
        <v>0</v>
      </c>
      <c r="K18" s="182"/>
      <c r="L18" s="186">
        <v>0</v>
      </c>
      <c r="M18" s="186">
        <v>0</v>
      </c>
      <c r="N18" s="195">
        <v>0</v>
      </c>
      <c r="O18" s="182">
        <v>0</v>
      </c>
      <c r="P18" s="188">
        <v>1</v>
      </c>
      <c r="Q18" s="188">
        <v>0</v>
      </c>
      <c r="R18" s="182">
        <v>0</v>
      </c>
      <c r="S18" s="251">
        <f t="shared" si="3"/>
        <v>0</v>
      </c>
      <c r="U18" s="177">
        <v>112</v>
      </c>
      <c r="V18" s="105"/>
    </row>
    <row r="19" spans="1:22" ht="15" customHeight="1">
      <c r="B19" s="8"/>
      <c r="C19" s="9" t="s">
        <v>13</v>
      </c>
      <c r="D19" s="10"/>
      <c r="E19" s="58">
        <f t="shared" si="1"/>
        <v>2</v>
      </c>
      <c r="F19" s="56">
        <v>2</v>
      </c>
      <c r="G19" s="56">
        <v>0</v>
      </c>
      <c r="H19" s="261">
        <f t="shared" si="2"/>
        <v>87</v>
      </c>
      <c r="I19" s="262">
        <v>44</v>
      </c>
      <c r="J19" s="262">
        <v>43</v>
      </c>
      <c r="K19" s="253"/>
      <c r="L19" s="186">
        <v>21</v>
      </c>
      <c r="M19" s="186">
        <v>31</v>
      </c>
      <c r="N19" s="195">
        <v>35</v>
      </c>
      <c r="O19" s="262">
        <v>30</v>
      </c>
      <c r="P19" s="188">
        <v>9</v>
      </c>
      <c r="Q19" s="188">
        <v>1</v>
      </c>
      <c r="R19" s="182">
        <v>3</v>
      </c>
      <c r="S19" s="251">
        <f t="shared" si="3"/>
        <v>12.931034482758621</v>
      </c>
      <c r="U19" s="177">
        <v>232</v>
      </c>
      <c r="V19" s="105"/>
    </row>
    <row r="20" spans="1:22" ht="15" customHeight="1">
      <c r="B20" s="8"/>
      <c r="C20" s="9" t="s">
        <v>14</v>
      </c>
      <c r="D20" s="10"/>
      <c r="E20" s="57">
        <f t="shared" si="1"/>
        <v>1</v>
      </c>
      <c r="F20" s="57">
        <v>1</v>
      </c>
      <c r="G20" s="63">
        <v>0</v>
      </c>
      <c r="H20" s="196">
        <f t="shared" si="2"/>
        <v>21</v>
      </c>
      <c r="I20" s="263">
        <v>14</v>
      </c>
      <c r="J20" s="263">
        <v>7</v>
      </c>
      <c r="K20" s="256"/>
      <c r="L20" s="196">
        <v>8</v>
      </c>
      <c r="M20" s="196">
        <v>7</v>
      </c>
      <c r="N20" s="197">
        <v>6</v>
      </c>
      <c r="O20" s="263">
        <v>7</v>
      </c>
      <c r="P20" s="192">
        <v>7</v>
      </c>
      <c r="Q20" s="192">
        <v>0</v>
      </c>
      <c r="R20" s="192">
        <v>3</v>
      </c>
      <c r="S20" s="257">
        <f t="shared" si="3"/>
        <v>3.8251366120218582</v>
      </c>
      <c r="U20" s="177">
        <v>183</v>
      </c>
      <c r="V20" s="105"/>
    </row>
    <row r="21" spans="1:22" ht="15" customHeight="1">
      <c r="B21" s="8"/>
      <c r="C21" s="9" t="s">
        <v>15</v>
      </c>
      <c r="D21" s="10"/>
      <c r="E21" s="75">
        <f t="shared" si="1"/>
        <v>1</v>
      </c>
      <c r="F21" s="60">
        <v>1</v>
      </c>
      <c r="G21" s="84">
        <v>0</v>
      </c>
      <c r="H21" s="183">
        <f t="shared" si="2"/>
        <v>32</v>
      </c>
      <c r="I21" s="259">
        <v>16</v>
      </c>
      <c r="J21" s="259">
        <v>16</v>
      </c>
      <c r="K21" s="249"/>
      <c r="L21" s="183">
        <v>11</v>
      </c>
      <c r="M21" s="183">
        <v>10</v>
      </c>
      <c r="N21" s="193">
        <v>11</v>
      </c>
      <c r="O21" s="259">
        <v>17</v>
      </c>
      <c r="P21" s="184">
        <v>6</v>
      </c>
      <c r="Q21" s="184">
        <v>3</v>
      </c>
      <c r="R21" s="184">
        <v>2</v>
      </c>
      <c r="S21" s="260">
        <f t="shared" si="3"/>
        <v>10.967741935483872</v>
      </c>
      <c r="U21" s="177">
        <v>155</v>
      </c>
      <c r="V21" s="105"/>
    </row>
    <row r="22" spans="1:22" ht="15" customHeight="1">
      <c r="A22" s="44"/>
      <c r="B22" s="8"/>
      <c r="C22" s="9" t="s">
        <v>6</v>
      </c>
      <c r="D22" s="10"/>
      <c r="E22" s="58">
        <f t="shared" si="1"/>
        <v>16</v>
      </c>
      <c r="F22" s="56">
        <v>16</v>
      </c>
      <c r="G22" s="62">
        <v>0</v>
      </c>
      <c r="H22" s="186">
        <f t="shared" si="2"/>
        <v>624</v>
      </c>
      <c r="I22" s="262">
        <v>318</v>
      </c>
      <c r="J22" s="262">
        <v>306</v>
      </c>
      <c r="K22" s="253"/>
      <c r="L22" s="198">
        <v>186</v>
      </c>
      <c r="M22" s="198">
        <v>177</v>
      </c>
      <c r="N22" s="199">
        <v>261</v>
      </c>
      <c r="O22" s="262">
        <v>252</v>
      </c>
      <c r="P22" s="182">
        <v>99</v>
      </c>
      <c r="Q22" s="182">
        <v>10</v>
      </c>
      <c r="R22" s="182">
        <v>15</v>
      </c>
      <c r="S22" s="251">
        <f t="shared" si="3"/>
        <v>29.681978798586574</v>
      </c>
      <c r="U22" s="177">
        <v>849</v>
      </c>
      <c r="V22" s="105"/>
    </row>
    <row r="23" spans="1:22" ht="15" customHeight="1">
      <c r="B23" s="8"/>
      <c r="C23" s="9" t="s">
        <v>196</v>
      </c>
      <c r="D23" s="10"/>
      <c r="E23" s="58">
        <f t="shared" si="1"/>
        <v>3</v>
      </c>
      <c r="F23" s="56">
        <v>3</v>
      </c>
      <c r="G23" s="62">
        <v>0</v>
      </c>
      <c r="H23" s="198">
        <f t="shared" si="2"/>
        <v>499</v>
      </c>
      <c r="I23" s="262">
        <v>238</v>
      </c>
      <c r="J23" s="262">
        <v>261</v>
      </c>
      <c r="K23" s="253"/>
      <c r="L23" s="198">
        <v>142</v>
      </c>
      <c r="M23" s="198">
        <v>173</v>
      </c>
      <c r="N23" s="199">
        <v>184</v>
      </c>
      <c r="O23" s="262">
        <v>191</v>
      </c>
      <c r="P23" s="182">
        <v>34</v>
      </c>
      <c r="Q23" s="182">
        <v>0</v>
      </c>
      <c r="R23" s="182">
        <v>14</v>
      </c>
      <c r="S23" s="251">
        <f t="shared" si="3"/>
        <v>36.520076481835559</v>
      </c>
      <c r="U23" s="177">
        <v>523</v>
      </c>
      <c r="V23" s="105"/>
    </row>
    <row r="24" spans="1:22" ht="15" customHeight="1">
      <c r="B24" s="8"/>
      <c r="C24" s="9" t="s">
        <v>16</v>
      </c>
      <c r="D24" s="10"/>
      <c r="E24" s="58">
        <f t="shared" si="1"/>
        <v>1</v>
      </c>
      <c r="F24" s="56">
        <v>1</v>
      </c>
      <c r="G24" s="62">
        <v>0</v>
      </c>
      <c r="H24" s="198">
        <f t="shared" si="2"/>
        <v>28</v>
      </c>
      <c r="I24" s="262">
        <v>12</v>
      </c>
      <c r="J24" s="262">
        <v>16</v>
      </c>
      <c r="K24" s="253"/>
      <c r="L24" s="198">
        <v>8</v>
      </c>
      <c r="M24" s="198">
        <v>8</v>
      </c>
      <c r="N24" s="199">
        <v>12</v>
      </c>
      <c r="O24" s="262">
        <v>14</v>
      </c>
      <c r="P24" s="182">
        <v>6</v>
      </c>
      <c r="Q24" s="182">
        <v>0</v>
      </c>
      <c r="R24" s="182">
        <v>2</v>
      </c>
      <c r="S24" s="251">
        <f t="shared" si="3"/>
        <v>13.084112149532709</v>
      </c>
      <c r="U24" s="177">
        <v>107</v>
      </c>
      <c r="V24" s="105"/>
    </row>
    <row r="25" spans="1:22" ht="15" customHeight="1">
      <c r="B25" s="8"/>
      <c r="C25" s="9" t="s">
        <v>18</v>
      </c>
      <c r="D25" s="10"/>
      <c r="E25" s="68">
        <f t="shared" si="1"/>
        <v>1</v>
      </c>
      <c r="F25" s="57">
        <v>1</v>
      </c>
      <c r="G25" s="63">
        <v>0</v>
      </c>
      <c r="H25" s="200">
        <f t="shared" si="2"/>
        <v>37</v>
      </c>
      <c r="I25" s="263">
        <v>19</v>
      </c>
      <c r="J25" s="263">
        <v>18</v>
      </c>
      <c r="K25" s="256"/>
      <c r="L25" s="200">
        <v>11</v>
      </c>
      <c r="M25" s="200">
        <v>10</v>
      </c>
      <c r="N25" s="201">
        <v>16</v>
      </c>
      <c r="O25" s="263">
        <v>11</v>
      </c>
      <c r="P25" s="192">
        <v>6</v>
      </c>
      <c r="Q25" s="192">
        <v>1</v>
      </c>
      <c r="R25" s="192">
        <v>1</v>
      </c>
      <c r="S25" s="257">
        <f t="shared" si="3"/>
        <v>14.102564102564102</v>
      </c>
      <c r="U25" s="177">
        <v>78</v>
      </c>
      <c r="V25" s="105"/>
    </row>
    <row r="26" spans="1:22" ht="15" customHeight="1">
      <c r="B26" s="8"/>
      <c r="C26" s="9" t="s">
        <v>19</v>
      </c>
      <c r="D26" s="10"/>
      <c r="E26" s="75">
        <f t="shared" si="1"/>
        <v>1</v>
      </c>
      <c r="F26" s="60">
        <v>1</v>
      </c>
      <c r="G26" s="84">
        <v>0</v>
      </c>
      <c r="H26" s="202">
        <f t="shared" si="2"/>
        <v>129</v>
      </c>
      <c r="I26" s="259">
        <v>70</v>
      </c>
      <c r="J26" s="259">
        <v>59</v>
      </c>
      <c r="K26" s="249"/>
      <c r="L26" s="202">
        <v>41</v>
      </c>
      <c r="M26" s="202">
        <v>49</v>
      </c>
      <c r="N26" s="185">
        <v>39</v>
      </c>
      <c r="O26" s="259">
        <v>45</v>
      </c>
      <c r="P26" s="184">
        <v>15</v>
      </c>
      <c r="Q26" s="184">
        <v>0</v>
      </c>
      <c r="R26" s="184">
        <v>1</v>
      </c>
      <c r="S26" s="260">
        <f t="shared" si="3"/>
        <v>16.791044776119403</v>
      </c>
      <c r="U26" s="177">
        <v>268</v>
      </c>
      <c r="V26" s="105"/>
    </row>
    <row r="27" spans="1:22" ht="15" customHeight="1">
      <c r="B27" s="8"/>
      <c r="C27" s="9" t="s">
        <v>23</v>
      </c>
      <c r="D27" s="10"/>
      <c r="E27" s="58">
        <f t="shared" si="1"/>
        <v>4</v>
      </c>
      <c r="F27" s="56">
        <v>4</v>
      </c>
      <c r="G27" s="62">
        <v>0</v>
      </c>
      <c r="H27" s="198">
        <f t="shared" si="2"/>
        <v>143</v>
      </c>
      <c r="I27" s="262">
        <v>72</v>
      </c>
      <c r="J27" s="262">
        <v>71</v>
      </c>
      <c r="K27" s="253"/>
      <c r="L27" s="198">
        <v>51</v>
      </c>
      <c r="M27" s="198">
        <v>39</v>
      </c>
      <c r="N27" s="199">
        <v>53</v>
      </c>
      <c r="O27" s="262">
        <v>56</v>
      </c>
      <c r="P27" s="182">
        <v>19</v>
      </c>
      <c r="Q27" s="182">
        <v>0</v>
      </c>
      <c r="R27" s="182">
        <v>0</v>
      </c>
      <c r="S27" s="251">
        <f>O27/U27*100</f>
        <v>45.901639344262293</v>
      </c>
      <c r="U27" s="177">
        <v>122</v>
      </c>
      <c r="V27" s="105"/>
    </row>
    <row r="28" spans="1:22" ht="15" customHeight="1">
      <c r="B28" s="8"/>
      <c r="C28" s="9" t="s">
        <v>22</v>
      </c>
      <c r="D28" s="10"/>
      <c r="E28" s="58">
        <f t="shared" si="1"/>
        <v>1</v>
      </c>
      <c r="F28" s="56">
        <v>1</v>
      </c>
      <c r="G28" s="62">
        <v>0</v>
      </c>
      <c r="H28" s="188">
        <f t="shared" si="2"/>
        <v>38</v>
      </c>
      <c r="I28" s="262">
        <v>16</v>
      </c>
      <c r="J28" s="262">
        <v>22</v>
      </c>
      <c r="K28" s="253"/>
      <c r="L28" s="198">
        <v>8</v>
      </c>
      <c r="M28" s="186">
        <v>10</v>
      </c>
      <c r="N28" s="195">
        <v>20</v>
      </c>
      <c r="O28" s="262">
        <v>15</v>
      </c>
      <c r="P28" s="182">
        <v>4</v>
      </c>
      <c r="Q28" s="182">
        <v>0</v>
      </c>
      <c r="R28" s="182">
        <v>0</v>
      </c>
      <c r="S28" s="251">
        <f t="shared" si="3"/>
        <v>26.785714285714285</v>
      </c>
      <c r="U28" s="177">
        <v>56</v>
      </c>
      <c r="V28" s="105"/>
    </row>
    <row r="29" spans="1:22" ht="15" customHeight="1">
      <c r="B29" s="8"/>
      <c r="C29" s="9" t="s">
        <v>25</v>
      </c>
      <c r="D29" s="10"/>
      <c r="E29" s="58">
        <f t="shared" si="1"/>
        <v>1</v>
      </c>
      <c r="F29" s="56">
        <v>1</v>
      </c>
      <c r="G29" s="62">
        <v>0</v>
      </c>
      <c r="H29" s="188">
        <f t="shared" si="2"/>
        <v>24</v>
      </c>
      <c r="I29" s="262">
        <v>13</v>
      </c>
      <c r="J29" s="262">
        <v>11</v>
      </c>
      <c r="K29" s="253"/>
      <c r="L29" s="198">
        <v>4</v>
      </c>
      <c r="M29" s="198">
        <v>8</v>
      </c>
      <c r="N29" s="199">
        <v>12</v>
      </c>
      <c r="O29" s="262">
        <v>15</v>
      </c>
      <c r="P29" s="182">
        <v>6</v>
      </c>
      <c r="Q29" s="182">
        <v>0</v>
      </c>
      <c r="R29" s="182">
        <v>1</v>
      </c>
      <c r="S29" s="251">
        <f t="shared" si="3"/>
        <v>16.666666666666664</v>
      </c>
      <c r="U29" s="177">
        <v>90</v>
      </c>
      <c r="V29" s="105"/>
    </row>
    <row r="30" spans="1:22" ht="15" customHeight="1">
      <c r="B30" s="8"/>
      <c r="C30" s="9" t="s">
        <v>88</v>
      </c>
      <c r="D30" s="10"/>
      <c r="E30" s="68">
        <f t="shared" si="1"/>
        <v>2</v>
      </c>
      <c r="F30" s="57">
        <v>2</v>
      </c>
      <c r="G30" s="63">
        <v>0</v>
      </c>
      <c r="H30" s="191">
        <f t="shared" si="2"/>
        <v>36</v>
      </c>
      <c r="I30" s="263">
        <v>23</v>
      </c>
      <c r="J30" s="263">
        <v>13</v>
      </c>
      <c r="K30" s="256"/>
      <c r="L30" s="265">
        <v>12</v>
      </c>
      <c r="M30" s="265">
        <v>11</v>
      </c>
      <c r="N30" s="265">
        <v>13</v>
      </c>
      <c r="O30" s="266">
        <v>14</v>
      </c>
      <c r="P30" s="267">
        <v>8</v>
      </c>
      <c r="Q30" s="192">
        <v>0</v>
      </c>
      <c r="R30" s="192">
        <v>0</v>
      </c>
      <c r="S30" s="257">
        <f t="shared" si="3"/>
        <v>14.583333333333334</v>
      </c>
      <c r="U30" s="177">
        <v>96</v>
      </c>
      <c r="V30" s="105"/>
    </row>
    <row r="31" spans="1:22" ht="15" customHeight="1">
      <c r="B31" s="8"/>
      <c r="C31" s="9" t="s">
        <v>115</v>
      </c>
      <c r="D31" s="10"/>
      <c r="E31" s="75">
        <f t="shared" si="1"/>
        <v>1</v>
      </c>
      <c r="F31" s="268">
        <v>1</v>
      </c>
      <c r="G31" s="84">
        <v>0</v>
      </c>
      <c r="H31" s="202">
        <f t="shared" si="2"/>
        <v>16</v>
      </c>
      <c r="I31" s="259">
        <v>12</v>
      </c>
      <c r="J31" s="259">
        <v>4</v>
      </c>
      <c r="K31" s="249"/>
      <c r="L31" s="269">
        <v>1</v>
      </c>
      <c r="M31" s="269">
        <v>8</v>
      </c>
      <c r="N31" s="269">
        <v>7</v>
      </c>
      <c r="O31" s="270">
        <v>6</v>
      </c>
      <c r="P31" s="250">
        <v>4</v>
      </c>
      <c r="Q31" s="184">
        <v>0</v>
      </c>
      <c r="R31" s="184">
        <v>0</v>
      </c>
      <c r="S31" s="260">
        <f t="shared" si="3"/>
        <v>10.526315789473683</v>
      </c>
      <c r="U31" s="177">
        <v>57</v>
      </c>
      <c r="V31" s="105"/>
    </row>
    <row r="32" spans="1:22" ht="15" customHeight="1">
      <c r="B32" s="8"/>
      <c r="C32" s="9" t="s">
        <v>117</v>
      </c>
      <c r="D32" s="10"/>
      <c r="E32" s="58">
        <f t="shared" si="1"/>
        <v>1</v>
      </c>
      <c r="F32" s="105">
        <v>1</v>
      </c>
      <c r="G32" s="62">
        <v>0</v>
      </c>
      <c r="H32" s="188">
        <f t="shared" si="2"/>
        <v>4</v>
      </c>
      <c r="I32" s="262">
        <v>2</v>
      </c>
      <c r="J32" s="262">
        <v>2</v>
      </c>
      <c r="K32" s="253"/>
      <c r="L32" s="186">
        <v>0</v>
      </c>
      <c r="M32" s="271">
        <v>1</v>
      </c>
      <c r="N32" s="199">
        <v>3</v>
      </c>
      <c r="O32" s="182">
        <v>1</v>
      </c>
      <c r="P32" s="272">
        <v>6</v>
      </c>
      <c r="Q32" s="182">
        <v>0</v>
      </c>
      <c r="R32" s="182">
        <v>0</v>
      </c>
      <c r="S32" s="251">
        <f t="shared" si="3"/>
        <v>2.7027027027027026</v>
      </c>
      <c r="U32" s="177">
        <v>37</v>
      </c>
      <c r="V32" s="105"/>
    </row>
    <row r="33" spans="2:22" ht="15" customHeight="1">
      <c r="B33" s="8"/>
      <c r="C33" s="9" t="s">
        <v>89</v>
      </c>
      <c r="D33" s="10"/>
      <c r="E33" s="58">
        <f t="shared" si="1"/>
        <v>1</v>
      </c>
      <c r="F33" s="105">
        <v>1</v>
      </c>
      <c r="G33" s="62">
        <v>0</v>
      </c>
      <c r="H33" s="188">
        <f t="shared" si="2"/>
        <v>26</v>
      </c>
      <c r="I33" s="262">
        <v>12</v>
      </c>
      <c r="J33" s="262">
        <v>14</v>
      </c>
      <c r="K33" s="253"/>
      <c r="L33" s="271">
        <v>5</v>
      </c>
      <c r="M33" s="271">
        <v>13</v>
      </c>
      <c r="N33" s="271">
        <v>8</v>
      </c>
      <c r="O33" s="273">
        <v>10</v>
      </c>
      <c r="P33" s="272">
        <v>5</v>
      </c>
      <c r="Q33" s="182">
        <v>0</v>
      </c>
      <c r="R33" s="182">
        <v>0</v>
      </c>
      <c r="S33" s="251">
        <f t="shared" si="3"/>
        <v>10</v>
      </c>
      <c r="U33" s="177">
        <v>100</v>
      </c>
      <c r="V33" s="105"/>
    </row>
    <row r="34" spans="2:22" ht="15" customHeight="1">
      <c r="B34" s="20"/>
      <c r="C34" s="21" t="s">
        <v>118</v>
      </c>
      <c r="D34" s="22"/>
      <c r="E34" s="71">
        <f t="shared" si="1"/>
        <v>1</v>
      </c>
      <c r="F34" s="274">
        <v>1</v>
      </c>
      <c r="G34" s="64">
        <v>0</v>
      </c>
      <c r="H34" s="275">
        <f t="shared" si="2"/>
        <v>17</v>
      </c>
      <c r="I34" s="276">
        <v>11</v>
      </c>
      <c r="J34" s="276">
        <v>6</v>
      </c>
      <c r="K34" s="277"/>
      <c r="L34" s="278">
        <v>1</v>
      </c>
      <c r="M34" s="278">
        <v>4</v>
      </c>
      <c r="N34" s="278">
        <v>12</v>
      </c>
      <c r="O34" s="279">
        <v>9</v>
      </c>
      <c r="P34" s="280">
        <v>3</v>
      </c>
      <c r="Q34" s="203">
        <v>0</v>
      </c>
      <c r="R34" s="278">
        <v>1</v>
      </c>
      <c r="S34" s="281">
        <f t="shared" si="3"/>
        <v>10.975609756097562</v>
      </c>
      <c r="U34" s="177">
        <v>82</v>
      </c>
      <c r="V34" s="105"/>
    </row>
    <row r="35" spans="2:22" ht="10.5" customHeight="1">
      <c r="E35" s="38"/>
      <c r="H35" s="39"/>
      <c r="K35" s="39"/>
      <c r="S35" s="61"/>
    </row>
    <row r="36" spans="2:22" ht="10.5" customHeight="1">
      <c r="E36" s="116"/>
      <c r="H36" s="39"/>
      <c r="K36" s="39"/>
      <c r="U36" s="178">
        <f>SUM(U11:U35)</f>
        <v>8533</v>
      </c>
    </row>
    <row r="37" spans="2:22" ht="10.5" customHeight="1">
      <c r="E37" s="38"/>
      <c r="H37" s="39"/>
      <c r="K37" s="39"/>
    </row>
    <row r="38" spans="2:22">
      <c r="E38" s="38"/>
      <c r="H38" s="39"/>
      <c r="K38" s="39"/>
    </row>
    <row r="39" spans="2:22">
      <c r="E39" s="38"/>
      <c r="H39" s="39"/>
      <c r="K39" s="39"/>
    </row>
  </sheetData>
  <mergeCells count="20">
    <mergeCell ref="P4:P6"/>
    <mergeCell ref="E4:G4"/>
    <mergeCell ref="E5:E6"/>
    <mergeCell ref="F5:F6"/>
    <mergeCell ref="G5:G6"/>
    <mergeCell ref="Q4:Q6"/>
    <mergeCell ref="B7:C7"/>
    <mergeCell ref="B6:C6"/>
    <mergeCell ref="B2:S2"/>
    <mergeCell ref="C4:D4"/>
    <mergeCell ref="H5:H6"/>
    <mergeCell ref="S4:S6"/>
    <mergeCell ref="H4:N4"/>
    <mergeCell ref="I5:I6"/>
    <mergeCell ref="J5:J6"/>
    <mergeCell ref="L5:L6"/>
    <mergeCell ref="R4:R6"/>
    <mergeCell ref="M5:M6"/>
    <mergeCell ref="N5:N6"/>
    <mergeCell ref="O4:O6"/>
  </mergeCells>
  <phoneticPr fontId="2"/>
  <pageMargins left="0.6692913385826772" right="0.19685039370078741" top="0.62992125984251968" bottom="0.43307086614173229" header="0.51181102362204722" footer="0.39370078740157483"/>
  <pageSetup paperSize="9" orientation="landscape" r:id="rId1"/>
  <headerFooter alignWithMargins="0"/>
  <ignoredErrors>
    <ignoredError sqref="H8:H12 H7 H31 H32:H34 I7:R7 H14 F7" formulaRange="1"/>
    <ignoredError sqref="E2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zoomScaleNormal="100" workbookViewId="0"/>
  </sheetViews>
  <sheetFormatPr defaultColWidth="9" defaultRowHeight="10.5"/>
  <cols>
    <col min="1" max="1" width="3.625" style="11" customWidth="1"/>
    <col min="2" max="2" width="2.375" style="11" customWidth="1"/>
    <col min="3" max="3" width="8.75" style="11" customWidth="1"/>
    <col min="4" max="4" width="1.375" style="11" customWidth="1"/>
    <col min="5" max="10" width="6.625" style="11" customWidth="1"/>
    <col min="11" max="11" width="6.625" style="11" hidden="1" customWidth="1"/>
    <col min="12" max="17" width="6.625" style="11" customWidth="1"/>
    <col min="18" max="22" width="7.625" style="11" customWidth="1"/>
    <col min="23" max="23" width="3.75" style="11" customWidth="1"/>
    <col min="24" max="24" width="3.25" style="11" customWidth="1"/>
    <col min="25" max="25" width="4" style="11" hidden="1" customWidth="1"/>
    <col min="26" max="26" width="6.625" style="11" hidden="1" customWidth="1"/>
    <col min="27" max="16384" width="9" style="11"/>
  </cols>
  <sheetData>
    <row r="1" spans="2:28" ht="12">
      <c r="B1" s="13"/>
    </row>
    <row r="2" spans="2:28" ht="13.5" customHeight="1">
      <c r="B2" s="403" t="s">
        <v>246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160"/>
    </row>
    <row r="3" spans="2:28" ht="27" customHeight="1">
      <c r="B3" s="14" t="s">
        <v>201</v>
      </c>
      <c r="S3" s="14"/>
      <c r="V3" s="28" t="s">
        <v>157</v>
      </c>
    </row>
    <row r="4" spans="2:28" ht="15.75" customHeight="1">
      <c r="B4" s="282"/>
      <c r="C4" s="404" t="s">
        <v>54</v>
      </c>
      <c r="D4" s="405"/>
      <c r="E4" s="416" t="s">
        <v>162</v>
      </c>
      <c r="F4" s="416"/>
      <c r="G4" s="416"/>
      <c r="H4" s="409" t="s">
        <v>163</v>
      </c>
      <c r="I4" s="410"/>
      <c r="J4" s="410"/>
      <c r="K4" s="410"/>
      <c r="L4" s="410"/>
      <c r="M4" s="410"/>
      <c r="N4" s="410"/>
      <c r="O4" s="410"/>
      <c r="P4" s="410"/>
      <c r="Q4" s="411"/>
      <c r="R4" s="413" t="s">
        <v>212</v>
      </c>
      <c r="S4" s="413" t="s">
        <v>219</v>
      </c>
      <c r="T4" s="422" t="s">
        <v>213</v>
      </c>
      <c r="U4" s="425" t="s">
        <v>220</v>
      </c>
      <c r="V4" s="407" t="s">
        <v>73</v>
      </c>
    </row>
    <row r="5" spans="2:28" ht="15.75" customHeight="1">
      <c r="B5" s="284"/>
      <c r="C5" s="285"/>
      <c r="D5" s="286"/>
      <c r="E5" s="417" t="s">
        <v>35</v>
      </c>
      <c r="F5" s="395" t="s">
        <v>164</v>
      </c>
      <c r="G5" s="395" t="s">
        <v>165</v>
      </c>
      <c r="H5" s="406" t="s">
        <v>35</v>
      </c>
      <c r="I5" s="406" t="s">
        <v>40</v>
      </c>
      <c r="J5" s="406" t="s">
        <v>41</v>
      </c>
      <c r="K5" s="287"/>
      <c r="L5" s="406" t="s">
        <v>209</v>
      </c>
      <c r="M5" s="406" t="s">
        <v>210</v>
      </c>
      <c r="N5" s="406" t="s">
        <v>211</v>
      </c>
      <c r="O5" s="406" t="s">
        <v>153</v>
      </c>
      <c r="P5" s="406" t="s">
        <v>154</v>
      </c>
      <c r="Q5" s="406" t="s">
        <v>155</v>
      </c>
      <c r="R5" s="406"/>
      <c r="S5" s="406"/>
      <c r="T5" s="423"/>
      <c r="U5" s="412"/>
      <c r="V5" s="408"/>
    </row>
    <row r="6" spans="2:28" ht="39.75" customHeight="1">
      <c r="B6" s="419" t="s">
        <v>53</v>
      </c>
      <c r="C6" s="420"/>
      <c r="D6" s="289"/>
      <c r="E6" s="418"/>
      <c r="F6" s="396"/>
      <c r="G6" s="396"/>
      <c r="H6" s="406"/>
      <c r="I6" s="406"/>
      <c r="J6" s="406"/>
      <c r="K6" s="294" t="s">
        <v>256</v>
      </c>
      <c r="L6" s="406"/>
      <c r="M6" s="406"/>
      <c r="N6" s="406"/>
      <c r="O6" s="406"/>
      <c r="P6" s="406"/>
      <c r="Q6" s="406"/>
      <c r="R6" s="406"/>
      <c r="S6" s="406"/>
      <c r="T6" s="424"/>
      <c r="U6" s="412"/>
      <c r="V6" s="421"/>
      <c r="X6" s="104"/>
      <c r="Y6" s="104"/>
      <c r="Z6" s="239" t="s">
        <v>271</v>
      </c>
    </row>
    <row r="7" spans="2:28" ht="16.5" customHeight="1">
      <c r="B7" s="399" t="s">
        <v>217</v>
      </c>
      <c r="C7" s="400"/>
      <c r="D7" s="242"/>
      <c r="E7" s="291">
        <f>SUM(E10:E26)</f>
        <v>79</v>
      </c>
      <c r="F7" s="292">
        <f>SUM(F10:F26)</f>
        <v>77</v>
      </c>
      <c r="G7" s="292">
        <f t="shared" ref="G7:T7" si="0">SUM(G10:G26)</f>
        <v>2</v>
      </c>
      <c r="H7" s="245">
        <f t="shared" si="0"/>
        <v>9142</v>
      </c>
      <c r="I7" s="246">
        <f t="shared" si="0"/>
        <v>4648</v>
      </c>
      <c r="J7" s="246">
        <f t="shared" si="0"/>
        <v>4494</v>
      </c>
      <c r="K7" s="246">
        <f t="shared" si="0"/>
        <v>0</v>
      </c>
      <c r="L7" s="246">
        <f t="shared" si="0"/>
        <v>458</v>
      </c>
      <c r="M7" s="246">
        <f t="shared" si="0"/>
        <v>1049</v>
      </c>
      <c r="N7" s="246">
        <f t="shared" si="0"/>
        <v>1238</v>
      </c>
      <c r="O7" s="246">
        <f t="shared" si="0"/>
        <v>2057</v>
      </c>
      <c r="P7" s="246">
        <f t="shared" si="0"/>
        <v>2125</v>
      </c>
      <c r="Q7" s="247">
        <f t="shared" si="0"/>
        <v>2215</v>
      </c>
      <c r="R7" s="245">
        <f t="shared" si="0"/>
        <v>1962</v>
      </c>
      <c r="S7" s="245">
        <f t="shared" si="0"/>
        <v>1526</v>
      </c>
      <c r="T7" s="291">
        <f t="shared" si="0"/>
        <v>71</v>
      </c>
      <c r="U7" s="291">
        <f>SUM(U10:U26)</f>
        <v>371</v>
      </c>
      <c r="V7" s="293">
        <f>R7/Z7*100</f>
        <v>21.24986461605112</v>
      </c>
      <c r="X7" s="105"/>
      <c r="Y7" s="167" t="s">
        <v>253</v>
      </c>
      <c r="Z7" s="178">
        <v>9233</v>
      </c>
      <c r="AA7" s="167"/>
    </row>
    <row r="8" spans="2:28" ht="16.5" customHeight="1">
      <c r="B8" s="8"/>
      <c r="C8" s="9" t="s">
        <v>1</v>
      </c>
      <c r="D8" s="10"/>
      <c r="E8" s="124">
        <f>SUM(F8:G8)</f>
        <v>10</v>
      </c>
      <c r="F8" s="124">
        <v>10</v>
      </c>
      <c r="G8" s="124">
        <v>0</v>
      </c>
      <c r="H8" s="69">
        <f>SUM(I8:J8)</f>
        <v>746</v>
      </c>
      <c r="I8" s="53">
        <v>397</v>
      </c>
      <c r="J8" s="53">
        <v>349</v>
      </c>
      <c r="K8" s="169"/>
      <c r="L8" s="53">
        <v>37</v>
      </c>
      <c r="M8" s="53">
        <v>93</v>
      </c>
      <c r="N8" s="53">
        <v>125</v>
      </c>
      <c r="O8" s="53">
        <v>176</v>
      </c>
      <c r="P8" s="53">
        <v>140</v>
      </c>
      <c r="Q8" s="82">
        <v>175</v>
      </c>
      <c r="R8" s="69">
        <v>149</v>
      </c>
      <c r="S8" s="69">
        <v>141</v>
      </c>
      <c r="T8" s="108">
        <v>14</v>
      </c>
      <c r="U8" s="108">
        <v>33</v>
      </c>
      <c r="V8" s="163">
        <v>0</v>
      </c>
      <c r="X8" s="105"/>
      <c r="Y8" s="104"/>
      <c r="AB8" s="238"/>
    </row>
    <row r="9" spans="2:28" ht="16.5" customHeight="1">
      <c r="B9" s="8"/>
      <c r="C9" s="9" t="s">
        <v>2</v>
      </c>
      <c r="D9" s="10"/>
      <c r="E9" s="111">
        <f t="shared" ref="E9:E23" si="1">SUM(F9:G9)</f>
        <v>69</v>
      </c>
      <c r="F9" s="111">
        <v>67</v>
      </c>
      <c r="G9" s="111">
        <v>2</v>
      </c>
      <c r="H9" s="70">
        <f>SUM(I9:J9)</f>
        <v>8396</v>
      </c>
      <c r="I9" s="55">
        <v>4251</v>
      </c>
      <c r="J9" s="55">
        <v>4145</v>
      </c>
      <c r="K9" s="172"/>
      <c r="L9" s="55">
        <v>421</v>
      </c>
      <c r="M9" s="55">
        <v>956</v>
      </c>
      <c r="N9" s="55">
        <v>1113</v>
      </c>
      <c r="O9" s="55">
        <v>1881</v>
      </c>
      <c r="P9" s="55">
        <v>1985</v>
      </c>
      <c r="Q9" s="83">
        <v>2040</v>
      </c>
      <c r="R9" s="70">
        <v>1813</v>
      </c>
      <c r="S9" s="70">
        <v>1385</v>
      </c>
      <c r="T9" s="109">
        <v>57</v>
      </c>
      <c r="U9" s="109">
        <v>338</v>
      </c>
      <c r="V9" s="164">
        <v>0</v>
      </c>
      <c r="X9" s="105"/>
      <c r="Y9" s="104"/>
      <c r="AB9" s="238"/>
    </row>
    <row r="10" spans="2:28" ht="16.5" customHeight="1">
      <c r="B10" s="8"/>
      <c r="C10" s="9" t="s">
        <v>3</v>
      </c>
      <c r="D10" s="10"/>
      <c r="E10" s="110">
        <f t="shared" si="1"/>
        <v>14</v>
      </c>
      <c r="F10" s="107">
        <v>14</v>
      </c>
      <c r="G10" s="107">
        <v>0</v>
      </c>
      <c r="H10" s="47">
        <f t="shared" ref="H10:H24" si="2">SUM(I10:J10)</f>
        <v>2172</v>
      </c>
      <c r="I10" s="54">
        <v>1068</v>
      </c>
      <c r="J10" s="54">
        <v>1104</v>
      </c>
      <c r="K10" s="168"/>
      <c r="L10" s="54">
        <v>120</v>
      </c>
      <c r="M10" s="54">
        <v>244</v>
      </c>
      <c r="N10" s="54">
        <v>271</v>
      </c>
      <c r="O10" s="54">
        <v>490</v>
      </c>
      <c r="P10" s="54">
        <v>496</v>
      </c>
      <c r="Q10" s="81">
        <v>551</v>
      </c>
      <c r="R10" s="47">
        <v>534</v>
      </c>
      <c r="S10" s="47">
        <v>360</v>
      </c>
      <c r="T10" s="110">
        <v>7</v>
      </c>
      <c r="U10" s="110">
        <v>81</v>
      </c>
      <c r="V10" s="163">
        <f t="shared" ref="V10:V24" si="3">R10/Z10*100</f>
        <v>22.704081632653061</v>
      </c>
      <c r="X10" s="105"/>
      <c r="Y10" s="104"/>
      <c r="Z10" s="53">
        <v>2352</v>
      </c>
      <c r="AB10" s="238"/>
    </row>
    <row r="11" spans="2:28" ht="16.5" customHeight="1">
      <c r="B11" s="8"/>
      <c r="C11" s="9" t="s">
        <v>4</v>
      </c>
      <c r="D11" s="10"/>
      <c r="E11" s="108">
        <f t="shared" si="1"/>
        <v>3</v>
      </c>
      <c r="F11" s="124">
        <v>2</v>
      </c>
      <c r="G11" s="124">
        <v>1</v>
      </c>
      <c r="H11" s="69">
        <f>SUM(I11:J11)</f>
        <v>203</v>
      </c>
      <c r="I11" s="53">
        <v>94</v>
      </c>
      <c r="J11" s="53">
        <v>109</v>
      </c>
      <c r="K11" s="169"/>
      <c r="L11" s="53">
        <v>14</v>
      </c>
      <c r="M11" s="53">
        <v>17</v>
      </c>
      <c r="N11" s="53">
        <v>36</v>
      </c>
      <c r="O11" s="53">
        <v>40</v>
      </c>
      <c r="P11" s="53">
        <v>52</v>
      </c>
      <c r="Q11" s="82">
        <v>44</v>
      </c>
      <c r="R11" s="69">
        <v>32</v>
      </c>
      <c r="S11" s="69">
        <v>27</v>
      </c>
      <c r="T11" s="108">
        <v>2</v>
      </c>
      <c r="U11" s="108">
        <v>11</v>
      </c>
      <c r="V11" s="163">
        <f t="shared" si="3"/>
        <v>9.0140845070422539</v>
      </c>
      <c r="X11" s="105"/>
      <c r="Y11" s="104"/>
      <c r="Z11" s="53">
        <v>355</v>
      </c>
      <c r="AB11" s="238"/>
    </row>
    <row r="12" spans="2:28" ht="16.5" customHeight="1">
      <c r="B12" s="8"/>
      <c r="C12" s="9" t="s">
        <v>5</v>
      </c>
      <c r="D12" s="10"/>
      <c r="E12" s="108">
        <f t="shared" si="1"/>
        <v>4</v>
      </c>
      <c r="F12" s="124">
        <v>4</v>
      </c>
      <c r="G12" s="124">
        <v>0</v>
      </c>
      <c r="H12" s="69">
        <f t="shared" si="2"/>
        <v>278</v>
      </c>
      <c r="I12" s="53">
        <v>163</v>
      </c>
      <c r="J12" s="53">
        <v>115</v>
      </c>
      <c r="K12" s="169"/>
      <c r="L12" s="53">
        <v>9</v>
      </c>
      <c r="M12" s="53">
        <v>37</v>
      </c>
      <c r="N12" s="53">
        <v>53</v>
      </c>
      <c r="O12" s="53">
        <v>61</v>
      </c>
      <c r="P12" s="53">
        <v>52</v>
      </c>
      <c r="Q12" s="82">
        <v>66</v>
      </c>
      <c r="R12" s="69">
        <v>31</v>
      </c>
      <c r="S12" s="69">
        <v>54</v>
      </c>
      <c r="T12" s="108">
        <v>1</v>
      </c>
      <c r="U12" s="108">
        <v>12</v>
      </c>
      <c r="V12" s="163">
        <f t="shared" si="3"/>
        <v>12.863070539419086</v>
      </c>
      <c r="X12" s="105"/>
      <c r="Y12" s="104"/>
      <c r="Z12" s="53">
        <v>241</v>
      </c>
      <c r="AB12" s="238"/>
    </row>
    <row r="13" spans="2:28" ht="16.5" customHeight="1">
      <c r="B13" s="8"/>
      <c r="C13" s="16" t="s">
        <v>7</v>
      </c>
      <c r="D13" s="10"/>
      <c r="E13" s="108">
        <f t="shared" si="1"/>
        <v>5</v>
      </c>
      <c r="F13" s="124">
        <v>5</v>
      </c>
      <c r="G13" s="124">
        <v>0</v>
      </c>
      <c r="H13" s="69">
        <f t="shared" si="2"/>
        <v>355</v>
      </c>
      <c r="I13" s="124">
        <v>185</v>
      </c>
      <c r="J13" s="124">
        <v>170</v>
      </c>
      <c r="K13" s="171"/>
      <c r="L13" s="124">
        <v>21</v>
      </c>
      <c r="M13" s="124">
        <v>44</v>
      </c>
      <c r="N13" s="124">
        <v>56</v>
      </c>
      <c r="O13" s="124">
        <v>83</v>
      </c>
      <c r="P13" s="124">
        <v>75</v>
      </c>
      <c r="Q13" s="125">
        <v>76</v>
      </c>
      <c r="R13" s="108">
        <v>61</v>
      </c>
      <c r="S13" s="69">
        <v>64</v>
      </c>
      <c r="T13" s="108">
        <v>0</v>
      </c>
      <c r="U13" s="108">
        <v>24</v>
      </c>
      <c r="V13" s="163">
        <f t="shared" si="3"/>
        <v>8.7896253602305485</v>
      </c>
      <c r="X13" s="105"/>
      <c r="Y13" s="104"/>
      <c r="Z13" s="53">
        <v>694</v>
      </c>
      <c r="AB13" s="238"/>
    </row>
    <row r="14" spans="2:28" ht="16.5" customHeight="1">
      <c r="B14" s="8"/>
      <c r="C14" s="9" t="s">
        <v>8</v>
      </c>
      <c r="D14" s="10"/>
      <c r="E14" s="109">
        <f t="shared" si="1"/>
        <v>3</v>
      </c>
      <c r="F14" s="111">
        <v>3</v>
      </c>
      <c r="G14" s="111">
        <v>0</v>
      </c>
      <c r="H14" s="70">
        <f t="shared" si="2"/>
        <v>424</v>
      </c>
      <c r="I14" s="111">
        <v>225</v>
      </c>
      <c r="J14" s="111">
        <v>199</v>
      </c>
      <c r="K14" s="173"/>
      <c r="L14" s="111">
        <v>18</v>
      </c>
      <c r="M14" s="111">
        <v>42</v>
      </c>
      <c r="N14" s="111">
        <v>54</v>
      </c>
      <c r="O14" s="111">
        <v>98</v>
      </c>
      <c r="P14" s="111">
        <v>105</v>
      </c>
      <c r="Q14" s="126">
        <v>107</v>
      </c>
      <c r="R14" s="109">
        <v>75</v>
      </c>
      <c r="S14" s="70">
        <v>71</v>
      </c>
      <c r="T14" s="109">
        <v>1</v>
      </c>
      <c r="U14" s="109">
        <v>13</v>
      </c>
      <c r="V14" s="163">
        <f t="shared" si="3"/>
        <v>9.7276264591439698</v>
      </c>
      <c r="X14" s="105"/>
      <c r="Y14" s="104"/>
      <c r="Z14" s="53">
        <v>771</v>
      </c>
      <c r="AB14" s="238"/>
    </row>
    <row r="15" spans="2:28" ht="16.5" customHeight="1">
      <c r="B15" s="8"/>
      <c r="C15" s="17" t="s">
        <v>9</v>
      </c>
      <c r="D15" s="10"/>
      <c r="E15" s="110">
        <f t="shared" si="1"/>
        <v>5</v>
      </c>
      <c r="F15" s="107">
        <v>5</v>
      </c>
      <c r="G15" s="107">
        <v>0</v>
      </c>
      <c r="H15" s="47">
        <f t="shared" si="2"/>
        <v>416</v>
      </c>
      <c r="I15" s="107">
        <v>223</v>
      </c>
      <c r="J15" s="107">
        <v>193</v>
      </c>
      <c r="K15" s="170"/>
      <c r="L15" s="107">
        <v>12</v>
      </c>
      <c r="M15" s="107">
        <v>55</v>
      </c>
      <c r="N15" s="107">
        <v>63</v>
      </c>
      <c r="O15" s="107">
        <v>105</v>
      </c>
      <c r="P15" s="107">
        <v>100</v>
      </c>
      <c r="Q15" s="127">
        <v>81</v>
      </c>
      <c r="R15" s="110">
        <v>71</v>
      </c>
      <c r="S15" s="47">
        <v>70</v>
      </c>
      <c r="T15" s="110">
        <v>7</v>
      </c>
      <c r="U15" s="110">
        <v>23</v>
      </c>
      <c r="V15" s="165">
        <f t="shared" si="3"/>
        <v>26.996197718631176</v>
      </c>
      <c r="X15" s="105"/>
      <c r="Y15" s="104"/>
      <c r="Z15" s="53">
        <v>263</v>
      </c>
      <c r="AB15" s="238"/>
    </row>
    <row r="16" spans="2:28" ht="16.5" customHeight="1">
      <c r="B16" s="8"/>
      <c r="C16" s="9" t="s">
        <v>10</v>
      </c>
      <c r="D16" s="10"/>
      <c r="E16" s="108">
        <f t="shared" si="1"/>
        <v>1</v>
      </c>
      <c r="F16" s="124">
        <v>1</v>
      </c>
      <c r="G16" s="124">
        <v>0</v>
      </c>
      <c r="H16" s="69">
        <f t="shared" si="2"/>
        <v>80</v>
      </c>
      <c r="I16" s="124">
        <v>43</v>
      </c>
      <c r="J16" s="124">
        <v>37</v>
      </c>
      <c r="K16" s="171"/>
      <c r="L16" s="124">
        <v>4</v>
      </c>
      <c r="M16" s="124">
        <v>14</v>
      </c>
      <c r="N16" s="124">
        <v>8</v>
      </c>
      <c r="O16" s="124">
        <v>22</v>
      </c>
      <c r="P16" s="124">
        <v>14</v>
      </c>
      <c r="Q16" s="125">
        <v>18</v>
      </c>
      <c r="R16" s="108">
        <v>26</v>
      </c>
      <c r="S16" s="69">
        <v>18</v>
      </c>
      <c r="T16" s="108">
        <v>0</v>
      </c>
      <c r="U16" s="108">
        <v>2</v>
      </c>
      <c r="V16" s="163">
        <f t="shared" si="3"/>
        <v>14.285714285714285</v>
      </c>
      <c r="X16" s="105"/>
      <c r="Y16" s="104"/>
      <c r="Z16" s="53">
        <v>182</v>
      </c>
      <c r="AB16" s="238"/>
    </row>
    <row r="17" spans="1:28" ht="16.5" customHeight="1">
      <c r="B17" s="8"/>
      <c r="C17" s="9" t="s">
        <v>11</v>
      </c>
      <c r="D17" s="10"/>
      <c r="E17" s="108">
        <f t="shared" si="1"/>
        <v>13</v>
      </c>
      <c r="F17" s="124">
        <v>13</v>
      </c>
      <c r="G17" s="124">
        <v>0</v>
      </c>
      <c r="H17" s="69">
        <f t="shared" si="2"/>
        <v>1465</v>
      </c>
      <c r="I17" s="124">
        <v>760</v>
      </c>
      <c r="J17" s="124">
        <v>705</v>
      </c>
      <c r="K17" s="171"/>
      <c r="L17" s="124">
        <v>68</v>
      </c>
      <c r="M17" s="124">
        <v>149</v>
      </c>
      <c r="N17" s="124">
        <v>203</v>
      </c>
      <c r="O17" s="124">
        <v>347</v>
      </c>
      <c r="P17" s="124">
        <v>348</v>
      </c>
      <c r="Q17" s="125">
        <v>350</v>
      </c>
      <c r="R17" s="108">
        <v>313</v>
      </c>
      <c r="S17" s="69">
        <v>240</v>
      </c>
      <c r="T17" s="108">
        <v>10</v>
      </c>
      <c r="U17" s="108">
        <v>48</v>
      </c>
      <c r="V17" s="163">
        <f t="shared" si="3"/>
        <v>39.57016434892541</v>
      </c>
      <c r="X17" s="105"/>
      <c r="Y17" s="104"/>
      <c r="Z17" s="53">
        <v>791</v>
      </c>
      <c r="AB17" s="238"/>
    </row>
    <row r="18" spans="1:28" ht="16.5" customHeight="1">
      <c r="A18" s="43"/>
      <c r="B18" s="8"/>
      <c r="C18" s="9" t="s">
        <v>13</v>
      </c>
      <c r="D18" s="10"/>
      <c r="E18" s="108">
        <f>SUM(F18:G18)</f>
        <v>3</v>
      </c>
      <c r="F18" s="124">
        <v>3</v>
      </c>
      <c r="G18" s="124">
        <v>0</v>
      </c>
      <c r="H18" s="69">
        <f t="shared" si="2"/>
        <v>353</v>
      </c>
      <c r="I18" s="124">
        <v>176</v>
      </c>
      <c r="J18" s="124">
        <v>177</v>
      </c>
      <c r="K18" s="171"/>
      <c r="L18" s="124">
        <v>20</v>
      </c>
      <c r="M18" s="124">
        <v>35</v>
      </c>
      <c r="N18" s="124">
        <v>39</v>
      </c>
      <c r="O18" s="124">
        <v>82</v>
      </c>
      <c r="P18" s="124">
        <v>94</v>
      </c>
      <c r="Q18" s="125">
        <v>83</v>
      </c>
      <c r="R18" s="108">
        <v>99</v>
      </c>
      <c r="S18" s="69">
        <v>55</v>
      </c>
      <c r="T18" s="108">
        <v>2</v>
      </c>
      <c r="U18" s="108">
        <v>14</v>
      </c>
      <c r="V18" s="163">
        <f t="shared" si="3"/>
        <v>42.672413793103445</v>
      </c>
      <c r="X18" s="105"/>
      <c r="Y18" s="104"/>
      <c r="Z18" s="53">
        <v>232</v>
      </c>
      <c r="AB18" s="238"/>
    </row>
    <row r="19" spans="1:28" ht="16.5" customHeight="1">
      <c r="A19" s="44"/>
      <c r="B19" s="8"/>
      <c r="C19" s="9" t="s">
        <v>14</v>
      </c>
      <c r="D19" s="10"/>
      <c r="E19" s="109">
        <f t="shared" si="1"/>
        <v>4</v>
      </c>
      <c r="F19" s="111">
        <v>3</v>
      </c>
      <c r="G19" s="111">
        <v>1</v>
      </c>
      <c r="H19" s="70">
        <f t="shared" si="2"/>
        <v>499</v>
      </c>
      <c r="I19" s="111">
        <v>255</v>
      </c>
      <c r="J19" s="111">
        <v>244</v>
      </c>
      <c r="K19" s="173"/>
      <c r="L19" s="111">
        <v>20</v>
      </c>
      <c r="M19" s="111">
        <v>59</v>
      </c>
      <c r="N19" s="111">
        <v>76</v>
      </c>
      <c r="O19" s="111">
        <v>105</v>
      </c>
      <c r="P19" s="111">
        <v>115</v>
      </c>
      <c r="Q19" s="126">
        <v>124</v>
      </c>
      <c r="R19" s="109">
        <v>157</v>
      </c>
      <c r="S19" s="70">
        <v>82</v>
      </c>
      <c r="T19" s="109">
        <v>5</v>
      </c>
      <c r="U19" s="109">
        <v>32</v>
      </c>
      <c r="V19" s="164">
        <f t="shared" si="3"/>
        <v>85.792349726775953</v>
      </c>
      <c r="X19" s="105"/>
      <c r="Y19" s="104"/>
      <c r="Z19" s="53">
        <v>183</v>
      </c>
      <c r="AB19" s="238"/>
    </row>
    <row r="20" spans="1:28" ht="16.5" customHeight="1">
      <c r="B20" s="8"/>
      <c r="C20" s="9" t="s">
        <v>288</v>
      </c>
      <c r="D20" s="10"/>
      <c r="E20" s="108">
        <f t="shared" si="1"/>
        <v>2</v>
      </c>
      <c r="F20" s="124">
        <v>2</v>
      </c>
      <c r="G20" s="124">
        <v>0</v>
      </c>
      <c r="H20" s="69">
        <f t="shared" si="2"/>
        <v>146</v>
      </c>
      <c r="I20" s="124">
        <v>71</v>
      </c>
      <c r="J20" s="124">
        <v>75</v>
      </c>
      <c r="K20" s="171"/>
      <c r="L20" s="124">
        <v>16</v>
      </c>
      <c r="M20" s="124">
        <v>18</v>
      </c>
      <c r="N20" s="124">
        <v>21</v>
      </c>
      <c r="O20" s="124">
        <v>34</v>
      </c>
      <c r="P20" s="124">
        <v>30</v>
      </c>
      <c r="Q20" s="125">
        <v>27</v>
      </c>
      <c r="R20" s="108">
        <v>0</v>
      </c>
      <c r="S20" s="69">
        <v>21</v>
      </c>
      <c r="T20" s="108">
        <v>5</v>
      </c>
      <c r="U20" s="108">
        <v>7</v>
      </c>
      <c r="V20" s="163">
        <f t="shared" si="3"/>
        <v>0</v>
      </c>
      <c r="X20" s="105"/>
      <c r="Y20" s="104"/>
      <c r="Z20" s="53">
        <v>155</v>
      </c>
      <c r="AB20" s="238"/>
    </row>
    <row r="21" spans="1:28" ht="16.5" customHeight="1">
      <c r="B21" s="8"/>
      <c r="C21" s="9" t="s">
        <v>6</v>
      </c>
      <c r="D21" s="10"/>
      <c r="E21" s="108">
        <f t="shared" si="1"/>
        <v>10</v>
      </c>
      <c r="F21" s="124">
        <v>10</v>
      </c>
      <c r="G21" s="124">
        <v>0</v>
      </c>
      <c r="H21" s="69">
        <f t="shared" si="2"/>
        <v>1173</v>
      </c>
      <c r="I21" s="124">
        <v>606</v>
      </c>
      <c r="J21" s="124">
        <v>567</v>
      </c>
      <c r="K21" s="171"/>
      <c r="L21" s="124">
        <v>58</v>
      </c>
      <c r="M21" s="124">
        <v>148</v>
      </c>
      <c r="N21" s="124">
        <v>160</v>
      </c>
      <c r="O21" s="124">
        <v>259</v>
      </c>
      <c r="P21" s="124">
        <v>271</v>
      </c>
      <c r="Q21" s="125">
        <v>277</v>
      </c>
      <c r="R21" s="108">
        <v>245</v>
      </c>
      <c r="S21" s="69">
        <v>206</v>
      </c>
      <c r="T21" s="108">
        <v>10</v>
      </c>
      <c r="U21" s="108">
        <v>39</v>
      </c>
      <c r="V21" s="163">
        <f t="shared" si="3"/>
        <v>28.857479387514722</v>
      </c>
      <c r="X21" s="105"/>
      <c r="Y21" s="104"/>
      <c r="Z21" s="56">
        <v>849</v>
      </c>
      <c r="AB21" s="238"/>
    </row>
    <row r="22" spans="1:28" ht="16.5" customHeight="1">
      <c r="B22" s="8"/>
      <c r="C22" s="9" t="s">
        <v>196</v>
      </c>
      <c r="D22" s="10"/>
      <c r="E22" s="108">
        <f t="shared" si="1"/>
        <v>2</v>
      </c>
      <c r="F22" s="124">
        <v>2</v>
      </c>
      <c r="G22" s="124">
        <v>0</v>
      </c>
      <c r="H22" s="69">
        <f t="shared" si="2"/>
        <v>391</v>
      </c>
      <c r="I22" s="124">
        <v>182</v>
      </c>
      <c r="J22" s="124">
        <v>209</v>
      </c>
      <c r="K22" s="171"/>
      <c r="L22" s="124">
        <v>16</v>
      </c>
      <c r="M22" s="124">
        <v>33</v>
      </c>
      <c r="N22" s="124">
        <v>36</v>
      </c>
      <c r="O22" s="124">
        <v>87</v>
      </c>
      <c r="P22" s="124">
        <v>103</v>
      </c>
      <c r="Q22" s="125">
        <v>116</v>
      </c>
      <c r="R22" s="108">
        <v>85</v>
      </c>
      <c r="S22" s="69">
        <v>52</v>
      </c>
      <c r="T22" s="108">
        <v>0</v>
      </c>
      <c r="U22" s="108">
        <v>15</v>
      </c>
      <c r="V22" s="163">
        <f t="shared" si="3"/>
        <v>16.252390057361378</v>
      </c>
      <c r="X22" s="105"/>
      <c r="Y22" s="105"/>
      <c r="Z22" s="56">
        <v>523</v>
      </c>
      <c r="AB22" s="238"/>
    </row>
    <row r="23" spans="1:28" ht="16.5" customHeight="1">
      <c r="B23" s="8"/>
      <c r="C23" s="9" t="s">
        <v>19</v>
      </c>
      <c r="D23" s="10"/>
      <c r="E23" s="108">
        <f t="shared" si="1"/>
        <v>2</v>
      </c>
      <c r="F23" s="124">
        <v>2</v>
      </c>
      <c r="G23" s="124">
        <v>0</v>
      </c>
      <c r="H23" s="69">
        <f t="shared" si="2"/>
        <v>387</v>
      </c>
      <c r="I23" s="124">
        <v>198</v>
      </c>
      <c r="J23" s="124">
        <v>189</v>
      </c>
      <c r="K23" s="171"/>
      <c r="L23" s="124">
        <v>18</v>
      </c>
      <c r="M23" s="124">
        <v>41</v>
      </c>
      <c r="N23" s="124">
        <v>42</v>
      </c>
      <c r="O23" s="124">
        <v>82</v>
      </c>
      <c r="P23" s="124">
        <v>96</v>
      </c>
      <c r="Q23" s="125">
        <v>108</v>
      </c>
      <c r="R23" s="108">
        <v>100</v>
      </c>
      <c r="S23" s="69">
        <v>53</v>
      </c>
      <c r="T23" s="108">
        <v>0</v>
      </c>
      <c r="U23" s="108">
        <v>16</v>
      </c>
      <c r="V23" s="163">
        <f t="shared" si="3"/>
        <v>37.313432835820898</v>
      </c>
      <c r="X23" s="105"/>
      <c r="Y23" s="105"/>
      <c r="Z23" s="56">
        <v>268</v>
      </c>
      <c r="AB23" s="238"/>
    </row>
    <row r="24" spans="1:28" ht="16.5" customHeight="1">
      <c r="B24" s="123"/>
      <c r="C24" s="16" t="s">
        <v>20</v>
      </c>
      <c r="D24" s="24"/>
      <c r="E24" s="109">
        <f t="shared" ref="E24" si="4">SUM(F24:G24)</f>
        <v>5</v>
      </c>
      <c r="F24" s="111">
        <v>5</v>
      </c>
      <c r="G24" s="111">
        <v>0</v>
      </c>
      <c r="H24" s="70">
        <f t="shared" si="2"/>
        <v>629</v>
      </c>
      <c r="I24" s="111">
        <v>307</v>
      </c>
      <c r="J24" s="111">
        <v>322</v>
      </c>
      <c r="K24" s="173"/>
      <c r="L24" s="111">
        <v>35</v>
      </c>
      <c r="M24" s="111">
        <v>89</v>
      </c>
      <c r="N24" s="111">
        <v>101</v>
      </c>
      <c r="O24" s="111">
        <v>125</v>
      </c>
      <c r="P24" s="111">
        <v>131</v>
      </c>
      <c r="Q24" s="126">
        <v>148</v>
      </c>
      <c r="R24" s="109">
        <v>84</v>
      </c>
      <c r="S24" s="70">
        <v>121</v>
      </c>
      <c r="T24" s="109">
        <v>15</v>
      </c>
      <c r="U24" s="109">
        <v>23</v>
      </c>
      <c r="V24" s="164">
        <f t="shared" si="3"/>
        <v>35.294117647058826</v>
      </c>
      <c r="X24" s="105"/>
      <c r="Y24" s="105"/>
      <c r="Z24" s="56">
        <v>238</v>
      </c>
      <c r="AB24" s="238"/>
    </row>
    <row r="25" spans="1:28" ht="16.5" customHeight="1">
      <c r="B25" s="8"/>
      <c r="C25" s="9" t="s">
        <v>269</v>
      </c>
      <c r="D25" s="10"/>
      <c r="E25" s="110">
        <f t="shared" ref="E25:E26" si="5">SUM(F25:G25)</f>
        <v>2</v>
      </c>
      <c r="F25" s="107">
        <v>2</v>
      </c>
      <c r="G25" s="107">
        <v>0</v>
      </c>
      <c r="H25" s="47">
        <f t="shared" ref="H25:H26" si="6">SUM(I25:J25)</f>
        <v>124</v>
      </c>
      <c r="I25" s="107">
        <v>61</v>
      </c>
      <c r="J25" s="107">
        <v>63</v>
      </c>
      <c r="K25" s="170"/>
      <c r="L25" s="107">
        <v>7</v>
      </c>
      <c r="M25" s="107">
        <v>17</v>
      </c>
      <c r="N25" s="107">
        <v>11</v>
      </c>
      <c r="O25" s="107">
        <v>31</v>
      </c>
      <c r="P25" s="107">
        <v>32</v>
      </c>
      <c r="Q25" s="127">
        <v>26</v>
      </c>
      <c r="R25" s="110">
        <v>32</v>
      </c>
      <c r="S25" s="47">
        <v>22</v>
      </c>
      <c r="T25" s="110">
        <v>6</v>
      </c>
      <c r="U25" s="110">
        <v>7</v>
      </c>
      <c r="V25" s="165">
        <f>R25/Z25*100</f>
        <v>35.555555555555557</v>
      </c>
      <c r="X25" s="105"/>
      <c r="Y25" s="105"/>
      <c r="Z25" s="56">
        <v>90</v>
      </c>
      <c r="AB25" s="238"/>
    </row>
    <row r="26" spans="1:28" ht="16.5" customHeight="1">
      <c r="B26" s="235"/>
      <c r="C26" s="236" t="s">
        <v>270</v>
      </c>
      <c r="D26" s="237"/>
      <c r="E26" s="157">
        <f t="shared" si="5"/>
        <v>1</v>
      </c>
      <c r="F26" s="158">
        <v>1</v>
      </c>
      <c r="G26" s="158">
        <v>0</v>
      </c>
      <c r="H26" s="241">
        <f t="shared" si="6"/>
        <v>47</v>
      </c>
      <c r="I26" s="158">
        <v>31</v>
      </c>
      <c r="J26" s="158">
        <v>16</v>
      </c>
      <c r="K26" s="174"/>
      <c r="L26" s="158">
        <v>2</v>
      </c>
      <c r="M26" s="158">
        <v>7</v>
      </c>
      <c r="N26" s="158">
        <v>8</v>
      </c>
      <c r="O26" s="158">
        <v>6</v>
      </c>
      <c r="P26" s="158">
        <v>11</v>
      </c>
      <c r="Q26" s="159">
        <v>13</v>
      </c>
      <c r="R26" s="157">
        <v>17</v>
      </c>
      <c r="S26" s="241">
        <v>10</v>
      </c>
      <c r="T26" s="157">
        <v>0</v>
      </c>
      <c r="U26" s="157">
        <v>4</v>
      </c>
      <c r="V26" s="166">
        <f t="shared" ref="V26" si="7">R26/Z26*100</f>
        <v>17</v>
      </c>
      <c r="X26" s="105"/>
      <c r="Y26" s="105"/>
      <c r="Z26" s="56">
        <v>100</v>
      </c>
      <c r="AB26" s="238"/>
    </row>
    <row r="27" spans="1:28" ht="11.25">
      <c r="AB27" s="238"/>
    </row>
    <row r="28" spans="1:28" ht="11.25">
      <c r="AB28" s="238"/>
    </row>
    <row r="29" spans="1:28" ht="11.25">
      <c r="AB29" s="238"/>
    </row>
    <row r="30" spans="1:28" ht="11.25">
      <c r="AB30" s="238"/>
    </row>
    <row r="31" spans="1:28" ht="11.25">
      <c r="AB31" s="238"/>
    </row>
    <row r="32" spans="1:28" ht="11.25">
      <c r="AB32" s="238"/>
    </row>
    <row r="33" spans="28:28" ht="11.25">
      <c r="AB33" s="238"/>
    </row>
    <row r="34" spans="28:28" ht="11.25">
      <c r="AB34" s="238"/>
    </row>
    <row r="35" spans="28:28" ht="11.25">
      <c r="AB35" s="238"/>
    </row>
    <row r="36" spans="28:28" ht="11.25">
      <c r="AB36" s="238"/>
    </row>
    <row r="37" spans="28:28" ht="11.25">
      <c r="AB37" s="238"/>
    </row>
    <row r="38" spans="28:28" ht="11.25">
      <c r="AB38" s="238"/>
    </row>
    <row r="39" spans="28:28" ht="11.25">
      <c r="AB39" s="238"/>
    </row>
    <row r="40" spans="28:28" ht="11.25">
      <c r="AB40" s="238"/>
    </row>
    <row r="41" spans="28:28" ht="11.25">
      <c r="AB41" s="238"/>
    </row>
  </sheetData>
  <mergeCells count="23">
    <mergeCell ref="V4:V6"/>
    <mergeCell ref="J5:J6"/>
    <mergeCell ref="E5:E6"/>
    <mergeCell ref="B2:U2"/>
    <mergeCell ref="C4:D4"/>
    <mergeCell ref="E4:G4"/>
    <mergeCell ref="H4:Q4"/>
    <mergeCell ref="R4:R6"/>
    <mergeCell ref="T4:T6"/>
    <mergeCell ref="P5:P6"/>
    <mergeCell ref="L5:L6"/>
    <mergeCell ref="O5:O6"/>
    <mergeCell ref="U4:U6"/>
    <mergeCell ref="M5:M6"/>
    <mergeCell ref="N5:N6"/>
    <mergeCell ref="S4:S6"/>
    <mergeCell ref="Q5:Q6"/>
    <mergeCell ref="B7:C7"/>
    <mergeCell ref="F5:F6"/>
    <mergeCell ref="G5:G6"/>
    <mergeCell ref="H5:H6"/>
    <mergeCell ref="I5:I6"/>
    <mergeCell ref="B6:C6"/>
  </mergeCells>
  <phoneticPr fontId="2"/>
  <pageMargins left="0.6692913385826772" right="0.19685039370078741" top="0.62992125984251968" bottom="0.43307086614173229" header="0.51181102362204722" footer="0.39370078740157483"/>
  <pageSetup paperSize="9" orientation="landscape" r:id="rId1"/>
  <headerFooter alignWithMargins="0"/>
  <ignoredErrors>
    <ignoredError sqref="H8 F7:U7 H12:H23 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46"/>
  <sheetViews>
    <sheetView zoomScaleNormal="100" zoomScaleSheetLayoutView="110" workbookViewId="0">
      <selection activeCell="L46" sqref="L46"/>
    </sheetView>
  </sheetViews>
  <sheetFormatPr defaultColWidth="9" defaultRowHeight="10.5"/>
  <cols>
    <col min="1" max="1" width="3.625" style="11" customWidth="1"/>
    <col min="2" max="2" width="2.375" style="11" customWidth="1"/>
    <col min="3" max="3" width="8.75" style="11" customWidth="1"/>
    <col min="4" max="4" width="1.375" style="11" customWidth="1"/>
    <col min="5" max="14" width="6.125" style="11" customWidth="1"/>
    <col min="15" max="15" width="6.125" style="11" hidden="1" customWidth="1"/>
    <col min="16" max="30" width="6.125" style="11" customWidth="1"/>
    <col min="31" max="31" width="8.625" style="11" customWidth="1"/>
    <col min="32" max="16384" width="9" style="11"/>
  </cols>
  <sheetData>
    <row r="1" spans="1:32" ht="12" customHeight="1">
      <c r="A1" s="6"/>
      <c r="AE1" s="37"/>
    </row>
    <row r="2" spans="1:32" ht="13.5" customHeight="1">
      <c r="A2" s="6"/>
      <c r="B2" s="403" t="s">
        <v>202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</row>
    <row r="3" spans="1:32" ht="27" customHeight="1">
      <c r="A3" s="6"/>
      <c r="B3" s="14" t="s">
        <v>207</v>
      </c>
      <c r="AE3" s="28" t="s">
        <v>139</v>
      </c>
    </row>
    <row r="4" spans="1:32" ht="15.75" customHeight="1">
      <c r="A4" s="6"/>
      <c r="B4" s="282"/>
      <c r="C4" s="404" t="s">
        <v>54</v>
      </c>
      <c r="D4" s="405"/>
      <c r="E4" s="411" t="s">
        <v>48</v>
      </c>
      <c r="F4" s="416"/>
      <c r="G4" s="416"/>
      <c r="H4" s="409" t="s">
        <v>49</v>
      </c>
      <c r="I4" s="410"/>
      <c r="J4" s="410"/>
      <c r="K4" s="411"/>
      <c r="L4" s="409" t="s">
        <v>133</v>
      </c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1"/>
      <c r="AB4" s="426" t="s">
        <v>55</v>
      </c>
      <c r="AC4" s="426"/>
      <c r="AD4" s="426"/>
      <c r="AE4" s="428" t="s">
        <v>132</v>
      </c>
    </row>
    <row r="5" spans="1:32" ht="15.75" customHeight="1">
      <c r="A5" s="6"/>
      <c r="B5" s="284"/>
      <c r="C5" s="285"/>
      <c r="D5" s="286"/>
      <c r="E5" s="435" t="s">
        <v>35</v>
      </c>
      <c r="F5" s="427" t="s">
        <v>36</v>
      </c>
      <c r="G5" s="427" t="s">
        <v>37</v>
      </c>
      <c r="H5" s="427" t="s">
        <v>35</v>
      </c>
      <c r="I5" s="427" t="s">
        <v>38</v>
      </c>
      <c r="J5" s="427" t="s">
        <v>39</v>
      </c>
      <c r="K5" s="431" t="s">
        <v>131</v>
      </c>
      <c r="L5" s="406" t="s">
        <v>57</v>
      </c>
      <c r="M5" s="406"/>
      <c r="N5" s="406"/>
      <c r="O5" s="288" t="s">
        <v>258</v>
      </c>
      <c r="P5" s="433" t="s">
        <v>42</v>
      </c>
      <c r="Q5" s="434"/>
      <c r="R5" s="433" t="s">
        <v>43</v>
      </c>
      <c r="S5" s="434"/>
      <c r="T5" s="433" t="s">
        <v>44</v>
      </c>
      <c r="U5" s="434"/>
      <c r="V5" s="433" t="s">
        <v>45</v>
      </c>
      <c r="W5" s="434"/>
      <c r="X5" s="433" t="s">
        <v>46</v>
      </c>
      <c r="Y5" s="434"/>
      <c r="Z5" s="433" t="s">
        <v>47</v>
      </c>
      <c r="AA5" s="434"/>
      <c r="AB5" s="396" t="s">
        <v>56</v>
      </c>
      <c r="AC5" s="396"/>
      <c r="AD5" s="396"/>
      <c r="AE5" s="429"/>
    </row>
    <row r="6" spans="1:32" ht="15.75" customHeight="1">
      <c r="A6" s="6"/>
      <c r="B6" s="401" t="s">
        <v>53</v>
      </c>
      <c r="C6" s="402"/>
      <c r="D6" s="289"/>
      <c r="E6" s="435"/>
      <c r="F6" s="427"/>
      <c r="G6" s="427"/>
      <c r="H6" s="427"/>
      <c r="I6" s="427"/>
      <c r="J6" s="427"/>
      <c r="K6" s="432"/>
      <c r="L6" s="287" t="s">
        <v>35</v>
      </c>
      <c r="M6" s="287" t="s">
        <v>40</v>
      </c>
      <c r="N6" s="287" t="s">
        <v>41</v>
      </c>
      <c r="O6" s="288" t="s">
        <v>257</v>
      </c>
      <c r="P6" s="287" t="s">
        <v>40</v>
      </c>
      <c r="Q6" s="287" t="s">
        <v>41</v>
      </c>
      <c r="R6" s="287" t="s">
        <v>40</v>
      </c>
      <c r="S6" s="287" t="s">
        <v>41</v>
      </c>
      <c r="T6" s="287" t="s">
        <v>40</v>
      </c>
      <c r="U6" s="287" t="s">
        <v>41</v>
      </c>
      <c r="V6" s="287" t="s">
        <v>40</v>
      </c>
      <c r="W6" s="287" t="s">
        <v>41</v>
      </c>
      <c r="X6" s="287" t="s">
        <v>40</v>
      </c>
      <c r="Y6" s="287" t="s">
        <v>41</v>
      </c>
      <c r="Z6" s="287" t="s">
        <v>40</v>
      </c>
      <c r="AA6" s="287" t="s">
        <v>41</v>
      </c>
      <c r="AB6" s="287" t="s">
        <v>35</v>
      </c>
      <c r="AC6" s="287" t="s">
        <v>40</v>
      </c>
      <c r="AD6" s="287" t="s">
        <v>41</v>
      </c>
      <c r="AE6" s="430"/>
    </row>
    <row r="7" spans="1:32" ht="12" customHeight="1">
      <c r="A7" s="6"/>
      <c r="B7" s="399" t="s">
        <v>217</v>
      </c>
      <c r="C7" s="400"/>
      <c r="D7" s="12"/>
      <c r="E7" s="244">
        <f>SUM(E11:E43)</f>
        <v>312</v>
      </c>
      <c r="F7" s="56">
        <f t="shared" ref="F7:AD7" si="0">SUM(F11:F43)</f>
        <v>311</v>
      </c>
      <c r="G7" s="56">
        <f t="shared" si="0"/>
        <v>1</v>
      </c>
      <c r="H7" s="47">
        <f>SUM(H11:H43)</f>
        <v>3098</v>
      </c>
      <c r="I7" s="54">
        <f t="shared" si="0"/>
        <v>2355</v>
      </c>
      <c r="J7" s="60">
        <f t="shared" si="0"/>
        <v>179</v>
      </c>
      <c r="K7" s="84">
        <f t="shared" si="0"/>
        <v>564</v>
      </c>
      <c r="L7" s="53">
        <f>SUM(L11:L43)</f>
        <v>57949</v>
      </c>
      <c r="M7" s="53">
        <f t="shared" si="0"/>
        <v>29771</v>
      </c>
      <c r="N7" s="53">
        <f t="shared" si="0"/>
        <v>28178</v>
      </c>
      <c r="O7" s="53">
        <f>SUM(P7:AA7)</f>
        <v>57949</v>
      </c>
      <c r="P7" s="47">
        <f t="shared" si="0"/>
        <v>4734</v>
      </c>
      <c r="Q7" s="47">
        <f t="shared" si="0"/>
        <v>4418</v>
      </c>
      <c r="R7" s="47">
        <f t="shared" si="0"/>
        <v>4714</v>
      </c>
      <c r="S7" s="47">
        <f t="shared" si="0"/>
        <v>4589</v>
      </c>
      <c r="T7" s="47">
        <f t="shared" si="0"/>
        <v>4843</v>
      </c>
      <c r="U7" s="47">
        <f t="shared" si="0"/>
        <v>4737</v>
      </c>
      <c r="V7" s="47">
        <f t="shared" si="0"/>
        <v>4977</v>
      </c>
      <c r="W7" s="47">
        <f t="shared" si="0"/>
        <v>4810</v>
      </c>
      <c r="X7" s="47">
        <f t="shared" si="0"/>
        <v>5185</v>
      </c>
      <c r="Y7" s="47">
        <f t="shared" si="0"/>
        <v>4808</v>
      </c>
      <c r="Z7" s="47">
        <f>SUM(Z11:Z43)</f>
        <v>5318</v>
      </c>
      <c r="AA7" s="47">
        <f t="shared" si="0"/>
        <v>4816</v>
      </c>
      <c r="AB7" s="47">
        <f>SUM(AB11:AB43)</f>
        <v>4821</v>
      </c>
      <c r="AC7" s="54">
        <f>SUM(AC11:AC43)</f>
        <v>1813</v>
      </c>
      <c r="AD7" s="81">
        <f t="shared" si="0"/>
        <v>3008</v>
      </c>
      <c r="AE7" s="94">
        <f>SUM(AE11:AE43)</f>
        <v>776</v>
      </c>
    </row>
    <row r="8" spans="1:32" ht="12" customHeight="1">
      <c r="A8" s="6"/>
      <c r="B8" s="8"/>
      <c r="C8" s="9" t="s">
        <v>0</v>
      </c>
      <c r="D8" s="10"/>
      <c r="E8" s="60">
        <f>SUM(F8:G8)</f>
        <v>1</v>
      </c>
      <c r="F8" s="60">
        <v>1</v>
      </c>
      <c r="G8" s="60">
        <v>0</v>
      </c>
      <c r="H8" s="47">
        <f>SUM(I8:K8)</f>
        <v>21</v>
      </c>
      <c r="I8" s="54">
        <v>18</v>
      </c>
      <c r="J8" s="60">
        <v>3</v>
      </c>
      <c r="K8" s="84">
        <v>0</v>
      </c>
      <c r="L8" s="54">
        <f>SUM(M8:N8)</f>
        <v>605</v>
      </c>
      <c r="M8" s="54">
        <v>308</v>
      </c>
      <c r="N8" s="54">
        <v>297</v>
      </c>
      <c r="O8" s="54"/>
      <c r="P8" s="47">
        <v>54</v>
      </c>
      <c r="Q8" s="54">
        <v>50</v>
      </c>
      <c r="R8" s="54">
        <v>46</v>
      </c>
      <c r="S8" s="54">
        <v>55</v>
      </c>
      <c r="T8" s="54">
        <v>50</v>
      </c>
      <c r="U8" s="54">
        <v>49</v>
      </c>
      <c r="V8" s="54">
        <v>53</v>
      </c>
      <c r="W8" s="54">
        <v>47</v>
      </c>
      <c r="X8" s="54">
        <v>54</v>
      </c>
      <c r="Y8" s="54">
        <v>46</v>
      </c>
      <c r="Z8" s="54">
        <v>51</v>
      </c>
      <c r="AA8" s="81">
        <v>50</v>
      </c>
      <c r="AB8" s="54">
        <f>SUM(AC8:AD8)</f>
        <v>28</v>
      </c>
      <c r="AC8" s="54">
        <v>18</v>
      </c>
      <c r="AD8" s="54">
        <v>10</v>
      </c>
      <c r="AE8" s="95">
        <v>5</v>
      </c>
    </row>
    <row r="9" spans="1:32" ht="12" customHeight="1">
      <c r="A9" s="6"/>
      <c r="B9" s="8"/>
      <c r="C9" s="9" t="s">
        <v>1</v>
      </c>
      <c r="D9" s="10"/>
      <c r="E9" s="56">
        <f>SUM(F9:G9)</f>
        <v>310</v>
      </c>
      <c r="F9" s="56">
        <v>309</v>
      </c>
      <c r="G9" s="56">
        <v>1</v>
      </c>
      <c r="H9" s="69">
        <f>SUM(I9:K9)</f>
        <v>3072</v>
      </c>
      <c r="I9" s="53">
        <v>2332</v>
      </c>
      <c r="J9" s="56">
        <v>176</v>
      </c>
      <c r="K9" s="62">
        <v>564</v>
      </c>
      <c r="L9" s="53">
        <f t="shared" ref="L9:L43" si="1">SUM(M9:N9)</f>
        <v>57297</v>
      </c>
      <c r="M9" s="53">
        <v>29463</v>
      </c>
      <c r="N9" s="53">
        <v>27834</v>
      </c>
      <c r="O9" s="53"/>
      <c r="P9" s="69">
        <v>4680</v>
      </c>
      <c r="Q9" s="53">
        <v>4368</v>
      </c>
      <c r="R9" s="53">
        <v>4668</v>
      </c>
      <c r="S9" s="53">
        <v>4526</v>
      </c>
      <c r="T9" s="53">
        <v>4793</v>
      </c>
      <c r="U9" s="53">
        <v>4675</v>
      </c>
      <c r="V9" s="53">
        <v>4924</v>
      </c>
      <c r="W9" s="53">
        <v>4755</v>
      </c>
      <c r="X9" s="53">
        <v>5131</v>
      </c>
      <c r="Y9" s="53">
        <v>4754</v>
      </c>
      <c r="Z9" s="53">
        <v>5267</v>
      </c>
      <c r="AA9" s="53">
        <v>4756</v>
      </c>
      <c r="AB9" s="69">
        <f>SUM(AC9:AD9)</f>
        <v>4785</v>
      </c>
      <c r="AC9" s="53">
        <v>1793</v>
      </c>
      <c r="AD9" s="82">
        <v>2992</v>
      </c>
      <c r="AE9" s="94">
        <v>771</v>
      </c>
    </row>
    <row r="10" spans="1:32" ht="12" customHeight="1">
      <c r="A10" s="6"/>
      <c r="B10" s="8"/>
      <c r="C10" s="9" t="s">
        <v>2</v>
      </c>
      <c r="D10" s="10"/>
      <c r="E10" s="57">
        <f t="shared" ref="E10:E43" si="2">SUM(F10:G10)</f>
        <v>1</v>
      </c>
      <c r="F10" s="57">
        <v>1</v>
      </c>
      <c r="G10" s="57">
        <v>0</v>
      </c>
      <c r="H10" s="68">
        <f t="shared" ref="H10:H43" si="3">SUM(I10:K10)</f>
        <v>5</v>
      </c>
      <c r="I10" s="57">
        <v>5</v>
      </c>
      <c r="J10" s="57">
        <v>0</v>
      </c>
      <c r="K10" s="63">
        <v>0</v>
      </c>
      <c r="L10" s="55">
        <f t="shared" si="1"/>
        <v>47</v>
      </c>
      <c r="M10" s="111">
        <v>0</v>
      </c>
      <c r="N10" s="55">
        <v>47</v>
      </c>
      <c r="O10" s="55"/>
      <c r="P10" s="109">
        <v>0</v>
      </c>
      <c r="Q10" s="111">
        <v>0</v>
      </c>
      <c r="R10" s="111">
        <v>0</v>
      </c>
      <c r="S10" s="55">
        <v>8</v>
      </c>
      <c r="T10" s="111">
        <v>0</v>
      </c>
      <c r="U10" s="55">
        <v>13</v>
      </c>
      <c r="V10" s="111">
        <v>0</v>
      </c>
      <c r="W10" s="55">
        <v>8</v>
      </c>
      <c r="X10" s="111">
        <v>0</v>
      </c>
      <c r="Y10" s="55">
        <v>8</v>
      </c>
      <c r="Z10" s="111">
        <v>0</v>
      </c>
      <c r="AA10" s="55">
        <v>10</v>
      </c>
      <c r="AB10" s="68">
        <f t="shared" ref="AB10:AB43" si="4">SUM(AC10:AD10)</f>
        <v>8</v>
      </c>
      <c r="AC10" s="57">
        <v>2</v>
      </c>
      <c r="AD10" s="63">
        <v>6</v>
      </c>
      <c r="AE10" s="66">
        <v>0</v>
      </c>
    </row>
    <row r="11" spans="1:32" ht="12" customHeight="1">
      <c r="A11" s="6"/>
      <c r="B11" s="8"/>
      <c r="C11" s="9" t="s">
        <v>3</v>
      </c>
      <c r="D11" s="10"/>
      <c r="E11" s="56">
        <f t="shared" si="2"/>
        <v>44</v>
      </c>
      <c r="F11" s="56">
        <v>44</v>
      </c>
      <c r="G11" s="56">
        <v>0</v>
      </c>
      <c r="H11" s="58">
        <f t="shared" si="3"/>
        <v>629</v>
      </c>
      <c r="I11" s="56">
        <v>518</v>
      </c>
      <c r="J11" s="56">
        <v>13</v>
      </c>
      <c r="K11" s="62">
        <v>98</v>
      </c>
      <c r="L11" s="53">
        <f t="shared" si="1"/>
        <v>14849</v>
      </c>
      <c r="M11" s="53">
        <v>7541</v>
      </c>
      <c r="N11" s="53">
        <v>7308</v>
      </c>
      <c r="O11" s="53"/>
      <c r="P11" s="69">
        <v>1206</v>
      </c>
      <c r="Q11" s="53">
        <v>1146</v>
      </c>
      <c r="R11" s="53">
        <v>1193</v>
      </c>
      <c r="S11" s="53">
        <v>1207</v>
      </c>
      <c r="T11" s="53">
        <v>1244</v>
      </c>
      <c r="U11" s="53">
        <v>1248</v>
      </c>
      <c r="V11" s="53">
        <v>1270</v>
      </c>
      <c r="W11" s="53">
        <v>1261</v>
      </c>
      <c r="X11" s="53">
        <v>1361</v>
      </c>
      <c r="Y11" s="53">
        <v>1206</v>
      </c>
      <c r="Z11" s="53">
        <v>1267</v>
      </c>
      <c r="AA11" s="53">
        <v>1240</v>
      </c>
      <c r="AB11" s="58">
        <f t="shared" si="4"/>
        <v>931</v>
      </c>
      <c r="AC11" s="56">
        <v>334</v>
      </c>
      <c r="AD11" s="62">
        <v>597</v>
      </c>
      <c r="AE11" s="65">
        <v>195</v>
      </c>
      <c r="AF11" s="15"/>
    </row>
    <row r="12" spans="1:32" ht="12" customHeight="1">
      <c r="A12" s="6"/>
      <c r="B12" s="8"/>
      <c r="C12" s="9" t="s">
        <v>4</v>
      </c>
      <c r="D12" s="10"/>
      <c r="E12" s="56">
        <f t="shared" si="2"/>
        <v>16</v>
      </c>
      <c r="F12" s="56">
        <v>16</v>
      </c>
      <c r="G12" s="56">
        <v>0</v>
      </c>
      <c r="H12" s="58">
        <f t="shared" si="3"/>
        <v>135</v>
      </c>
      <c r="I12" s="56">
        <v>102</v>
      </c>
      <c r="J12" s="56">
        <v>8</v>
      </c>
      <c r="K12" s="62">
        <v>25</v>
      </c>
      <c r="L12" s="53">
        <f t="shared" si="1"/>
        <v>2191</v>
      </c>
      <c r="M12" s="53">
        <v>1119</v>
      </c>
      <c r="N12" s="53">
        <v>1072</v>
      </c>
      <c r="O12" s="53"/>
      <c r="P12" s="69">
        <v>195</v>
      </c>
      <c r="Q12" s="53">
        <v>160</v>
      </c>
      <c r="R12" s="53">
        <v>181</v>
      </c>
      <c r="S12" s="53">
        <v>186</v>
      </c>
      <c r="T12" s="53">
        <v>166</v>
      </c>
      <c r="U12" s="53">
        <v>161</v>
      </c>
      <c r="V12" s="53">
        <v>164</v>
      </c>
      <c r="W12" s="53">
        <v>175</v>
      </c>
      <c r="X12" s="53">
        <v>194</v>
      </c>
      <c r="Y12" s="53">
        <v>196</v>
      </c>
      <c r="Z12" s="53">
        <v>219</v>
      </c>
      <c r="AA12" s="53">
        <v>194</v>
      </c>
      <c r="AB12" s="58">
        <f t="shared" si="4"/>
        <v>229</v>
      </c>
      <c r="AC12" s="56">
        <v>90</v>
      </c>
      <c r="AD12" s="62">
        <v>139</v>
      </c>
      <c r="AE12" s="65">
        <v>41</v>
      </c>
    </row>
    <row r="13" spans="1:32" ht="12" customHeight="1">
      <c r="A13" s="6"/>
      <c r="B13" s="8"/>
      <c r="C13" s="9" t="s">
        <v>5</v>
      </c>
      <c r="D13" s="10"/>
      <c r="E13" s="56">
        <f t="shared" si="2"/>
        <v>11</v>
      </c>
      <c r="F13" s="56">
        <v>11</v>
      </c>
      <c r="G13" s="56">
        <v>0</v>
      </c>
      <c r="H13" s="58">
        <f t="shared" si="3"/>
        <v>95</v>
      </c>
      <c r="I13" s="56">
        <v>73</v>
      </c>
      <c r="J13" s="56">
        <v>1</v>
      </c>
      <c r="K13" s="62">
        <v>21</v>
      </c>
      <c r="L13" s="53">
        <f t="shared" si="1"/>
        <v>1460</v>
      </c>
      <c r="M13" s="53">
        <v>756</v>
      </c>
      <c r="N13" s="53">
        <v>704</v>
      </c>
      <c r="O13" s="53"/>
      <c r="P13" s="69">
        <v>123</v>
      </c>
      <c r="Q13" s="53">
        <v>118</v>
      </c>
      <c r="R13" s="53">
        <v>128</v>
      </c>
      <c r="S13" s="53">
        <v>101</v>
      </c>
      <c r="T13" s="53">
        <v>136</v>
      </c>
      <c r="U13" s="53">
        <v>111</v>
      </c>
      <c r="V13" s="53">
        <v>116</v>
      </c>
      <c r="W13" s="53">
        <v>130</v>
      </c>
      <c r="X13" s="53">
        <v>125</v>
      </c>
      <c r="Y13" s="53">
        <v>124</v>
      </c>
      <c r="Z13" s="53">
        <v>128</v>
      </c>
      <c r="AA13" s="53">
        <v>120</v>
      </c>
      <c r="AB13" s="58">
        <f t="shared" si="4"/>
        <v>158</v>
      </c>
      <c r="AC13" s="56">
        <v>60</v>
      </c>
      <c r="AD13" s="62">
        <v>98</v>
      </c>
      <c r="AE13" s="65">
        <v>24</v>
      </c>
    </row>
    <row r="14" spans="1:32" ht="12" customHeight="1">
      <c r="A14" s="6"/>
      <c r="B14" s="8"/>
      <c r="C14" s="16" t="s">
        <v>7</v>
      </c>
      <c r="D14" s="10"/>
      <c r="E14" s="56">
        <f t="shared" si="2"/>
        <v>19</v>
      </c>
      <c r="F14" s="56">
        <v>19</v>
      </c>
      <c r="G14" s="56">
        <v>0</v>
      </c>
      <c r="H14" s="58">
        <f t="shared" si="3"/>
        <v>227</v>
      </c>
      <c r="I14" s="56">
        <v>171</v>
      </c>
      <c r="J14" s="56">
        <v>7</v>
      </c>
      <c r="K14" s="62">
        <v>49</v>
      </c>
      <c r="L14" s="53">
        <f t="shared" si="1"/>
        <v>4442</v>
      </c>
      <c r="M14" s="53">
        <v>2280</v>
      </c>
      <c r="N14" s="53">
        <v>2162</v>
      </c>
      <c r="O14" s="53"/>
      <c r="P14" s="69">
        <v>363</v>
      </c>
      <c r="Q14" s="53">
        <v>331</v>
      </c>
      <c r="R14" s="53">
        <v>338</v>
      </c>
      <c r="S14" s="53">
        <v>356</v>
      </c>
      <c r="T14" s="53">
        <v>383</v>
      </c>
      <c r="U14" s="53">
        <v>351</v>
      </c>
      <c r="V14" s="53">
        <v>371</v>
      </c>
      <c r="W14" s="53">
        <v>354</v>
      </c>
      <c r="X14" s="53">
        <v>430</v>
      </c>
      <c r="Y14" s="53">
        <v>416</v>
      </c>
      <c r="Z14" s="53">
        <v>395</v>
      </c>
      <c r="AA14" s="53">
        <v>354</v>
      </c>
      <c r="AB14" s="58">
        <f t="shared" si="4"/>
        <v>336</v>
      </c>
      <c r="AC14" s="56">
        <v>122</v>
      </c>
      <c r="AD14" s="62">
        <v>214</v>
      </c>
      <c r="AE14" s="65">
        <v>39</v>
      </c>
    </row>
    <row r="15" spans="1:32" ht="12" customHeight="1">
      <c r="A15" s="6"/>
      <c r="B15" s="8"/>
      <c r="C15" s="9" t="s">
        <v>8</v>
      </c>
      <c r="D15" s="10"/>
      <c r="E15" s="58">
        <f t="shared" si="2"/>
        <v>17</v>
      </c>
      <c r="F15" s="56">
        <v>17</v>
      </c>
      <c r="G15" s="56">
        <v>0</v>
      </c>
      <c r="H15" s="58">
        <f t="shared" si="3"/>
        <v>233</v>
      </c>
      <c r="I15" s="56">
        <v>185</v>
      </c>
      <c r="J15" s="56">
        <v>5</v>
      </c>
      <c r="K15" s="62">
        <v>43</v>
      </c>
      <c r="L15" s="53">
        <f t="shared" si="1"/>
        <v>4973</v>
      </c>
      <c r="M15" s="53">
        <v>2600</v>
      </c>
      <c r="N15" s="53">
        <v>2373</v>
      </c>
      <c r="O15" s="53"/>
      <c r="P15" s="69">
        <v>395</v>
      </c>
      <c r="Q15" s="53">
        <v>376</v>
      </c>
      <c r="R15" s="53">
        <v>408</v>
      </c>
      <c r="S15" s="53">
        <v>379</v>
      </c>
      <c r="T15" s="53">
        <v>441</v>
      </c>
      <c r="U15" s="53">
        <v>380</v>
      </c>
      <c r="V15" s="53">
        <v>431</v>
      </c>
      <c r="W15" s="53">
        <v>410</v>
      </c>
      <c r="X15" s="53">
        <v>449</v>
      </c>
      <c r="Y15" s="53">
        <v>413</v>
      </c>
      <c r="Z15" s="53">
        <v>476</v>
      </c>
      <c r="AA15" s="53">
        <v>415</v>
      </c>
      <c r="AB15" s="58">
        <f t="shared" si="4"/>
        <v>346</v>
      </c>
      <c r="AC15" s="56">
        <v>135</v>
      </c>
      <c r="AD15" s="62">
        <v>211</v>
      </c>
      <c r="AE15" s="65">
        <v>38</v>
      </c>
    </row>
    <row r="16" spans="1:32" ht="12" customHeight="1">
      <c r="A16" s="6"/>
      <c r="B16" s="8"/>
      <c r="C16" s="17" t="s">
        <v>9</v>
      </c>
      <c r="D16" s="10"/>
      <c r="E16" s="75">
        <f t="shared" si="2"/>
        <v>14</v>
      </c>
      <c r="F16" s="60">
        <v>14</v>
      </c>
      <c r="G16" s="60">
        <v>0</v>
      </c>
      <c r="H16" s="75">
        <f t="shared" si="3"/>
        <v>112</v>
      </c>
      <c r="I16" s="60">
        <v>77</v>
      </c>
      <c r="J16" s="60">
        <v>13</v>
      </c>
      <c r="K16" s="84">
        <v>22</v>
      </c>
      <c r="L16" s="54">
        <f t="shared" si="1"/>
        <v>1702</v>
      </c>
      <c r="M16" s="54">
        <v>886</v>
      </c>
      <c r="N16" s="54">
        <v>816</v>
      </c>
      <c r="O16" s="54"/>
      <c r="P16" s="47">
        <v>154</v>
      </c>
      <c r="Q16" s="54">
        <v>109</v>
      </c>
      <c r="R16" s="54">
        <v>132</v>
      </c>
      <c r="S16" s="54">
        <v>154</v>
      </c>
      <c r="T16" s="54">
        <v>146</v>
      </c>
      <c r="U16" s="54">
        <v>135</v>
      </c>
      <c r="V16" s="54">
        <v>146</v>
      </c>
      <c r="W16" s="54">
        <v>156</v>
      </c>
      <c r="X16" s="54">
        <v>137</v>
      </c>
      <c r="Y16" s="54">
        <v>137</v>
      </c>
      <c r="Z16" s="54">
        <v>171</v>
      </c>
      <c r="AA16" s="54">
        <v>125</v>
      </c>
      <c r="AB16" s="75">
        <f>SUM(AC16:AD16)</f>
        <v>183</v>
      </c>
      <c r="AC16" s="60">
        <v>68</v>
      </c>
      <c r="AD16" s="84">
        <v>115</v>
      </c>
      <c r="AE16" s="96">
        <v>26</v>
      </c>
    </row>
    <row r="17" spans="1:31" ht="12" customHeight="1">
      <c r="A17" s="6"/>
      <c r="B17" s="8"/>
      <c r="C17" s="9" t="s">
        <v>10</v>
      </c>
      <c r="D17" s="10"/>
      <c r="E17" s="58">
        <f t="shared" si="2"/>
        <v>11</v>
      </c>
      <c r="F17" s="56">
        <v>11</v>
      </c>
      <c r="G17" s="56">
        <v>0</v>
      </c>
      <c r="H17" s="58">
        <f t="shared" si="3"/>
        <v>90</v>
      </c>
      <c r="I17" s="56">
        <v>60</v>
      </c>
      <c r="J17" s="56">
        <v>9</v>
      </c>
      <c r="K17" s="62">
        <v>21</v>
      </c>
      <c r="L17" s="53">
        <f t="shared" si="1"/>
        <v>1130</v>
      </c>
      <c r="M17" s="53">
        <v>604</v>
      </c>
      <c r="N17" s="53">
        <v>526</v>
      </c>
      <c r="O17" s="53"/>
      <c r="P17" s="69">
        <v>94</v>
      </c>
      <c r="Q17" s="53">
        <v>88</v>
      </c>
      <c r="R17" s="53">
        <v>94</v>
      </c>
      <c r="S17" s="53">
        <v>85</v>
      </c>
      <c r="T17" s="53">
        <v>94</v>
      </c>
      <c r="U17" s="53">
        <v>91</v>
      </c>
      <c r="V17" s="53">
        <v>103</v>
      </c>
      <c r="W17" s="53">
        <v>88</v>
      </c>
      <c r="X17" s="53">
        <v>115</v>
      </c>
      <c r="Y17" s="53">
        <v>90</v>
      </c>
      <c r="Z17" s="53">
        <v>104</v>
      </c>
      <c r="AA17" s="53">
        <v>84</v>
      </c>
      <c r="AB17" s="58">
        <f t="shared" si="4"/>
        <v>132</v>
      </c>
      <c r="AC17" s="56">
        <v>56</v>
      </c>
      <c r="AD17" s="62">
        <v>76</v>
      </c>
      <c r="AE17" s="65">
        <v>20</v>
      </c>
    </row>
    <row r="18" spans="1:31" ht="12" customHeight="1">
      <c r="A18" s="6"/>
      <c r="B18" s="8"/>
      <c r="C18" s="9" t="s">
        <v>11</v>
      </c>
      <c r="D18" s="10"/>
      <c r="E18" s="58">
        <f t="shared" si="2"/>
        <v>28</v>
      </c>
      <c r="F18" s="56">
        <v>28</v>
      </c>
      <c r="G18" s="56">
        <v>0</v>
      </c>
      <c r="H18" s="58">
        <f t="shared" si="3"/>
        <v>292</v>
      </c>
      <c r="I18" s="56">
        <v>219</v>
      </c>
      <c r="J18" s="56">
        <v>6</v>
      </c>
      <c r="K18" s="62">
        <v>67</v>
      </c>
      <c r="L18" s="53">
        <f t="shared" si="1"/>
        <v>5254</v>
      </c>
      <c r="M18" s="53">
        <v>2730</v>
      </c>
      <c r="N18" s="53">
        <v>2524</v>
      </c>
      <c r="O18" s="53"/>
      <c r="P18" s="69">
        <v>411</v>
      </c>
      <c r="Q18" s="53">
        <v>380</v>
      </c>
      <c r="R18" s="53">
        <v>434</v>
      </c>
      <c r="S18" s="53">
        <v>385</v>
      </c>
      <c r="T18" s="53">
        <v>426</v>
      </c>
      <c r="U18" s="53">
        <v>451</v>
      </c>
      <c r="V18" s="53">
        <v>490</v>
      </c>
      <c r="W18" s="53">
        <v>400</v>
      </c>
      <c r="X18" s="53">
        <v>457</v>
      </c>
      <c r="Y18" s="53">
        <v>482</v>
      </c>
      <c r="Z18" s="53">
        <v>512</v>
      </c>
      <c r="AA18" s="53">
        <v>426</v>
      </c>
      <c r="AB18" s="58">
        <f t="shared" si="4"/>
        <v>444</v>
      </c>
      <c r="AC18" s="56">
        <v>143</v>
      </c>
      <c r="AD18" s="62">
        <v>301</v>
      </c>
      <c r="AE18" s="65">
        <v>58</v>
      </c>
    </row>
    <row r="19" spans="1:31" ht="12" customHeight="1">
      <c r="A19" s="6"/>
      <c r="B19" s="8"/>
      <c r="C19" s="9" t="s">
        <v>12</v>
      </c>
      <c r="D19" s="10"/>
      <c r="E19" s="58">
        <f t="shared" si="2"/>
        <v>8</v>
      </c>
      <c r="F19" s="56">
        <v>8</v>
      </c>
      <c r="G19" s="56">
        <v>0</v>
      </c>
      <c r="H19" s="58">
        <f t="shared" si="3"/>
        <v>61</v>
      </c>
      <c r="I19" s="56">
        <v>46</v>
      </c>
      <c r="J19" s="56">
        <v>2</v>
      </c>
      <c r="K19" s="62">
        <v>13</v>
      </c>
      <c r="L19" s="53">
        <f t="shared" si="1"/>
        <v>697</v>
      </c>
      <c r="M19" s="53">
        <v>362</v>
      </c>
      <c r="N19" s="53">
        <v>335</v>
      </c>
      <c r="O19" s="53"/>
      <c r="P19" s="69">
        <v>55</v>
      </c>
      <c r="Q19" s="53">
        <v>57</v>
      </c>
      <c r="R19" s="53">
        <v>47</v>
      </c>
      <c r="S19" s="53">
        <v>54</v>
      </c>
      <c r="T19" s="53">
        <v>54</v>
      </c>
      <c r="U19" s="53">
        <v>51</v>
      </c>
      <c r="V19" s="53">
        <v>71</v>
      </c>
      <c r="W19" s="53">
        <v>69</v>
      </c>
      <c r="X19" s="53">
        <v>69</v>
      </c>
      <c r="Y19" s="53">
        <v>53</v>
      </c>
      <c r="Z19" s="53">
        <v>66</v>
      </c>
      <c r="AA19" s="53">
        <v>51</v>
      </c>
      <c r="AB19" s="58">
        <f t="shared" si="4"/>
        <v>103</v>
      </c>
      <c r="AC19" s="56">
        <v>36</v>
      </c>
      <c r="AD19" s="62">
        <v>67</v>
      </c>
      <c r="AE19" s="65">
        <v>17</v>
      </c>
    </row>
    <row r="20" spans="1:31" ht="12" customHeight="1">
      <c r="A20" s="6"/>
      <c r="B20" s="8"/>
      <c r="C20" s="9" t="s">
        <v>13</v>
      </c>
      <c r="D20" s="10"/>
      <c r="E20" s="68">
        <f t="shared" si="2"/>
        <v>9</v>
      </c>
      <c r="F20" s="57">
        <v>9</v>
      </c>
      <c r="G20" s="57">
        <v>0</v>
      </c>
      <c r="H20" s="68">
        <f t="shared" si="3"/>
        <v>76</v>
      </c>
      <c r="I20" s="57">
        <v>56</v>
      </c>
      <c r="J20" s="57">
        <v>6</v>
      </c>
      <c r="K20" s="63">
        <v>14</v>
      </c>
      <c r="L20" s="55">
        <f t="shared" si="1"/>
        <v>1321</v>
      </c>
      <c r="M20" s="55">
        <v>670</v>
      </c>
      <c r="N20" s="55">
        <v>651</v>
      </c>
      <c r="O20" s="55"/>
      <c r="P20" s="70">
        <v>117</v>
      </c>
      <c r="Q20" s="55">
        <v>115</v>
      </c>
      <c r="R20" s="55">
        <v>116</v>
      </c>
      <c r="S20" s="55">
        <v>104</v>
      </c>
      <c r="T20" s="55">
        <v>79</v>
      </c>
      <c r="U20" s="55">
        <v>99</v>
      </c>
      <c r="V20" s="55">
        <v>130</v>
      </c>
      <c r="W20" s="55">
        <v>115</v>
      </c>
      <c r="X20" s="55">
        <v>102</v>
      </c>
      <c r="Y20" s="55">
        <v>96</v>
      </c>
      <c r="Z20" s="55">
        <v>126</v>
      </c>
      <c r="AA20" s="55">
        <v>122</v>
      </c>
      <c r="AB20" s="68">
        <f t="shared" si="4"/>
        <v>134</v>
      </c>
      <c r="AC20" s="57">
        <v>55</v>
      </c>
      <c r="AD20" s="63">
        <v>79</v>
      </c>
      <c r="AE20" s="66">
        <v>10</v>
      </c>
    </row>
    <row r="21" spans="1:31" ht="12" customHeight="1">
      <c r="A21" s="43"/>
      <c r="B21" s="8"/>
      <c r="C21" s="9" t="s">
        <v>14</v>
      </c>
      <c r="D21" s="10"/>
      <c r="E21" s="58">
        <f t="shared" si="2"/>
        <v>8</v>
      </c>
      <c r="F21" s="56">
        <v>8</v>
      </c>
      <c r="G21" s="56">
        <v>0</v>
      </c>
      <c r="H21" s="58">
        <f t="shared" si="3"/>
        <v>64</v>
      </c>
      <c r="I21" s="56">
        <v>45</v>
      </c>
      <c r="J21" s="56">
        <v>7</v>
      </c>
      <c r="K21" s="62">
        <v>12</v>
      </c>
      <c r="L21" s="53">
        <f t="shared" si="1"/>
        <v>1125</v>
      </c>
      <c r="M21" s="53">
        <v>553</v>
      </c>
      <c r="N21" s="53">
        <v>572</v>
      </c>
      <c r="O21" s="53"/>
      <c r="P21" s="69">
        <v>89</v>
      </c>
      <c r="Q21" s="53">
        <v>94</v>
      </c>
      <c r="R21" s="53">
        <v>95</v>
      </c>
      <c r="S21" s="53">
        <v>92</v>
      </c>
      <c r="T21" s="53">
        <v>92</v>
      </c>
      <c r="U21" s="53">
        <v>90</v>
      </c>
      <c r="V21" s="53">
        <v>99</v>
      </c>
      <c r="W21" s="53">
        <v>95</v>
      </c>
      <c r="X21" s="53">
        <v>78</v>
      </c>
      <c r="Y21" s="53">
        <v>96</v>
      </c>
      <c r="Z21" s="53">
        <v>100</v>
      </c>
      <c r="AA21" s="53">
        <v>105</v>
      </c>
      <c r="AB21" s="58">
        <f t="shared" si="4"/>
        <v>112</v>
      </c>
      <c r="AC21" s="60">
        <v>37</v>
      </c>
      <c r="AD21" s="62">
        <v>75</v>
      </c>
      <c r="AE21" s="65">
        <v>17</v>
      </c>
    </row>
    <row r="22" spans="1:31" ht="12" customHeight="1">
      <c r="A22" s="44"/>
      <c r="B22" s="8"/>
      <c r="C22" s="9" t="s">
        <v>15</v>
      </c>
      <c r="D22" s="10"/>
      <c r="E22" s="58">
        <f t="shared" si="2"/>
        <v>10</v>
      </c>
      <c r="F22" s="56">
        <v>10</v>
      </c>
      <c r="G22" s="56">
        <v>0</v>
      </c>
      <c r="H22" s="58">
        <f t="shared" si="3"/>
        <v>68</v>
      </c>
      <c r="I22" s="56">
        <v>51</v>
      </c>
      <c r="J22" s="56">
        <v>8</v>
      </c>
      <c r="K22" s="62">
        <v>9</v>
      </c>
      <c r="L22" s="53">
        <f t="shared" si="1"/>
        <v>951</v>
      </c>
      <c r="M22" s="53">
        <v>476</v>
      </c>
      <c r="N22" s="53">
        <v>475</v>
      </c>
      <c r="O22" s="53"/>
      <c r="P22" s="69">
        <v>82</v>
      </c>
      <c r="Q22" s="53">
        <v>73</v>
      </c>
      <c r="R22" s="53">
        <v>79</v>
      </c>
      <c r="S22" s="53">
        <v>79</v>
      </c>
      <c r="T22" s="53">
        <v>66</v>
      </c>
      <c r="U22" s="53">
        <v>93</v>
      </c>
      <c r="V22" s="53">
        <v>89</v>
      </c>
      <c r="W22" s="53">
        <v>63</v>
      </c>
      <c r="X22" s="53">
        <v>68</v>
      </c>
      <c r="Y22" s="53">
        <v>85</v>
      </c>
      <c r="Z22" s="53">
        <v>92</v>
      </c>
      <c r="AA22" s="53">
        <v>82</v>
      </c>
      <c r="AB22" s="58">
        <f t="shared" si="4"/>
        <v>107</v>
      </c>
      <c r="AC22" s="56">
        <v>50</v>
      </c>
      <c r="AD22" s="62">
        <v>57</v>
      </c>
      <c r="AE22" s="65">
        <v>20</v>
      </c>
    </row>
    <row r="23" spans="1:31" ht="12" customHeight="1">
      <c r="A23" s="6"/>
      <c r="B23" s="8"/>
      <c r="C23" s="9" t="s">
        <v>6</v>
      </c>
      <c r="D23" s="10"/>
      <c r="E23" s="58">
        <f t="shared" si="2"/>
        <v>27</v>
      </c>
      <c r="F23" s="56">
        <v>27</v>
      </c>
      <c r="G23" s="56">
        <v>0</v>
      </c>
      <c r="H23" s="58">
        <f t="shared" si="3"/>
        <v>280</v>
      </c>
      <c r="I23" s="56">
        <v>209</v>
      </c>
      <c r="J23" s="56">
        <v>22</v>
      </c>
      <c r="K23" s="62">
        <v>49</v>
      </c>
      <c r="L23" s="53">
        <f t="shared" si="1"/>
        <v>5515</v>
      </c>
      <c r="M23" s="53">
        <v>2863</v>
      </c>
      <c r="N23" s="53">
        <v>2652</v>
      </c>
      <c r="O23" s="53"/>
      <c r="P23" s="69">
        <v>429</v>
      </c>
      <c r="Q23" s="53">
        <v>420</v>
      </c>
      <c r="R23" s="53">
        <v>465</v>
      </c>
      <c r="S23" s="53">
        <v>438</v>
      </c>
      <c r="T23" s="53">
        <v>484</v>
      </c>
      <c r="U23" s="53">
        <v>459</v>
      </c>
      <c r="V23" s="53">
        <v>454</v>
      </c>
      <c r="W23" s="53">
        <v>437</v>
      </c>
      <c r="X23" s="53">
        <v>510</v>
      </c>
      <c r="Y23" s="53">
        <v>448</v>
      </c>
      <c r="Z23" s="53">
        <v>521</v>
      </c>
      <c r="AA23" s="53">
        <v>450</v>
      </c>
      <c r="AB23" s="58">
        <f t="shared" si="4"/>
        <v>427</v>
      </c>
      <c r="AC23" s="56">
        <v>154</v>
      </c>
      <c r="AD23" s="62">
        <v>273</v>
      </c>
      <c r="AE23" s="65">
        <v>52</v>
      </c>
    </row>
    <row r="24" spans="1:31" ht="12" customHeight="1">
      <c r="A24" s="6"/>
      <c r="B24" s="8"/>
      <c r="C24" s="9" t="s">
        <v>196</v>
      </c>
      <c r="D24" s="10"/>
      <c r="E24" s="58">
        <f t="shared" si="2"/>
        <v>9</v>
      </c>
      <c r="F24" s="56">
        <v>9</v>
      </c>
      <c r="G24" s="56">
        <v>0</v>
      </c>
      <c r="H24" s="58">
        <f t="shared" si="3"/>
        <v>131</v>
      </c>
      <c r="I24" s="56">
        <v>111</v>
      </c>
      <c r="J24" s="56">
        <v>6</v>
      </c>
      <c r="K24" s="62">
        <v>14</v>
      </c>
      <c r="L24" s="53">
        <f t="shared" si="1"/>
        <v>3235</v>
      </c>
      <c r="M24" s="53">
        <v>1636</v>
      </c>
      <c r="N24" s="53">
        <v>1599</v>
      </c>
      <c r="O24" s="53"/>
      <c r="P24" s="58">
        <v>262</v>
      </c>
      <c r="Q24" s="56">
        <v>261</v>
      </c>
      <c r="R24" s="56">
        <v>259</v>
      </c>
      <c r="S24" s="56">
        <v>257</v>
      </c>
      <c r="T24" s="56">
        <v>278</v>
      </c>
      <c r="U24" s="56">
        <v>276</v>
      </c>
      <c r="V24" s="56">
        <v>288</v>
      </c>
      <c r="W24" s="56">
        <v>278</v>
      </c>
      <c r="X24" s="56">
        <v>275</v>
      </c>
      <c r="Y24" s="56">
        <v>249</v>
      </c>
      <c r="Z24" s="56">
        <v>274</v>
      </c>
      <c r="AA24" s="56">
        <v>278</v>
      </c>
      <c r="AB24" s="58">
        <f t="shared" si="4"/>
        <v>198</v>
      </c>
      <c r="AC24" s="56">
        <v>72</v>
      </c>
      <c r="AD24" s="62">
        <v>126</v>
      </c>
      <c r="AE24" s="65">
        <v>23</v>
      </c>
    </row>
    <row r="25" spans="1:31" ht="12" customHeight="1">
      <c r="A25" s="6"/>
      <c r="B25" s="8"/>
      <c r="C25" s="9" t="s">
        <v>16</v>
      </c>
      <c r="D25" s="10"/>
      <c r="E25" s="68">
        <f t="shared" si="2"/>
        <v>5</v>
      </c>
      <c r="F25" s="57">
        <v>5</v>
      </c>
      <c r="G25" s="57">
        <v>0</v>
      </c>
      <c r="H25" s="68">
        <f t="shared" si="3"/>
        <v>43</v>
      </c>
      <c r="I25" s="57">
        <v>35</v>
      </c>
      <c r="J25" s="57">
        <v>0</v>
      </c>
      <c r="K25" s="63">
        <v>8</v>
      </c>
      <c r="L25" s="55">
        <f t="shared" si="1"/>
        <v>714</v>
      </c>
      <c r="M25" s="55">
        <v>367</v>
      </c>
      <c r="N25" s="55">
        <v>347</v>
      </c>
      <c r="O25" s="55"/>
      <c r="P25" s="68">
        <v>57</v>
      </c>
      <c r="Q25" s="57">
        <v>50</v>
      </c>
      <c r="R25" s="57">
        <v>55</v>
      </c>
      <c r="S25" s="57">
        <v>52</v>
      </c>
      <c r="T25" s="57">
        <v>66</v>
      </c>
      <c r="U25" s="57">
        <v>56</v>
      </c>
      <c r="V25" s="57">
        <v>64</v>
      </c>
      <c r="W25" s="57">
        <v>70</v>
      </c>
      <c r="X25" s="57">
        <v>63</v>
      </c>
      <c r="Y25" s="57">
        <v>59</v>
      </c>
      <c r="Z25" s="57">
        <v>62</v>
      </c>
      <c r="AA25" s="57">
        <v>60</v>
      </c>
      <c r="AB25" s="68">
        <f t="shared" si="4"/>
        <v>70</v>
      </c>
      <c r="AC25" s="57">
        <v>30</v>
      </c>
      <c r="AD25" s="63">
        <v>40</v>
      </c>
      <c r="AE25" s="66">
        <v>23</v>
      </c>
    </row>
    <row r="26" spans="1:31" ht="12" customHeight="1">
      <c r="A26" s="40"/>
      <c r="B26" s="8"/>
      <c r="C26" s="9" t="s">
        <v>17</v>
      </c>
      <c r="D26" s="10"/>
      <c r="E26" s="58">
        <f t="shared" si="2"/>
        <v>4</v>
      </c>
      <c r="F26" s="56">
        <v>4</v>
      </c>
      <c r="G26" s="56">
        <v>0</v>
      </c>
      <c r="H26" s="58">
        <f t="shared" si="3"/>
        <v>25</v>
      </c>
      <c r="I26" s="56">
        <v>12</v>
      </c>
      <c r="J26" s="56">
        <v>9</v>
      </c>
      <c r="K26" s="62">
        <v>4</v>
      </c>
      <c r="L26" s="53">
        <f t="shared" si="1"/>
        <v>182</v>
      </c>
      <c r="M26" s="53">
        <v>97</v>
      </c>
      <c r="N26" s="53">
        <v>85</v>
      </c>
      <c r="O26" s="53"/>
      <c r="P26" s="58">
        <v>20</v>
      </c>
      <c r="Q26" s="56">
        <v>8</v>
      </c>
      <c r="R26" s="56">
        <v>13</v>
      </c>
      <c r="S26" s="56">
        <v>16</v>
      </c>
      <c r="T26" s="56">
        <v>18</v>
      </c>
      <c r="U26" s="56">
        <v>19</v>
      </c>
      <c r="V26" s="56">
        <v>12</v>
      </c>
      <c r="W26" s="56">
        <v>13</v>
      </c>
      <c r="X26" s="56">
        <v>19</v>
      </c>
      <c r="Y26" s="56">
        <v>13</v>
      </c>
      <c r="Z26" s="56">
        <v>15</v>
      </c>
      <c r="AA26" s="56">
        <v>16</v>
      </c>
      <c r="AB26" s="58">
        <f t="shared" si="4"/>
        <v>35</v>
      </c>
      <c r="AC26" s="56">
        <v>15</v>
      </c>
      <c r="AD26" s="62">
        <v>20</v>
      </c>
      <c r="AE26" s="65">
        <v>8</v>
      </c>
    </row>
    <row r="27" spans="1:31" ht="12" customHeight="1">
      <c r="A27" s="41"/>
      <c r="B27" s="8"/>
      <c r="C27" s="9" t="s">
        <v>18</v>
      </c>
      <c r="D27" s="10"/>
      <c r="E27" s="58">
        <f t="shared" si="2"/>
        <v>3</v>
      </c>
      <c r="F27" s="56">
        <v>3</v>
      </c>
      <c r="G27" s="56">
        <v>0</v>
      </c>
      <c r="H27" s="58">
        <f t="shared" si="3"/>
        <v>28</v>
      </c>
      <c r="I27" s="56">
        <v>24</v>
      </c>
      <c r="J27" s="56">
        <v>0</v>
      </c>
      <c r="K27" s="62">
        <v>4</v>
      </c>
      <c r="L27" s="53">
        <f t="shared" si="1"/>
        <v>479</v>
      </c>
      <c r="M27" s="53">
        <v>230</v>
      </c>
      <c r="N27" s="53">
        <v>249</v>
      </c>
      <c r="O27" s="53"/>
      <c r="P27" s="58">
        <v>26</v>
      </c>
      <c r="Q27" s="56">
        <v>52</v>
      </c>
      <c r="R27" s="56">
        <v>25</v>
      </c>
      <c r="S27" s="56">
        <v>43</v>
      </c>
      <c r="T27" s="56">
        <v>46</v>
      </c>
      <c r="U27" s="56">
        <v>38</v>
      </c>
      <c r="V27" s="56">
        <v>39</v>
      </c>
      <c r="W27" s="56">
        <v>40</v>
      </c>
      <c r="X27" s="56">
        <v>35</v>
      </c>
      <c r="Y27" s="56">
        <v>41</v>
      </c>
      <c r="Z27" s="56">
        <v>59</v>
      </c>
      <c r="AA27" s="56">
        <v>35</v>
      </c>
      <c r="AB27" s="58">
        <f t="shared" si="4"/>
        <v>47</v>
      </c>
      <c r="AC27" s="56">
        <v>25</v>
      </c>
      <c r="AD27" s="62">
        <v>22</v>
      </c>
      <c r="AE27" s="65">
        <v>7</v>
      </c>
    </row>
    <row r="28" spans="1:31" ht="12" customHeight="1">
      <c r="A28" s="6"/>
      <c r="B28" s="8"/>
      <c r="C28" s="9" t="s">
        <v>19</v>
      </c>
      <c r="D28" s="10"/>
      <c r="E28" s="58">
        <f t="shared" si="2"/>
        <v>11</v>
      </c>
      <c r="F28" s="56">
        <v>11</v>
      </c>
      <c r="G28" s="56">
        <v>0</v>
      </c>
      <c r="H28" s="58">
        <f t="shared" si="3"/>
        <v>93</v>
      </c>
      <c r="I28" s="56">
        <v>72</v>
      </c>
      <c r="J28" s="56">
        <v>11</v>
      </c>
      <c r="K28" s="62">
        <v>10</v>
      </c>
      <c r="L28" s="53">
        <f t="shared" si="1"/>
        <v>1681</v>
      </c>
      <c r="M28" s="53">
        <v>854</v>
      </c>
      <c r="N28" s="53">
        <v>827</v>
      </c>
      <c r="O28" s="53"/>
      <c r="P28" s="58">
        <v>141</v>
      </c>
      <c r="Q28" s="56">
        <v>127</v>
      </c>
      <c r="R28" s="56">
        <v>150</v>
      </c>
      <c r="S28" s="56">
        <v>136</v>
      </c>
      <c r="T28" s="56">
        <v>141</v>
      </c>
      <c r="U28" s="56">
        <v>146</v>
      </c>
      <c r="V28" s="56">
        <v>132</v>
      </c>
      <c r="W28" s="56">
        <v>140</v>
      </c>
      <c r="X28" s="56">
        <v>141</v>
      </c>
      <c r="Y28" s="56">
        <v>140</v>
      </c>
      <c r="Z28" s="56">
        <v>149</v>
      </c>
      <c r="AA28" s="56">
        <v>138</v>
      </c>
      <c r="AB28" s="58">
        <f t="shared" si="4"/>
        <v>142</v>
      </c>
      <c r="AC28" s="56">
        <v>62</v>
      </c>
      <c r="AD28" s="62">
        <v>80</v>
      </c>
      <c r="AE28" s="65">
        <v>22</v>
      </c>
    </row>
    <row r="29" spans="1:31" ht="12" customHeight="1">
      <c r="A29" s="6"/>
      <c r="B29" s="8"/>
      <c r="C29" s="9" t="s">
        <v>20</v>
      </c>
      <c r="D29" s="10"/>
      <c r="E29" s="58">
        <f t="shared" si="2"/>
        <v>4</v>
      </c>
      <c r="F29" s="56">
        <v>4</v>
      </c>
      <c r="G29" s="56">
        <v>0</v>
      </c>
      <c r="H29" s="58">
        <f t="shared" si="3"/>
        <v>59</v>
      </c>
      <c r="I29" s="56">
        <v>49</v>
      </c>
      <c r="J29" s="56">
        <v>0</v>
      </c>
      <c r="K29" s="62">
        <v>10</v>
      </c>
      <c r="L29" s="53">
        <f t="shared" si="1"/>
        <v>1447</v>
      </c>
      <c r="M29" s="53">
        <v>744</v>
      </c>
      <c r="N29" s="53">
        <v>703</v>
      </c>
      <c r="O29" s="53"/>
      <c r="P29" s="58">
        <v>128</v>
      </c>
      <c r="Q29" s="56">
        <v>110</v>
      </c>
      <c r="R29" s="56">
        <v>124</v>
      </c>
      <c r="S29" s="56">
        <v>116</v>
      </c>
      <c r="T29" s="56">
        <v>103</v>
      </c>
      <c r="U29" s="56">
        <v>126</v>
      </c>
      <c r="V29" s="56">
        <v>124</v>
      </c>
      <c r="W29" s="56">
        <v>117</v>
      </c>
      <c r="X29" s="56">
        <v>139</v>
      </c>
      <c r="Y29" s="56">
        <v>104</v>
      </c>
      <c r="Z29" s="56">
        <v>126</v>
      </c>
      <c r="AA29" s="56">
        <v>130</v>
      </c>
      <c r="AB29" s="58">
        <f t="shared" si="4"/>
        <v>90</v>
      </c>
      <c r="AC29" s="56">
        <v>39</v>
      </c>
      <c r="AD29" s="62">
        <v>51</v>
      </c>
      <c r="AE29" s="65">
        <v>8</v>
      </c>
    </row>
    <row r="30" spans="1:31" ht="12" customHeight="1">
      <c r="A30" s="6"/>
      <c r="B30" s="8"/>
      <c r="C30" s="9" t="s">
        <v>21</v>
      </c>
      <c r="D30" s="10"/>
      <c r="E30" s="68">
        <f t="shared" si="2"/>
        <v>2</v>
      </c>
      <c r="F30" s="57">
        <v>2</v>
      </c>
      <c r="G30" s="57">
        <v>0</v>
      </c>
      <c r="H30" s="68">
        <f t="shared" si="3"/>
        <v>15</v>
      </c>
      <c r="I30" s="57">
        <v>12</v>
      </c>
      <c r="J30" s="57">
        <v>0</v>
      </c>
      <c r="K30" s="63">
        <v>3</v>
      </c>
      <c r="L30" s="55">
        <f t="shared" si="1"/>
        <v>162</v>
      </c>
      <c r="M30" s="55">
        <v>94</v>
      </c>
      <c r="N30" s="55">
        <v>68</v>
      </c>
      <c r="O30" s="55"/>
      <c r="P30" s="68">
        <v>12</v>
      </c>
      <c r="Q30" s="57">
        <v>6</v>
      </c>
      <c r="R30" s="57">
        <v>17</v>
      </c>
      <c r="S30" s="57">
        <v>6</v>
      </c>
      <c r="T30" s="57">
        <v>17</v>
      </c>
      <c r="U30" s="57">
        <v>14</v>
      </c>
      <c r="V30" s="57">
        <v>19</v>
      </c>
      <c r="W30" s="57">
        <v>16</v>
      </c>
      <c r="X30" s="57">
        <v>15</v>
      </c>
      <c r="Y30" s="57">
        <v>13</v>
      </c>
      <c r="Z30" s="57">
        <v>14</v>
      </c>
      <c r="AA30" s="57">
        <v>13</v>
      </c>
      <c r="AB30" s="68">
        <f t="shared" si="4"/>
        <v>25</v>
      </c>
      <c r="AC30" s="57">
        <v>11</v>
      </c>
      <c r="AD30" s="63">
        <v>14</v>
      </c>
      <c r="AE30" s="66">
        <v>5</v>
      </c>
    </row>
    <row r="31" spans="1:31" ht="12" customHeight="1">
      <c r="A31" s="6"/>
      <c r="B31" s="8"/>
      <c r="C31" s="9" t="s">
        <v>23</v>
      </c>
      <c r="D31" s="10"/>
      <c r="E31" s="56">
        <f t="shared" si="2"/>
        <v>5</v>
      </c>
      <c r="F31" s="56">
        <v>5</v>
      </c>
      <c r="G31" s="56">
        <v>0</v>
      </c>
      <c r="H31" s="58">
        <f t="shared" si="3"/>
        <v>48</v>
      </c>
      <c r="I31" s="56">
        <v>36</v>
      </c>
      <c r="J31" s="56">
        <v>0</v>
      </c>
      <c r="K31" s="62">
        <v>12</v>
      </c>
      <c r="L31" s="53">
        <f t="shared" si="1"/>
        <v>792</v>
      </c>
      <c r="M31" s="53">
        <v>422</v>
      </c>
      <c r="N31" s="53">
        <v>370</v>
      </c>
      <c r="O31" s="53"/>
      <c r="P31" s="58">
        <v>59</v>
      </c>
      <c r="Q31" s="56">
        <v>63</v>
      </c>
      <c r="R31" s="56">
        <v>81</v>
      </c>
      <c r="S31" s="56">
        <v>59</v>
      </c>
      <c r="T31" s="56">
        <v>63</v>
      </c>
      <c r="U31" s="56">
        <v>61</v>
      </c>
      <c r="V31" s="56">
        <v>71</v>
      </c>
      <c r="W31" s="56">
        <v>56</v>
      </c>
      <c r="X31" s="56">
        <v>62</v>
      </c>
      <c r="Y31" s="56">
        <v>71</v>
      </c>
      <c r="Z31" s="56">
        <v>86</v>
      </c>
      <c r="AA31" s="56">
        <v>60</v>
      </c>
      <c r="AB31" s="58">
        <f t="shared" si="4"/>
        <v>71</v>
      </c>
      <c r="AC31" s="60">
        <v>31</v>
      </c>
      <c r="AD31" s="62">
        <v>40</v>
      </c>
      <c r="AE31" s="65">
        <v>13</v>
      </c>
    </row>
    <row r="32" spans="1:31" ht="12" customHeight="1">
      <c r="A32" s="6"/>
      <c r="B32" s="8"/>
      <c r="C32" s="9" t="s">
        <v>22</v>
      </c>
      <c r="D32" s="10"/>
      <c r="E32" s="56">
        <f t="shared" si="2"/>
        <v>2</v>
      </c>
      <c r="F32" s="56">
        <v>2</v>
      </c>
      <c r="G32" s="56">
        <v>0</v>
      </c>
      <c r="H32" s="58">
        <f t="shared" si="3"/>
        <v>21</v>
      </c>
      <c r="I32" s="56">
        <v>18</v>
      </c>
      <c r="J32" s="56">
        <v>0</v>
      </c>
      <c r="K32" s="62">
        <v>3</v>
      </c>
      <c r="L32" s="53">
        <f t="shared" si="1"/>
        <v>348</v>
      </c>
      <c r="M32" s="53">
        <v>177</v>
      </c>
      <c r="N32" s="53">
        <v>171</v>
      </c>
      <c r="O32" s="53"/>
      <c r="P32" s="58">
        <v>31</v>
      </c>
      <c r="Q32" s="56">
        <v>25</v>
      </c>
      <c r="R32" s="56">
        <v>25</v>
      </c>
      <c r="S32" s="56">
        <v>28</v>
      </c>
      <c r="T32" s="56">
        <v>28</v>
      </c>
      <c r="U32" s="56">
        <v>24</v>
      </c>
      <c r="V32" s="56">
        <v>34</v>
      </c>
      <c r="W32" s="56">
        <v>34</v>
      </c>
      <c r="X32" s="56">
        <v>31</v>
      </c>
      <c r="Y32" s="56">
        <v>27</v>
      </c>
      <c r="Z32" s="56">
        <v>28</v>
      </c>
      <c r="AA32" s="56">
        <v>33</v>
      </c>
      <c r="AB32" s="58">
        <f t="shared" si="4"/>
        <v>31</v>
      </c>
      <c r="AC32" s="56">
        <v>12</v>
      </c>
      <c r="AD32" s="62">
        <v>19</v>
      </c>
      <c r="AE32" s="65">
        <v>9</v>
      </c>
    </row>
    <row r="33" spans="1:31" ht="12" customHeight="1">
      <c r="A33" s="6"/>
      <c r="B33" s="8"/>
      <c r="C33" s="9" t="s">
        <v>24</v>
      </c>
      <c r="D33" s="10"/>
      <c r="E33" s="56">
        <f t="shared" si="2"/>
        <v>2</v>
      </c>
      <c r="F33" s="56">
        <v>2</v>
      </c>
      <c r="G33" s="56">
        <v>0</v>
      </c>
      <c r="H33" s="58">
        <f t="shared" si="3"/>
        <v>13</v>
      </c>
      <c r="I33" s="56">
        <v>10</v>
      </c>
      <c r="J33" s="56">
        <v>1</v>
      </c>
      <c r="K33" s="62">
        <v>2</v>
      </c>
      <c r="L33" s="53">
        <f t="shared" si="1"/>
        <v>172</v>
      </c>
      <c r="M33" s="53">
        <v>86</v>
      </c>
      <c r="N33" s="53">
        <v>86</v>
      </c>
      <c r="O33" s="53"/>
      <c r="P33" s="58">
        <v>8</v>
      </c>
      <c r="Q33" s="56">
        <v>11</v>
      </c>
      <c r="R33" s="56">
        <v>9</v>
      </c>
      <c r="S33" s="56">
        <v>15</v>
      </c>
      <c r="T33" s="56">
        <v>16</v>
      </c>
      <c r="U33" s="56">
        <v>12</v>
      </c>
      <c r="V33" s="56">
        <v>13</v>
      </c>
      <c r="W33" s="56">
        <v>22</v>
      </c>
      <c r="X33" s="56">
        <v>21</v>
      </c>
      <c r="Y33" s="56">
        <v>14</v>
      </c>
      <c r="Z33" s="56">
        <v>19</v>
      </c>
      <c r="AA33" s="56">
        <v>12</v>
      </c>
      <c r="AB33" s="58">
        <f t="shared" si="4"/>
        <v>25</v>
      </c>
      <c r="AC33" s="56">
        <v>9</v>
      </c>
      <c r="AD33" s="62">
        <v>16</v>
      </c>
      <c r="AE33" s="65">
        <v>8</v>
      </c>
    </row>
    <row r="34" spans="1:31" ht="12" customHeight="1">
      <c r="A34" s="6"/>
      <c r="B34" s="8"/>
      <c r="C34" s="9" t="s">
        <v>25</v>
      </c>
      <c r="D34" s="10"/>
      <c r="E34" s="58">
        <f t="shared" si="2"/>
        <v>1</v>
      </c>
      <c r="F34" s="56">
        <v>1</v>
      </c>
      <c r="G34" s="56">
        <v>0</v>
      </c>
      <c r="H34" s="58">
        <f t="shared" si="3"/>
        <v>6</v>
      </c>
      <c r="I34" s="56">
        <v>6</v>
      </c>
      <c r="J34" s="56">
        <v>0</v>
      </c>
      <c r="K34" s="62">
        <v>0</v>
      </c>
      <c r="L34" s="53">
        <f t="shared" si="1"/>
        <v>62</v>
      </c>
      <c r="M34" s="53">
        <v>30</v>
      </c>
      <c r="N34" s="53">
        <v>32</v>
      </c>
      <c r="O34" s="53"/>
      <c r="P34" s="58">
        <v>4</v>
      </c>
      <c r="Q34" s="56">
        <v>5</v>
      </c>
      <c r="R34" s="56">
        <v>2</v>
      </c>
      <c r="S34" s="56">
        <v>5</v>
      </c>
      <c r="T34" s="56">
        <v>7</v>
      </c>
      <c r="U34" s="56">
        <v>4</v>
      </c>
      <c r="V34" s="56">
        <v>3</v>
      </c>
      <c r="W34" s="56">
        <v>7</v>
      </c>
      <c r="X34" s="56">
        <v>6</v>
      </c>
      <c r="Y34" s="56">
        <v>4</v>
      </c>
      <c r="Z34" s="56">
        <v>8</v>
      </c>
      <c r="AA34" s="56">
        <v>7</v>
      </c>
      <c r="AB34" s="58">
        <f t="shared" si="4"/>
        <v>11</v>
      </c>
      <c r="AC34" s="56">
        <v>3</v>
      </c>
      <c r="AD34" s="62">
        <v>8</v>
      </c>
      <c r="AE34" s="65">
        <v>4</v>
      </c>
    </row>
    <row r="35" spans="1:31" ht="12" customHeight="1">
      <c r="A35" s="6"/>
      <c r="B35" s="8"/>
      <c r="C35" s="9" t="s">
        <v>88</v>
      </c>
      <c r="D35" s="10"/>
      <c r="E35" s="68">
        <f t="shared" si="2"/>
        <v>9</v>
      </c>
      <c r="F35" s="57">
        <v>9</v>
      </c>
      <c r="G35" s="57">
        <v>0</v>
      </c>
      <c r="H35" s="68">
        <f t="shared" si="3"/>
        <v>53</v>
      </c>
      <c r="I35" s="57">
        <v>29</v>
      </c>
      <c r="J35" s="57">
        <v>12</v>
      </c>
      <c r="K35" s="63">
        <v>12</v>
      </c>
      <c r="L35" s="55">
        <f t="shared" si="1"/>
        <v>605</v>
      </c>
      <c r="M35" s="55">
        <v>316</v>
      </c>
      <c r="N35" s="55">
        <v>289</v>
      </c>
      <c r="O35" s="55"/>
      <c r="P35" s="68">
        <v>54</v>
      </c>
      <c r="Q35" s="57">
        <v>42</v>
      </c>
      <c r="R35" s="57">
        <v>44</v>
      </c>
      <c r="S35" s="57">
        <v>50</v>
      </c>
      <c r="T35" s="57">
        <v>45</v>
      </c>
      <c r="U35" s="57">
        <v>47</v>
      </c>
      <c r="V35" s="57">
        <v>52</v>
      </c>
      <c r="W35" s="57">
        <v>52</v>
      </c>
      <c r="X35" s="57">
        <v>62</v>
      </c>
      <c r="Y35" s="57">
        <v>46</v>
      </c>
      <c r="Z35" s="57">
        <v>59</v>
      </c>
      <c r="AA35" s="57">
        <v>52</v>
      </c>
      <c r="AB35" s="68">
        <f t="shared" si="4"/>
        <v>96</v>
      </c>
      <c r="AC35" s="57">
        <v>37</v>
      </c>
      <c r="AD35" s="63">
        <v>59</v>
      </c>
      <c r="AE35" s="66">
        <v>18</v>
      </c>
    </row>
    <row r="36" spans="1:31" ht="12" customHeight="1">
      <c r="A36" s="6"/>
      <c r="B36" s="8"/>
      <c r="C36" s="9" t="s">
        <v>26</v>
      </c>
      <c r="D36" s="10"/>
      <c r="E36" s="58">
        <f t="shared" si="2"/>
        <v>8</v>
      </c>
      <c r="F36" s="56">
        <v>8</v>
      </c>
      <c r="G36" s="56">
        <v>0</v>
      </c>
      <c r="H36" s="58">
        <f t="shared" si="3"/>
        <v>36</v>
      </c>
      <c r="I36" s="56">
        <v>18</v>
      </c>
      <c r="J36" s="56">
        <v>11</v>
      </c>
      <c r="K36" s="62">
        <v>7</v>
      </c>
      <c r="L36" s="53">
        <f t="shared" si="1"/>
        <v>338</v>
      </c>
      <c r="M36" s="53">
        <v>183</v>
      </c>
      <c r="N36" s="53">
        <v>155</v>
      </c>
      <c r="O36" s="53"/>
      <c r="P36" s="58">
        <v>27</v>
      </c>
      <c r="Q36" s="56">
        <v>37</v>
      </c>
      <c r="R36" s="56">
        <v>31</v>
      </c>
      <c r="S36" s="56">
        <v>24</v>
      </c>
      <c r="T36" s="56">
        <v>35</v>
      </c>
      <c r="U36" s="56">
        <v>22</v>
      </c>
      <c r="V36" s="56">
        <v>24</v>
      </c>
      <c r="W36" s="56">
        <v>28</v>
      </c>
      <c r="X36" s="56">
        <v>28</v>
      </c>
      <c r="Y36" s="56">
        <v>13</v>
      </c>
      <c r="Z36" s="56">
        <v>38</v>
      </c>
      <c r="AA36" s="56">
        <v>31</v>
      </c>
      <c r="AB36" s="58">
        <f t="shared" si="4"/>
        <v>66</v>
      </c>
      <c r="AC36" s="56">
        <v>31</v>
      </c>
      <c r="AD36" s="62">
        <v>35</v>
      </c>
      <c r="AE36" s="65">
        <v>7</v>
      </c>
    </row>
    <row r="37" spans="1:31" ht="12" customHeight="1">
      <c r="A37" s="6"/>
      <c r="B37" s="8"/>
      <c r="C37" s="9" t="s">
        <v>27</v>
      </c>
      <c r="D37" s="10"/>
      <c r="E37" s="58">
        <f t="shared" si="2"/>
        <v>1</v>
      </c>
      <c r="F37" s="56">
        <v>1</v>
      </c>
      <c r="G37" s="56">
        <v>0</v>
      </c>
      <c r="H37" s="58">
        <f t="shared" si="3"/>
        <v>7</v>
      </c>
      <c r="I37" s="56">
        <v>6</v>
      </c>
      <c r="J37" s="56">
        <v>0</v>
      </c>
      <c r="K37" s="62">
        <v>1</v>
      </c>
      <c r="L37" s="53">
        <f t="shared" si="1"/>
        <v>157</v>
      </c>
      <c r="M37" s="53">
        <v>81</v>
      </c>
      <c r="N37" s="53">
        <v>76</v>
      </c>
      <c r="O37" s="53"/>
      <c r="P37" s="58">
        <v>12</v>
      </c>
      <c r="Q37" s="56">
        <v>11</v>
      </c>
      <c r="R37" s="56">
        <v>20</v>
      </c>
      <c r="S37" s="56">
        <v>13</v>
      </c>
      <c r="T37" s="56">
        <v>9</v>
      </c>
      <c r="U37" s="56">
        <v>13</v>
      </c>
      <c r="V37" s="56">
        <v>11</v>
      </c>
      <c r="W37" s="56">
        <v>5</v>
      </c>
      <c r="X37" s="56">
        <v>18</v>
      </c>
      <c r="Y37" s="56">
        <v>17</v>
      </c>
      <c r="Z37" s="56">
        <v>11</v>
      </c>
      <c r="AA37" s="56">
        <v>17</v>
      </c>
      <c r="AB37" s="58">
        <f t="shared" si="4"/>
        <v>14</v>
      </c>
      <c r="AC37" s="56">
        <v>4</v>
      </c>
      <c r="AD37" s="62">
        <v>10</v>
      </c>
      <c r="AE37" s="65">
        <v>8</v>
      </c>
    </row>
    <row r="38" spans="1:31" ht="12" customHeight="1">
      <c r="A38" s="6"/>
      <c r="B38" s="8"/>
      <c r="C38" s="9" t="s">
        <v>28</v>
      </c>
      <c r="D38" s="10"/>
      <c r="E38" s="58">
        <f t="shared" si="2"/>
        <v>1</v>
      </c>
      <c r="F38" s="56">
        <v>1</v>
      </c>
      <c r="G38" s="56">
        <v>0</v>
      </c>
      <c r="H38" s="58">
        <f t="shared" si="3"/>
        <v>8</v>
      </c>
      <c r="I38" s="56">
        <v>6</v>
      </c>
      <c r="J38" s="56">
        <v>0</v>
      </c>
      <c r="K38" s="62">
        <v>2</v>
      </c>
      <c r="L38" s="53">
        <f t="shared" si="1"/>
        <v>103</v>
      </c>
      <c r="M38" s="53">
        <v>57</v>
      </c>
      <c r="N38" s="53">
        <v>46</v>
      </c>
      <c r="O38" s="53"/>
      <c r="P38" s="58">
        <v>7</v>
      </c>
      <c r="Q38" s="56">
        <v>7</v>
      </c>
      <c r="R38" s="56">
        <v>9</v>
      </c>
      <c r="S38" s="56">
        <v>5</v>
      </c>
      <c r="T38" s="56">
        <v>7</v>
      </c>
      <c r="U38" s="56">
        <v>8</v>
      </c>
      <c r="V38" s="56">
        <v>12</v>
      </c>
      <c r="W38" s="56">
        <v>9</v>
      </c>
      <c r="X38" s="56">
        <v>11</v>
      </c>
      <c r="Y38" s="56">
        <v>5</v>
      </c>
      <c r="Z38" s="56">
        <v>11</v>
      </c>
      <c r="AA38" s="56">
        <v>12</v>
      </c>
      <c r="AB38" s="58">
        <f t="shared" si="4"/>
        <v>15</v>
      </c>
      <c r="AC38" s="56">
        <v>4</v>
      </c>
      <c r="AD38" s="62">
        <v>11</v>
      </c>
      <c r="AE38" s="65">
        <v>6</v>
      </c>
    </row>
    <row r="39" spans="1:31" ht="12" customHeight="1">
      <c r="A39" s="6"/>
      <c r="B39" s="8"/>
      <c r="C39" s="9" t="s">
        <v>29</v>
      </c>
      <c r="D39" s="10"/>
      <c r="E39" s="58">
        <f t="shared" si="2"/>
        <v>3</v>
      </c>
      <c r="F39" s="56">
        <v>3</v>
      </c>
      <c r="G39" s="56">
        <v>0</v>
      </c>
      <c r="H39" s="58">
        <f t="shared" si="3"/>
        <v>25</v>
      </c>
      <c r="I39" s="56">
        <v>18</v>
      </c>
      <c r="J39" s="56">
        <v>1</v>
      </c>
      <c r="K39" s="62">
        <v>6</v>
      </c>
      <c r="L39" s="53">
        <f t="shared" si="1"/>
        <v>350</v>
      </c>
      <c r="M39" s="53">
        <v>173</v>
      </c>
      <c r="N39" s="53">
        <v>177</v>
      </c>
      <c r="O39" s="53"/>
      <c r="P39" s="58">
        <v>28</v>
      </c>
      <c r="Q39" s="56">
        <v>29</v>
      </c>
      <c r="R39" s="56">
        <v>26</v>
      </c>
      <c r="S39" s="56">
        <v>31</v>
      </c>
      <c r="T39" s="56">
        <v>28</v>
      </c>
      <c r="U39" s="56">
        <v>30</v>
      </c>
      <c r="V39" s="56">
        <v>28</v>
      </c>
      <c r="W39" s="56">
        <v>35</v>
      </c>
      <c r="X39" s="56">
        <v>26</v>
      </c>
      <c r="Y39" s="56">
        <v>23</v>
      </c>
      <c r="Z39" s="56">
        <v>37</v>
      </c>
      <c r="AA39" s="56">
        <v>29</v>
      </c>
      <c r="AB39" s="58">
        <f t="shared" si="4"/>
        <v>39</v>
      </c>
      <c r="AC39" s="56">
        <v>15</v>
      </c>
      <c r="AD39" s="62">
        <v>24</v>
      </c>
      <c r="AE39" s="65">
        <v>6</v>
      </c>
    </row>
    <row r="40" spans="1:31" ht="12" customHeight="1">
      <c r="A40" s="6"/>
      <c r="B40" s="8"/>
      <c r="C40" s="9" t="s">
        <v>31</v>
      </c>
      <c r="D40" s="10"/>
      <c r="E40" s="68">
        <f t="shared" si="2"/>
        <v>1</v>
      </c>
      <c r="F40" s="57">
        <v>1</v>
      </c>
      <c r="G40" s="63">
        <v>0</v>
      </c>
      <c r="H40" s="68">
        <f t="shared" si="3"/>
        <v>8</v>
      </c>
      <c r="I40" s="57">
        <v>6</v>
      </c>
      <c r="J40" s="57">
        <v>0</v>
      </c>
      <c r="K40" s="63">
        <v>2</v>
      </c>
      <c r="L40" s="55">
        <f t="shared" si="1"/>
        <v>173</v>
      </c>
      <c r="M40" s="55">
        <v>95</v>
      </c>
      <c r="N40" s="55">
        <v>78</v>
      </c>
      <c r="O40" s="55"/>
      <c r="P40" s="68">
        <v>20</v>
      </c>
      <c r="Q40" s="57">
        <v>13</v>
      </c>
      <c r="R40" s="57">
        <v>13</v>
      </c>
      <c r="S40" s="57">
        <v>10</v>
      </c>
      <c r="T40" s="57">
        <v>18</v>
      </c>
      <c r="U40" s="57">
        <v>14</v>
      </c>
      <c r="V40" s="57">
        <v>13</v>
      </c>
      <c r="W40" s="57">
        <v>11</v>
      </c>
      <c r="X40" s="57">
        <v>15</v>
      </c>
      <c r="Y40" s="57">
        <v>15</v>
      </c>
      <c r="Z40" s="57">
        <v>16</v>
      </c>
      <c r="AA40" s="57">
        <v>15</v>
      </c>
      <c r="AB40" s="68">
        <f t="shared" si="4"/>
        <v>14</v>
      </c>
      <c r="AC40" s="57">
        <v>4</v>
      </c>
      <c r="AD40" s="63">
        <v>10</v>
      </c>
      <c r="AE40" s="66">
        <v>6</v>
      </c>
    </row>
    <row r="41" spans="1:31" ht="12" customHeight="1">
      <c r="A41" s="6"/>
      <c r="B41" s="8"/>
      <c r="C41" s="9" t="s">
        <v>32</v>
      </c>
      <c r="D41" s="10"/>
      <c r="E41" s="56">
        <f t="shared" si="2"/>
        <v>5</v>
      </c>
      <c r="F41" s="56">
        <v>5</v>
      </c>
      <c r="G41" s="56">
        <v>0</v>
      </c>
      <c r="H41" s="58">
        <f t="shared" si="3"/>
        <v>25</v>
      </c>
      <c r="I41" s="56">
        <v>13</v>
      </c>
      <c r="J41" s="56">
        <v>8</v>
      </c>
      <c r="K41" s="62">
        <v>4</v>
      </c>
      <c r="L41" s="53">
        <f t="shared" si="1"/>
        <v>236</v>
      </c>
      <c r="M41" s="53">
        <v>121</v>
      </c>
      <c r="N41" s="53">
        <v>115</v>
      </c>
      <c r="O41" s="53"/>
      <c r="P41" s="58">
        <v>20</v>
      </c>
      <c r="Q41" s="56">
        <v>17</v>
      </c>
      <c r="R41" s="56">
        <v>19</v>
      </c>
      <c r="S41" s="56">
        <v>21</v>
      </c>
      <c r="T41" s="56">
        <v>20</v>
      </c>
      <c r="U41" s="56">
        <v>14</v>
      </c>
      <c r="V41" s="56">
        <v>19</v>
      </c>
      <c r="W41" s="56">
        <v>21</v>
      </c>
      <c r="X41" s="56">
        <v>21</v>
      </c>
      <c r="Y41" s="56">
        <v>25</v>
      </c>
      <c r="Z41" s="56">
        <v>22</v>
      </c>
      <c r="AA41" s="56">
        <v>17</v>
      </c>
      <c r="AB41" s="58">
        <f t="shared" si="4"/>
        <v>45</v>
      </c>
      <c r="AC41" s="56">
        <v>16</v>
      </c>
      <c r="AD41" s="62">
        <v>29</v>
      </c>
      <c r="AE41" s="65">
        <v>9</v>
      </c>
    </row>
    <row r="42" spans="1:31" ht="12" customHeight="1">
      <c r="A42" s="6"/>
      <c r="B42" s="8"/>
      <c r="C42" s="16" t="s">
        <v>30</v>
      </c>
      <c r="D42" s="10"/>
      <c r="E42" s="56">
        <f t="shared" si="2"/>
        <v>8</v>
      </c>
      <c r="F42" s="56">
        <v>8</v>
      </c>
      <c r="G42" s="56">
        <v>0</v>
      </c>
      <c r="H42" s="58">
        <f t="shared" si="3"/>
        <v>54</v>
      </c>
      <c r="I42" s="56">
        <v>37</v>
      </c>
      <c r="J42" s="56">
        <v>7</v>
      </c>
      <c r="K42" s="62">
        <v>10</v>
      </c>
      <c r="L42" s="53">
        <f t="shared" si="1"/>
        <v>643</v>
      </c>
      <c r="M42" s="53">
        <v>327</v>
      </c>
      <c r="N42" s="53">
        <v>316</v>
      </c>
      <c r="O42" s="53"/>
      <c r="P42" s="58">
        <v>53</v>
      </c>
      <c r="Q42" s="56">
        <v>47</v>
      </c>
      <c r="R42" s="56">
        <v>49</v>
      </c>
      <c r="S42" s="56">
        <v>50</v>
      </c>
      <c r="T42" s="56">
        <v>50</v>
      </c>
      <c r="U42" s="56">
        <v>49</v>
      </c>
      <c r="V42" s="56">
        <v>48</v>
      </c>
      <c r="W42" s="56">
        <v>66</v>
      </c>
      <c r="X42" s="56">
        <v>64</v>
      </c>
      <c r="Y42" s="56">
        <v>43</v>
      </c>
      <c r="Z42" s="56">
        <v>63</v>
      </c>
      <c r="AA42" s="56">
        <v>61</v>
      </c>
      <c r="AB42" s="58">
        <f t="shared" si="4"/>
        <v>89</v>
      </c>
      <c r="AC42" s="56">
        <v>34</v>
      </c>
      <c r="AD42" s="62">
        <v>55</v>
      </c>
      <c r="AE42" s="65">
        <v>16</v>
      </c>
    </row>
    <row r="43" spans="1:31" ht="12" customHeight="1">
      <c r="A43" s="6"/>
      <c r="B43" s="20"/>
      <c r="C43" s="21" t="s">
        <v>33</v>
      </c>
      <c r="D43" s="22"/>
      <c r="E43" s="59">
        <f t="shared" si="2"/>
        <v>6</v>
      </c>
      <c r="F43" s="59">
        <v>5</v>
      </c>
      <c r="G43" s="59">
        <v>1</v>
      </c>
      <c r="H43" s="71">
        <f t="shared" si="3"/>
        <v>38</v>
      </c>
      <c r="I43" s="59">
        <v>25</v>
      </c>
      <c r="J43" s="59">
        <v>6</v>
      </c>
      <c r="K43" s="64">
        <v>7</v>
      </c>
      <c r="L43" s="59">
        <f t="shared" si="1"/>
        <v>460</v>
      </c>
      <c r="M43" s="59">
        <v>241</v>
      </c>
      <c r="N43" s="59">
        <v>219</v>
      </c>
      <c r="O43" s="59"/>
      <c r="P43" s="71">
        <v>52</v>
      </c>
      <c r="Q43" s="59">
        <v>30</v>
      </c>
      <c r="R43" s="59">
        <v>33</v>
      </c>
      <c r="S43" s="59">
        <v>32</v>
      </c>
      <c r="T43" s="59">
        <v>37</v>
      </c>
      <c r="U43" s="59">
        <v>44</v>
      </c>
      <c r="V43" s="59">
        <v>37</v>
      </c>
      <c r="W43" s="59">
        <v>37</v>
      </c>
      <c r="X43" s="59">
        <v>38</v>
      </c>
      <c r="Y43" s="59">
        <v>44</v>
      </c>
      <c r="Z43" s="59">
        <v>44</v>
      </c>
      <c r="AA43" s="59">
        <v>32</v>
      </c>
      <c r="AB43" s="71">
        <f t="shared" si="4"/>
        <v>56</v>
      </c>
      <c r="AC43" s="59">
        <v>19</v>
      </c>
      <c r="AD43" s="64">
        <v>37</v>
      </c>
      <c r="AE43" s="67">
        <v>13</v>
      </c>
    </row>
    <row r="44" spans="1:31" ht="10.5" customHeight="1">
      <c r="AC44" s="7"/>
    </row>
    <row r="45" spans="1:31" ht="10.5" customHeight="1"/>
    <row r="46" spans="1:31" ht="10.5" customHeight="1"/>
  </sheetData>
  <mergeCells count="24">
    <mergeCell ref="P5:Q5"/>
    <mergeCell ref="R5:S5"/>
    <mergeCell ref="T5:U5"/>
    <mergeCell ref="B7:C7"/>
    <mergeCell ref="E5:E6"/>
    <mergeCell ref="F5:F6"/>
    <mergeCell ref="G5:G6"/>
    <mergeCell ref="B6:C6"/>
    <mergeCell ref="B2:AE2"/>
    <mergeCell ref="AB5:AD5"/>
    <mergeCell ref="AB4:AD4"/>
    <mergeCell ref="L5:N5"/>
    <mergeCell ref="H5:H6"/>
    <mergeCell ref="I5:I6"/>
    <mergeCell ref="J5:J6"/>
    <mergeCell ref="C4:D4"/>
    <mergeCell ref="H4:K4"/>
    <mergeCell ref="E4:G4"/>
    <mergeCell ref="AE4:AE6"/>
    <mergeCell ref="K5:K6"/>
    <mergeCell ref="V5:W5"/>
    <mergeCell ref="X5:Y5"/>
    <mergeCell ref="Z5:AA5"/>
    <mergeCell ref="L4:AA4"/>
  </mergeCells>
  <phoneticPr fontId="2"/>
  <pageMargins left="0.2" right="0.21" top="0.64" bottom="0.42" header="0.51200000000000001" footer="0.38"/>
  <pageSetup paperSize="9" scale="81" orientation="landscape" r:id="rId1"/>
  <headerFooter alignWithMargins="0"/>
  <ignoredErrors>
    <ignoredError sqref="E8 H8 L8:L43 E7:G7 P7 AB17:AB43 M7:N7 I7:K7 H10:H43 E10:E43 AB10:AB15 AD7 Q8:AE9 Q7:AC7 AE7 Q16:AE16 Q10:AA15 AC10:AE15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46"/>
  <sheetViews>
    <sheetView zoomScaleNormal="100" workbookViewId="0">
      <selection activeCell="AF21" sqref="AF21"/>
    </sheetView>
  </sheetViews>
  <sheetFormatPr defaultColWidth="9" defaultRowHeight="10.5"/>
  <cols>
    <col min="1" max="1" width="3.625" style="11" customWidth="1"/>
    <col min="2" max="2" width="2.375" style="11" customWidth="1"/>
    <col min="3" max="3" width="8.75" style="11" customWidth="1"/>
    <col min="4" max="4" width="1.375" style="11" customWidth="1"/>
    <col min="5" max="7" width="5.625" style="11" customWidth="1"/>
    <col min="8" max="9" width="8.625" style="11" customWidth="1"/>
    <col min="10" max="13" width="5.625" style="11" customWidth="1"/>
    <col min="14" max="16" width="6.5" style="11" customWidth="1"/>
    <col min="17" max="17" width="6.5" style="11" hidden="1" customWidth="1"/>
    <col min="18" max="23" width="6.25" style="11" customWidth="1"/>
    <col min="24" max="26" width="5.25" style="11" customWidth="1"/>
    <col min="27" max="27" width="8.625" style="11" customWidth="1"/>
    <col min="28" max="16384" width="9" style="11"/>
  </cols>
  <sheetData>
    <row r="1" spans="2:27" ht="12">
      <c r="B1" s="13"/>
    </row>
    <row r="2" spans="2:27" ht="13.5" customHeight="1">
      <c r="B2" s="403" t="s">
        <v>205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</row>
    <row r="3" spans="2:27" ht="27" customHeight="1">
      <c r="B3" s="14" t="s">
        <v>208</v>
      </c>
      <c r="Z3" s="14"/>
      <c r="AA3" s="28" t="s">
        <v>139</v>
      </c>
    </row>
    <row r="4" spans="2:27" ht="15.75" customHeight="1">
      <c r="B4" s="282"/>
      <c r="C4" s="404" t="s">
        <v>54</v>
      </c>
      <c r="D4" s="405"/>
      <c r="E4" s="425" t="s">
        <v>48</v>
      </c>
      <c r="F4" s="436"/>
      <c r="G4" s="436"/>
      <c r="H4" s="437"/>
      <c r="I4" s="438"/>
      <c r="J4" s="409" t="s">
        <v>49</v>
      </c>
      <c r="K4" s="410"/>
      <c r="L4" s="410"/>
      <c r="M4" s="411"/>
      <c r="N4" s="409" t="s">
        <v>138</v>
      </c>
      <c r="O4" s="410"/>
      <c r="P4" s="410"/>
      <c r="Q4" s="410"/>
      <c r="R4" s="410"/>
      <c r="S4" s="410"/>
      <c r="T4" s="410"/>
      <c r="U4" s="410"/>
      <c r="V4" s="410"/>
      <c r="W4" s="411"/>
      <c r="X4" s="426" t="s">
        <v>55</v>
      </c>
      <c r="Y4" s="426"/>
      <c r="Z4" s="426"/>
      <c r="AA4" s="428" t="s">
        <v>137</v>
      </c>
    </row>
    <row r="5" spans="2:27" ht="15.75" customHeight="1">
      <c r="B5" s="284"/>
      <c r="C5" s="285"/>
      <c r="D5" s="286"/>
      <c r="E5" s="435" t="s">
        <v>35</v>
      </c>
      <c r="F5" s="427" t="s">
        <v>36</v>
      </c>
      <c r="G5" s="427" t="s">
        <v>37</v>
      </c>
      <c r="H5" s="439" t="s">
        <v>136</v>
      </c>
      <c r="I5" s="440"/>
      <c r="J5" s="427" t="s">
        <v>35</v>
      </c>
      <c r="K5" s="427" t="s">
        <v>38</v>
      </c>
      <c r="L5" s="427" t="s">
        <v>39</v>
      </c>
      <c r="M5" s="431" t="s">
        <v>131</v>
      </c>
      <c r="N5" s="406" t="s">
        <v>57</v>
      </c>
      <c r="O5" s="406"/>
      <c r="P5" s="406"/>
      <c r="Q5" s="288" t="s">
        <v>258</v>
      </c>
      <c r="R5" s="433" t="s">
        <v>42</v>
      </c>
      <c r="S5" s="434"/>
      <c r="T5" s="433" t="s">
        <v>43</v>
      </c>
      <c r="U5" s="434"/>
      <c r="V5" s="433" t="s">
        <v>44</v>
      </c>
      <c r="W5" s="434"/>
      <c r="X5" s="396" t="s">
        <v>56</v>
      </c>
      <c r="Y5" s="396"/>
      <c r="Z5" s="396"/>
      <c r="AA5" s="441"/>
    </row>
    <row r="6" spans="2:27" ht="15.75" customHeight="1">
      <c r="B6" s="401" t="s">
        <v>53</v>
      </c>
      <c r="C6" s="402"/>
      <c r="D6" s="289"/>
      <c r="E6" s="435"/>
      <c r="F6" s="427"/>
      <c r="G6" s="427"/>
      <c r="H6" s="287" t="s">
        <v>134</v>
      </c>
      <c r="I6" s="287" t="s">
        <v>135</v>
      </c>
      <c r="J6" s="427"/>
      <c r="K6" s="427"/>
      <c r="L6" s="427"/>
      <c r="M6" s="432"/>
      <c r="N6" s="287" t="s">
        <v>35</v>
      </c>
      <c r="O6" s="287" t="s">
        <v>40</v>
      </c>
      <c r="P6" s="287" t="s">
        <v>41</v>
      </c>
      <c r="Q6" s="288" t="s">
        <v>257</v>
      </c>
      <c r="R6" s="287" t="s">
        <v>40</v>
      </c>
      <c r="S6" s="287" t="s">
        <v>41</v>
      </c>
      <c r="T6" s="287" t="s">
        <v>40</v>
      </c>
      <c r="U6" s="287" t="s">
        <v>41</v>
      </c>
      <c r="V6" s="287" t="s">
        <v>40</v>
      </c>
      <c r="W6" s="287" t="s">
        <v>41</v>
      </c>
      <c r="X6" s="287" t="s">
        <v>35</v>
      </c>
      <c r="Y6" s="287" t="s">
        <v>40</v>
      </c>
      <c r="Z6" s="287" t="s">
        <v>41</v>
      </c>
      <c r="AA6" s="442"/>
    </row>
    <row r="7" spans="2:27" ht="12" customHeight="1">
      <c r="B7" s="399" t="s">
        <v>217</v>
      </c>
      <c r="C7" s="400"/>
      <c r="D7" s="12"/>
      <c r="E7" s="244">
        <f>SUM(E11:E43)</f>
        <v>162</v>
      </c>
      <c r="F7" s="56">
        <f t="shared" ref="F7:AA7" si="0">SUM(F11:F43)</f>
        <v>160</v>
      </c>
      <c r="G7" s="56">
        <f t="shared" si="0"/>
        <v>2</v>
      </c>
      <c r="H7" s="295">
        <f t="shared" si="0"/>
        <v>3</v>
      </c>
      <c r="I7" s="205">
        <v>4</v>
      </c>
      <c r="J7" s="245">
        <f t="shared" si="0"/>
        <v>1349</v>
      </c>
      <c r="K7" s="54">
        <f t="shared" si="0"/>
        <v>1084</v>
      </c>
      <c r="L7" s="60">
        <f t="shared" si="0"/>
        <v>1</v>
      </c>
      <c r="M7" s="84">
        <f t="shared" si="0"/>
        <v>264</v>
      </c>
      <c r="N7" s="245">
        <f t="shared" si="0"/>
        <v>30973</v>
      </c>
      <c r="O7" s="53">
        <f t="shared" si="0"/>
        <v>15626</v>
      </c>
      <c r="P7" s="53">
        <f t="shared" si="0"/>
        <v>15347</v>
      </c>
      <c r="Q7" s="53">
        <f>SUM(R7:W7)</f>
        <v>30973</v>
      </c>
      <c r="R7" s="47">
        <f t="shared" si="0"/>
        <v>5216</v>
      </c>
      <c r="S7" s="53">
        <f t="shared" si="0"/>
        <v>5113</v>
      </c>
      <c r="T7" s="53">
        <f t="shared" si="0"/>
        <v>5044</v>
      </c>
      <c r="U7" s="53">
        <f t="shared" si="0"/>
        <v>4987</v>
      </c>
      <c r="V7" s="54">
        <f t="shared" si="0"/>
        <v>5366</v>
      </c>
      <c r="W7" s="54">
        <f t="shared" si="0"/>
        <v>5247</v>
      </c>
      <c r="X7" s="245">
        <f t="shared" si="0"/>
        <v>2956</v>
      </c>
      <c r="Y7" s="54">
        <f t="shared" si="0"/>
        <v>1604</v>
      </c>
      <c r="Z7" s="81">
        <f t="shared" si="0"/>
        <v>1352</v>
      </c>
      <c r="AA7" s="65">
        <f t="shared" si="0"/>
        <v>358</v>
      </c>
    </row>
    <row r="8" spans="2:27" ht="12" customHeight="1">
      <c r="B8" s="8"/>
      <c r="C8" s="9" t="s">
        <v>0</v>
      </c>
      <c r="D8" s="10"/>
      <c r="E8" s="60">
        <f>SUM(F8:G8)</f>
        <v>1</v>
      </c>
      <c r="F8" s="60">
        <v>1</v>
      </c>
      <c r="G8" s="60">
        <v>0</v>
      </c>
      <c r="H8" s="204">
        <v>0</v>
      </c>
      <c r="I8" s="205">
        <v>0</v>
      </c>
      <c r="J8" s="54">
        <f>SUM(K8:M8)</f>
        <v>12</v>
      </c>
      <c r="K8" s="60">
        <v>12</v>
      </c>
      <c r="L8" s="60">
        <v>0</v>
      </c>
      <c r="M8" s="84">
        <v>0</v>
      </c>
      <c r="N8" s="54">
        <f>SUM(O8:P8)</f>
        <v>436</v>
      </c>
      <c r="O8" s="54">
        <v>217</v>
      </c>
      <c r="P8" s="54">
        <v>219</v>
      </c>
      <c r="Q8" s="54"/>
      <c r="R8" s="47">
        <v>70</v>
      </c>
      <c r="S8" s="54">
        <v>70</v>
      </c>
      <c r="T8" s="54">
        <v>67</v>
      </c>
      <c r="U8" s="54">
        <v>70</v>
      </c>
      <c r="V8" s="54">
        <v>80</v>
      </c>
      <c r="W8" s="54">
        <v>79</v>
      </c>
      <c r="X8" s="47">
        <f>SUM(Y8:Z8)</f>
        <v>22</v>
      </c>
      <c r="Y8" s="54">
        <v>15</v>
      </c>
      <c r="Z8" s="54">
        <v>7</v>
      </c>
      <c r="AA8" s="96">
        <v>1</v>
      </c>
    </row>
    <row r="9" spans="2:27" ht="12" customHeight="1">
      <c r="B9" s="8"/>
      <c r="C9" s="9" t="s">
        <v>1</v>
      </c>
      <c r="D9" s="10"/>
      <c r="E9" s="56">
        <f t="shared" ref="E9:E43" si="1">SUM(F9:G9)</f>
        <v>158</v>
      </c>
      <c r="F9" s="56">
        <v>156</v>
      </c>
      <c r="G9" s="56">
        <v>2</v>
      </c>
      <c r="H9" s="204">
        <v>1</v>
      </c>
      <c r="I9" s="99">
        <v>4</v>
      </c>
      <c r="J9" s="53">
        <f t="shared" ref="J9:J43" si="2">SUM(K9:M9)</f>
        <v>1324</v>
      </c>
      <c r="K9" s="53">
        <v>1059</v>
      </c>
      <c r="L9" s="56">
        <v>1</v>
      </c>
      <c r="M9" s="62">
        <v>264</v>
      </c>
      <c r="N9" s="53">
        <f t="shared" ref="N9:N10" si="3">SUM(O9:P9)</f>
        <v>30305</v>
      </c>
      <c r="O9" s="53">
        <v>15324</v>
      </c>
      <c r="P9" s="53">
        <v>14981</v>
      </c>
      <c r="Q9" s="53"/>
      <c r="R9" s="69">
        <v>5117</v>
      </c>
      <c r="S9" s="53">
        <v>4984</v>
      </c>
      <c r="T9" s="53">
        <v>4929</v>
      </c>
      <c r="U9" s="53">
        <v>4866</v>
      </c>
      <c r="V9" s="53">
        <v>5278</v>
      </c>
      <c r="W9" s="53">
        <v>5131</v>
      </c>
      <c r="X9" s="69">
        <f t="shared" ref="X9:X43" si="4">SUM(Y9:Z9)</f>
        <v>2905</v>
      </c>
      <c r="Y9" s="53">
        <v>1573</v>
      </c>
      <c r="Z9" s="82">
        <v>1332</v>
      </c>
      <c r="AA9" s="65">
        <v>354</v>
      </c>
    </row>
    <row r="10" spans="2:27" ht="12" customHeight="1">
      <c r="B10" s="8"/>
      <c r="C10" s="9" t="s">
        <v>2</v>
      </c>
      <c r="D10" s="10"/>
      <c r="E10" s="57">
        <f t="shared" si="1"/>
        <v>3</v>
      </c>
      <c r="F10" s="57">
        <v>3</v>
      </c>
      <c r="G10" s="57">
        <v>0</v>
      </c>
      <c r="H10" s="206">
        <v>2</v>
      </c>
      <c r="I10" s="98">
        <v>0</v>
      </c>
      <c r="J10" s="55">
        <f t="shared" si="2"/>
        <v>13</v>
      </c>
      <c r="K10" s="57">
        <v>13</v>
      </c>
      <c r="L10" s="57">
        <v>0</v>
      </c>
      <c r="M10" s="63">
        <v>0</v>
      </c>
      <c r="N10" s="55">
        <f t="shared" si="3"/>
        <v>232</v>
      </c>
      <c r="O10" s="55">
        <v>85</v>
      </c>
      <c r="P10" s="55">
        <v>147</v>
      </c>
      <c r="Q10" s="55"/>
      <c r="R10" s="70">
        <v>29</v>
      </c>
      <c r="S10" s="55">
        <v>59</v>
      </c>
      <c r="T10" s="55">
        <v>48</v>
      </c>
      <c r="U10" s="55">
        <v>51</v>
      </c>
      <c r="V10" s="55">
        <v>8</v>
      </c>
      <c r="W10" s="55">
        <v>37</v>
      </c>
      <c r="X10" s="70">
        <f t="shared" si="4"/>
        <v>29</v>
      </c>
      <c r="Y10" s="57">
        <v>16</v>
      </c>
      <c r="Z10" s="63">
        <v>13</v>
      </c>
      <c r="AA10" s="66">
        <v>3</v>
      </c>
    </row>
    <row r="11" spans="2:27" ht="12" customHeight="1">
      <c r="B11" s="8"/>
      <c r="C11" s="9" t="s">
        <v>3</v>
      </c>
      <c r="D11" s="10"/>
      <c r="E11" s="56">
        <f t="shared" si="1"/>
        <v>28</v>
      </c>
      <c r="F11" s="56">
        <v>27</v>
      </c>
      <c r="G11" s="56">
        <v>1</v>
      </c>
      <c r="H11" s="204">
        <v>2</v>
      </c>
      <c r="I11" s="99">
        <v>0</v>
      </c>
      <c r="J11" s="69">
        <f t="shared" si="2"/>
        <v>294</v>
      </c>
      <c r="K11" s="56">
        <v>254</v>
      </c>
      <c r="L11" s="56">
        <v>0</v>
      </c>
      <c r="M11" s="62">
        <v>40</v>
      </c>
      <c r="N11" s="69">
        <f t="shared" ref="N11:N43" si="5">SUM(O11:Q11)</f>
        <v>7745</v>
      </c>
      <c r="O11" s="53">
        <v>3837</v>
      </c>
      <c r="P11" s="53">
        <v>3908</v>
      </c>
      <c r="Q11" s="53"/>
      <c r="R11" s="69">
        <v>1312</v>
      </c>
      <c r="S11" s="53">
        <v>1372</v>
      </c>
      <c r="T11" s="53">
        <v>1210</v>
      </c>
      <c r="U11" s="53">
        <v>1222</v>
      </c>
      <c r="V11" s="53">
        <v>1315</v>
      </c>
      <c r="W11" s="53">
        <v>1314</v>
      </c>
      <c r="X11" s="69">
        <f t="shared" si="4"/>
        <v>603</v>
      </c>
      <c r="Y11" s="56">
        <v>327</v>
      </c>
      <c r="Z11" s="62">
        <v>276</v>
      </c>
      <c r="AA11" s="65">
        <v>58</v>
      </c>
    </row>
    <row r="12" spans="2:27" ht="12" customHeight="1">
      <c r="B12" s="8"/>
      <c r="C12" s="9" t="s">
        <v>4</v>
      </c>
      <c r="D12" s="10"/>
      <c r="E12" s="56">
        <f t="shared" si="1"/>
        <v>11</v>
      </c>
      <c r="F12" s="56">
        <v>11</v>
      </c>
      <c r="G12" s="56">
        <v>0</v>
      </c>
      <c r="H12" s="204">
        <v>0</v>
      </c>
      <c r="I12" s="99">
        <v>0</v>
      </c>
      <c r="J12" s="69">
        <f t="shared" si="2"/>
        <v>65</v>
      </c>
      <c r="K12" s="56">
        <v>49</v>
      </c>
      <c r="L12" s="56">
        <v>0</v>
      </c>
      <c r="M12" s="62">
        <v>16</v>
      </c>
      <c r="N12" s="69">
        <f t="shared" si="5"/>
        <v>1148</v>
      </c>
      <c r="O12" s="53">
        <v>579</v>
      </c>
      <c r="P12" s="53">
        <v>569</v>
      </c>
      <c r="Q12" s="53"/>
      <c r="R12" s="69">
        <v>195</v>
      </c>
      <c r="S12" s="53">
        <v>187</v>
      </c>
      <c r="T12" s="53">
        <v>193</v>
      </c>
      <c r="U12" s="53">
        <v>190</v>
      </c>
      <c r="V12" s="53">
        <v>191</v>
      </c>
      <c r="W12" s="53">
        <v>192</v>
      </c>
      <c r="X12" s="69">
        <f t="shared" si="4"/>
        <v>158</v>
      </c>
      <c r="Y12" s="56">
        <v>86</v>
      </c>
      <c r="Z12" s="62">
        <v>72</v>
      </c>
      <c r="AA12" s="65">
        <v>25</v>
      </c>
    </row>
    <row r="13" spans="2:27" ht="12" customHeight="1">
      <c r="B13" s="8"/>
      <c r="C13" s="9" t="s">
        <v>5</v>
      </c>
      <c r="D13" s="10"/>
      <c r="E13" s="56">
        <f t="shared" si="1"/>
        <v>8</v>
      </c>
      <c r="F13" s="56">
        <v>8</v>
      </c>
      <c r="G13" s="56">
        <v>0</v>
      </c>
      <c r="H13" s="204">
        <v>0</v>
      </c>
      <c r="I13" s="99">
        <v>0</v>
      </c>
      <c r="J13" s="69">
        <f t="shared" si="2"/>
        <v>47</v>
      </c>
      <c r="K13" s="56">
        <v>36</v>
      </c>
      <c r="L13" s="56">
        <v>0</v>
      </c>
      <c r="M13" s="62">
        <v>11</v>
      </c>
      <c r="N13" s="69">
        <f t="shared" si="5"/>
        <v>803</v>
      </c>
      <c r="O13" s="53">
        <v>410</v>
      </c>
      <c r="P13" s="53">
        <v>393</v>
      </c>
      <c r="Q13" s="53"/>
      <c r="R13" s="69">
        <v>133</v>
      </c>
      <c r="S13" s="53">
        <v>129</v>
      </c>
      <c r="T13" s="53">
        <v>125</v>
      </c>
      <c r="U13" s="53">
        <v>132</v>
      </c>
      <c r="V13" s="53">
        <v>152</v>
      </c>
      <c r="W13" s="53">
        <v>132</v>
      </c>
      <c r="X13" s="69">
        <f t="shared" si="4"/>
        <v>126</v>
      </c>
      <c r="Y13" s="56">
        <v>75</v>
      </c>
      <c r="Z13" s="62">
        <v>51</v>
      </c>
      <c r="AA13" s="65">
        <v>24</v>
      </c>
    </row>
    <row r="14" spans="2:27" ht="12" customHeight="1">
      <c r="B14" s="23"/>
      <c r="C14" s="16" t="s">
        <v>7</v>
      </c>
      <c r="D14" s="24"/>
      <c r="E14" s="58">
        <f t="shared" si="1"/>
        <v>11</v>
      </c>
      <c r="F14" s="56">
        <v>11</v>
      </c>
      <c r="G14" s="56">
        <v>0</v>
      </c>
      <c r="H14" s="204">
        <v>0</v>
      </c>
      <c r="I14" s="99">
        <v>0</v>
      </c>
      <c r="J14" s="69">
        <f t="shared" si="2"/>
        <v>109</v>
      </c>
      <c r="K14" s="56">
        <v>82</v>
      </c>
      <c r="L14" s="56">
        <v>0</v>
      </c>
      <c r="M14" s="62">
        <v>27</v>
      </c>
      <c r="N14" s="69">
        <f t="shared" si="5"/>
        <v>2491</v>
      </c>
      <c r="O14" s="53">
        <v>1302</v>
      </c>
      <c r="P14" s="53">
        <v>1189</v>
      </c>
      <c r="Q14" s="53"/>
      <c r="R14" s="69">
        <v>419</v>
      </c>
      <c r="S14" s="53">
        <v>391</v>
      </c>
      <c r="T14" s="53">
        <v>433</v>
      </c>
      <c r="U14" s="53">
        <v>384</v>
      </c>
      <c r="V14" s="53">
        <v>450</v>
      </c>
      <c r="W14" s="53">
        <v>414</v>
      </c>
      <c r="X14" s="69">
        <f t="shared" si="4"/>
        <v>225</v>
      </c>
      <c r="Y14" s="56">
        <v>108</v>
      </c>
      <c r="Z14" s="62">
        <v>117</v>
      </c>
      <c r="AA14" s="65">
        <v>23</v>
      </c>
    </row>
    <row r="15" spans="2:27" ht="12" customHeight="1">
      <c r="B15" s="8"/>
      <c r="C15" s="9" t="s">
        <v>8</v>
      </c>
      <c r="D15" s="10"/>
      <c r="E15" s="68">
        <f t="shared" si="1"/>
        <v>9</v>
      </c>
      <c r="F15" s="57">
        <v>9</v>
      </c>
      <c r="G15" s="57">
        <v>0</v>
      </c>
      <c r="H15" s="206">
        <v>0</v>
      </c>
      <c r="I15" s="98">
        <v>0</v>
      </c>
      <c r="J15" s="70">
        <f t="shared" si="2"/>
        <v>102</v>
      </c>
      <c r="K15" s="57">
        <v>80</v>
      </c>
      <c r="L15" s="57">
        <v>0</v>
      </c>
      <c r="M15" s="63">
        <v>22</v>
      </c>
      <c r="N15" s="70">
        <f t="shared" si="5"/>
        <v>2511</v>
      </c>
      <c r="O15" s="55">
        <v>1247</v>
      </c>
      <c r="P15" s="55">
        <v>1264</v>
      </c>
      <c r="Q15" s="55"/>
      <c r="R15" s="70">
        <v>420</v>
      </c>
      <c r="S15" s="55">
        <v>405</v>
      </c>
      <c r="T15" s="55">
        <v>413</v>
      </c>
      <c r="U15" s="55">
        <v>422</v>
      </c>
      <c r="V15" s="55">
        <v>414</v>
      </c>
      <c r="W15" s="55">
        <v>437</v>
      </c>
      <c r="X15" s="70">
        <f t="shared" si="4"/>
        <v>202</v>
      </c>
      <c r="Y15" s="56">
        <v>103</v>
      </c>
      <c r="Z15" s="63">
        <v>99</v>
      </c>
      <c r="AA15" s="66">
        <v>20</v>
      </c>
    </row>
    <row r="16" spans="2:27" ht="12" customHeight="1">
      <c r="B16" s="25"/>
      <c r="C16" s="17" t="s">
        <v>9</v>
      </c>
      <c r="D16" s="26"/>
      <c r="E16" s="58">
        <f t="shared" si="1"/>
        <v>8</v>
      </c>
      <c r="F16" s="56">
        <v>8</v>
      </c>
      <c r="G16" s="56">
        <v>0</v>
      </c>
      <c r="H16" s="204">
        <v>0</v>
      </c>
      <c r="I16" s="99">
        <v>0</v>
      </c>
      <c r="J16" s="69">
        <f t="shared" si="2"/>
        <v>49</v>
      </c>
      <c r="K16" s="56">
        <v>40</v>
      </c>
      <c r="L16" s="56">
        <v>0</v>
      </c>
      <c r="M16" s="62">
        <v>9</v>
      </c>
      <c r="N16" s="69">
        <f t="shared" si="5"/>
        <v>910</v>
      </c>
      <c r="O16" s="53">
        <v>486</v>
      </c>
      <c r="P16" s="53">
        <v>424</v>
      </c>
      <c r="Q16" s="53"/>
      <c r="R16" s="69">
        <v>160</v>
      </c>
      <c r="S16" s="53">
        <v>139</v>
      </c>
      <c r="T16" s="53">
        <v>151</v>
      </c>
      <c r="U16" s="53">
        <v>143</v>
      </c>
      <c r="V16" s="53">
        <v>175</v>
      </c>
      <c r="W16" s="53">
        <v>142</v>
      </c>
      <c r="X16" s="69">
        <f t="shared" si="4"/>
        <v>123</v>
      </c>
      <c r="Y16" s="60">
        <v>70</v>
      </c>
      <c r="Z16" s="62">
        <v>53</v>
      </c>
      <c r="AA16" s="65">
        <v>19</v>
      </c>
    </row>
    <row r="17" spans="1:27" ht="12" customHeight="1">
      <c r="B17" s="8"/>
      <c r="C17" s="9" t="s">
        <v>10</v>
      </c>
      <c r="D17" s="10"/>
      <c r="E17" s="58">
        <f t="shared" si="1"/>
        <v>3</v>
      </c>
      <c r="F17" s="56">
        <v>3</v>
      </c>
      <c r="G17" s="56">
        <v>0</v>
      </c>
      <c r="H17" s="204">
        <v>0</v>
      </c>
      <c r="I17" s="99">
        <v>0</v>
      </c>
      <c r="J17" s="69">
        <f t="shared" si="2"/>
        <v>29</v>
      </c>
      <c r="K17" s="56">
        <v>23</v>
      </c>
      <c r="L17" s="56">
        <v>0</v>
      </c>
      <c r="M17" s="62">
        <v>6</v>
      </c>
      <c r="N17" s="69">
        <f t="shared" si="5"/>
        <v>643</v>
      </c>
      <c r="O17" s="53">
        <v>342</v>
      </c>
      <c r="P17" s="53">
        <v>301</v>
      </c>
      <c r="Q17" s="53"/>
      <c r="R17" s="69">
        <v>121</v>
      </c>
      <c r="S17" s="53">
        <v>114</v>
      </c>
      <c r="T17" s="53">
        <v>92</v>
      </c>
      <c r="U17" s="53">
        <v>105</v>
      </c>
      <c r="V17" s="53">
        <v>129</v>
      </c>
      <c r="W17" s="53">
        <v>82</v>
      </c>
      <c r="X17" s="69">
        <f t="shared" si="4"/>
        <v>57</v>
      </c>
      <c r="Y17" s="56">
        <v>35</v>
      </c>
      <c r="Z17" s="62">
        <v>22</v>
      </c>
      <c r="AA17" s="65">
        <v>6</v>
      </c>
    </row>
    <row r="18" spans="1:27" ht="12" customHeight="1">
      <c r="B18" s="8"/>
      <c r="C18" s="9" t="s">
        <v>11</v>
      </c>
      <c r="D18" s="10"/>
      <c r="E18" s="58">
        <f t="shared" si="1"/>
        <v>17</v>
      </c>
      <c r="F18" s="56">
        <v>17</v>
      </c>
      <c r="G18" s="56">
        <v>0</v>
      </c>
      <c r="H18" s="204">
        <v>1</v>
      </c>
      <c r="I18" s="99">
        <v>0</v>
      </c>
      <c r="J18" s="69">
        <f t="shared" si="2"/>
        <v>131</v>
      </c>
      <c r="K18" s="56">
        <v>101</v>
      </c>
      <c r="L18" s="97">
        <v>0</v>
      </c>
      <c r="M18" s="62">
        <v>30</v>
      </c>
      <c r="N18" s="69">
        <f t="shared" si="5"/>
        <v>3017</v>
      </c>
      <c r="O18" s="53">
        <v>1533</v>
      </c>
      <c r="P18" s="53">
        <v>1484</v>
      </c>
      <c r="Q18" s="53"/>
      <c r="R18" s="69">
        <v>511</v>
      </c>
      <c r="S18" s="53">
        <v>479</v>
      </c>
      <c r="T18" s="53">
        <v>504</v>
      </c>
      <c r="U18" s="53">
        <v>508</v>
      </c>
      <c r="V18" s="53">
        <v>518</v>
      </c>
      <c r="W18" s="53">
        <v>497</v>
      </c>
      <c r="X18" s="69">
        <f t="shared" si="4"/>
        <v>291</v>
      </c>
      <c r="Y18" s="56">
        <v>162</v>
      </c>
      <c r="Z18" s="62">
        <v>129</v>
      </c>
      <c r="AA18" s="65">
        <v>31</v>
      </c>
    </row>
    <row r="19" spans="1:27" ht="12" customHeight="1">
      <c r="B19" s="8"/>
      <c r="C19" s="9" t="s">
        <v>12</v>
      </c>
      <c r="D19" s="10"/>
      <c r="E19" s="58">
        <f t="shared" si="1"/>
        <v>2</v>
      </c>
      <c r="F19" s="56">
        <v>2</v>
      </c>
      <c r="G19" s="56">
        <v>0</v>
      </c>
      <c r="H19" s="204">
        <v>0</v>
      </c>
      <c r="I19" s="99">
        <v>0</v>
      </c>
      <c r="J19" s="69">
        <f t="shared" si="2"/>
        <v>19</v>
      </c>
      <c r="K19" s="56">
        <v>15</v>
      </c>
      <c r="L19" s="56">
        <v>0</v>
      </c>
      <c r="M19" s="62">
        <v>4</v>
      </c>
      <c r="N19" s="69">
        <f t="shared" si="5"/>
        <v>416</v>
      </c>
      <c r="O19" s="53">
        <v>218</v>
      </c>
      <c r="P19" s="53">
        <v>198</v>
      </c>
      <c r="Q19" s="53"/>
      <c r="R19" s="69">
        <v>73</v>
      </c>
      <c r="S19" s="53">
        <v>58</v>
      </c>
      <c r="T19" s="53">
        <v>69</v>
      </c>
      <c r="U19" s="53">
        <v>67</v>
      </c>
      <c r="V19" s="53">
        <v>76</v>
      </c>
      <c r="W19" s="53">
        <v>73</v>
      </c>
      <c r="X19" s="69">
        <f t="shared" si="4"/>
        <v>47</v>
      </c>
      <c r="Y19" s="56">
        <v>24</v>
      </c>
      <c r="Z19" s="62">
        <v>23</v>
      </c>
      <c r="AA19" s="65">
        <v>9</v>
      </c>
    </row>
    <row r="20" spans="1:27" ht="12" customHeight="1">
      <c r="A20" s="18"/>
      <c r="B20" s="8"/>
      <c r="C20" s="9" t="s">
        <v>13</v>
      </c>
      <c r="D20" s="10"/>
      <c r="E20" s="68">
        <f t="shared" si="1"/>
        <v>5</v>
      </c>
      <c r="F20" s="57">
        <v>5</v>
      </c>
      <c r="G20" s="57">
        <v>0</v>
      </c>
      <c r="H20" s="206">
        <v>0</v>
      </c>
      <c r="I20" s="98">
        <v>0</v>
      </c>
      <c r="J20" s="70">
        <f t="shared" si="2"/>
        <v>33</v>
      </c>
      <c r="K20" s="57">
        <v>26</v>
      </c>
      <c r="L20" s="57">
        <v>0</v>
      </c>
      <c r="M20" s="63">
        <v>7</v>
      </c>
      <c r="N20" s="70">
        <f t="shared" si="5"/>
        <v>691</v>
      </c>
      <c r="O20" s="55">
        <v>343</v>
      </c>
      <c r="P20" s="55">
        <v>348</v>
      </c>
      <c r="Q20" s="55"/>
      <c r="R20" s="70">
        <v>99</v>
      </c>
      <c r="S20" s="55">
        <v>114</v>
      </c>
      <c r="T20" s="55">
        <v>131</v>
      </c>
      <c r="U20" s="55">
        <v>112</v>
      </c>
      <c r="V20" s="55">
        <v>113</v>
      </c>
      <c r="W20" s="55">
        <v>122</v>
      </c>
      <c r="X20" s="70">
        <f t="shared" si="4"/>
        <v>81</v>
      </c>
      <c r="Y20" s="57">
        <v>48</v>
      </c>
      <c r="Z20" s="63">
        <v>33</v>
      </c>
      <c r="AA20" s="66">
        <v>10</v>
      </c>
    </row>
    <row r="21" spans="1:27" ht="12" customHeight="1">
      <c r="A21" s="43"/>
      <c r="B21" s="8"/>
      <c r="C21" s="9" t="s">
        <v>14</v>
      </c>
      <c r="D21" s="10"/>
      <c r="E21" s="58">
        <f t="shared" si="1"/>
        <v>3</v>
      </c>
      <c r="F21" s="56">
        <v>3</v>
      </c>
      <c r="G21" s="56">
        <v>0</v>
      </c>
      <c r="H21" s="204">
        <v>0</v>
      </c>
      <c r="I21" s="99">
        <v>0</v>
      </c>
      <c r="J21" s="69">
        <f t="shared" si="2"/>
        <v>26</v>
      </c>
      <c r="K21" s="56">
        <v>20</v>
      </c>
      <c r="L21" s="56">
        <v>0</v>
      </c>
      <c r="M21" s="62">
        <v>6</v>
      </c>
      <c r="N21" s="69">
        <f t="shared" si="5"/>
        <v>632</v>
      </c>
      <c r="O21" s="53">
        <v>325</v>
      </c>
      <c r="P21" s="53">
        <v>307</v>
      </c>
      <c r="Q21" s="53"/>
      <c r="R21" s="69">
        <v>120</v>
      </c>
      <c r="S21" s="53">
        <v>99</v>
      </c>
      <c r="T21" s="53">
        <v>98</v>
      </c>
      <c r="U21" s="53">
        <v>94</v>
      </c>
      <c r="V21" s="53">
        <v>107</v>
      </c>
      <c r="W21" s="53">
        <v>114</v>
      </c>
      <c r="X21" s="69">
        <f t="shared" si="4"/>
        <v>57</v>
      </c>
      <c r="Y21" s="56">
        <v>28</v>
      </c>
      <c r="Z21" s="62">
        <v>29</v>
      </c>
      <c r="AA21" s="65">
        <v>6</v>
      </c>
    </row>
    <row r="22" spans="1:27" ht="12" customHeight="1">
      <c r="A22" s="44"/>
      <c r="B22" s="8"/>
      <c r="C22" s="9" t="s">
        <v>15</v>
      </c>
      <c r="D22" s="10"/>
      <c r="E22" s="58">
        <f t="shared" si="1"/>
        <v>4</v>
      </c>
      <c r="F22" s="56">
        <v>4</v>
      </c>
      <c r="G22" s="56">
        <v>0</v>
      </c>
      <c r="H22" s="204">
        <v>0</v>
      </c>
      <c r="I22" s="99">
        <v>0</v>
      </c>
      <c r="J22" s="69">
        <f t="shared" si="2"/>
        <v>27</v>
      </c>
      <c r="K22" s="56">
        <v>19</v>
      </c>
      <c r="L22" s="56">
        <v>0</v>
      </c>
      <c r="M22" s="62">
        <v>8</v>
      </c>
      <c r="N22" s="69">
        <f t="shared" si="5"/>
        <v>533</v>
      </c>
      <c r="O22" s="53">
        <v>288</v>
      </c>
      <c r="P22" s="53">
        <v>245</v>
      </c>
      <c r="Q22" s="53"/>
      <c r="R22" s="69">
        <v>100</v>
      </c>
      <c r="S22" s="53">
        <v>72</v>
      </c>
      <c r="T22" s="53">
        <v>105</v>
      </c>
      <c r="U22" s="53">
        <v>83</v>
      </c>
      <c r="V22" s="53">
        <v>83</v>
      </c>
      <c r="W22" s="53">
        <v>90</v>
      </c>
      <c r="X22" s="69">
        <f t="shared" si="4"/>
        <v>58</v>
      </c>
      <c r="Y22" s="56">
        <v>31</v>
      </c>
      <c r="Z22" s="62">
        <v>27</v>
      </c>
      <c r="AA22" s="65">
        <v>9</v>
      </c>
    </row>
    <row r="23" spans="1:27" ht="12" customHeight="1">
      <c r="B23" s="8"/>
      <c r="C23" s="9" t="s">
        <v>6</v>
      </c>
      <c r="D23" s="10"/>
      <c r="E23" s="58">
        <f t="shared" si="1"/>
        <v>9</v>
      </c>
      <c r="F23" s="56">
        <v>9</v>
      </c>
      <c r="G23" s="56">
        <v>0</v>
      </c>
      <c r="H23" s="204">
        <v>0</v>
      </c>
      <c r="I23" s="99">
        <v>0</v>
      </c>
      <c r="J23" s="69">
        <f t="shared" si="2"/>
        <v>112</v>
      </c>
      <c r="K23" s="56">
        <v>93</v>
      </c>
      <c r="L23" s="56">
        <v>0</v>
      </c>
      <c r="M23" s="62">
        <v>19</v>
      </c>
      <c r="N23" s="69">
        <f t="shared" si="5"/>
        <v>2910</v>
      </c>
      <c r="O23" s="53">
        <v>1448</v>
      </c>
      <c r="P23" s="53">
        <v>1462</v>
      </c>
      <c r="Q23" s="53"/>
      <c r="R23" s="69">
        <v>482</v>
      </c>
      <c r="S23" s="53">
        <v>497</v>
      </c>
      <c r="T23" s="53">
        <v>464</v>
      </c>
      <c r="U23" s="53">
        <v>446</v>
      </c>
      <c r="V23" s="53">
        <v>502</v>
      </c>
      <c r="W23" s="53">
        <v>519</v>
      </c>
      <c r="X23" s="69">
        <f t="shared" si="4"/>
        <v>234</v>
      </c>
      <c r="Y23" s="56">
        <v>126</v>
      </c>
      <c r="Z23" s="62">
        <v>108</v>
      </c>
      <c r="AA23" s="65">
        <v>21</v>
      </c>
    </row>
    <row r="24" spans="1:27" ht="12" customHeight="1">
      <c r="B24" s="8"/>
      <c r="C24" s="9" t="s">
        <v>196</v>
      </c>
      <c r="D24" s="10"/>
      <c r="E24" s="58">
        <f t="shared" si="1"/>
        <v>6</v>
      </c>
      <c r="F24" s="56">
        <v>6</v>
      </c>
      <c r="G24" s="56">
        <v>0</v>
      </c>
      <c r="H24" s="204">
        <v>0</v>
      </c>
      <c r="I24" s="99">
        <v>0</v>
      </c>
      <c r="J24" s="69">
        <f t="shared" si="2"/>
        <v>62</v>
      </c>
      <c r="K24" s="56">
        <v>53</v>
      </c>
      <c r="L24" s="56">
        <v>1</v>
      </c>
      <c r="M24" s="62">
        <v>8</v>
      </c>
      <c r="N24" s="69">
        <f t="shared" si="5"/>
        <v>1584</v>
      </c>
      <c r="O24" s="53">
        <v>785</v>
      </c>
      <c r="P24" s="53">
        <v>799</v>
      </c>
      <c r="Q24" s="53"/>
      <c r="R24" s="58">
        <v>278</v>
      </c>
      <c r="S24" s="56">
        <v>275</v>
      </c>
      <c r="T24" s="56">
        <v>231</v>
      </c>
      <c r="U24" s="56">
        <v>257</v>
      </c>
      <c r="V24" s="56">
        <v>276</v>
      </c>
      <c r="W24" s="56">
        <v>267</v>
      </c>
      <c r="X24" s="69">
        <f t="shared" si="4"/>
        <v>121</v>
      </c>
      <c r="Y24" s="56">
        <v>67</v>
      </c>
      <c r="Z24" s="62">
        <v>54</v>
      </c>
      <c r="AA24" s="65">
        <v>9</v>
      </c>
    </row>
    <row r="25" spans="1:27" ht="12" customHeight="1">
      <c r="B25" s="8"/>
      <c r="C25" s="9" t="s">
        <v>16</v>
      </c>
      <c r="D25" s="10"/>
      <c r="E25" s="68">
        <f t="shared" si="1"/>
        <v>1</v>
      </c>
      <c r="F25" s="57">
        <v>1</v>
      </c>
      <c r="G25" s="57">
        <v>0</v>
      </c>
      <c r="H25" s="206">
        <v>0</v>
      </c>
      <c r="I25" s="98">
        <v>0</v>
      </c>
      <c r="J25" s="70">
        <f t="shared" si="2"/>
        <v>14</v>
      </c>
      <c r="K25" s="57">
        <v>12</v>
      </c>
      <c r="L25" s="57">
        <v>0</v>
      </c>
      <c r="M25" s="63">
        <v>2</v>
      </c>
      <c r="N25" s="70">
        <f t="shared" si="5"/>
        <v>380</v>
      </c>
      <c r="O25" s="55">
        <v>208</v>
      </c>
      <c r="P25" s="55">
        <v>172</v>
      </c>
      <c r="Q25" s="55"/>
      <c r="R25" s="68">
        <v>69</v>
      </c>
      <c r="S25" s="57">
        <v>57</v>
      </c>
      <c r="T25" s="57">
        <v>65</v>
      </c>
      <c r="U25" s="57">
        <v>56</v>
      </c>
      <c r="V25" s="57">
        <v>74</v>
      </c>
      <c r="W25" s="57">
        <v>59</v>
      </c>
      <c r="X25" s="70">
        <f t="shared" si="4"/>
        <v>30</v>
      </c>
      <c r="Y25" s="57">
        <v>15</v>
      </c>
      <c r="Z25" s="63">
        <v>15</v>
      </c>
      <c r="AA25" s="66">
        <v>10</v>
      </c>
    </row>
    <row r="26" spans="1:27" ht="12" customHeight="1">
      <c r="B26" s="8"/>
      <c r="C26" s="9" t="s">
        <v>17</v>
      </c>
      <c r="D26" s="10"/>
      <c r="E26" s="58">
        <f t="shared" si="1"/>
        <v>3</v>
      </c>
      <c r="F26" s="56">
        <v>3</v>
      </c>
      <c r="G26" s="56">
        <v>0</v>
      </c>
      <c r="H26" s="204">
        <v>0</v>
      </c>
      <c r="I26" s="99">
        <v>3</v>
      </c>
      <c r="J26" s="69">
        <f t="shared" si="2"/>
        <v>12</v>
      </c>
      <c r="K26" s="56">
        <v>9</v>
      </c>
      <c r="L26" s="56">
        <v>0</v>
      </c>
      <c r="M26" s="62">
        <v>3</v>
      </c>
      <c r="N26" s="69">
        <f t="shared" si="5"/>
        <v>99</v>
      </c>
      <c r="O26" s="53">
        <v>47</v>
      </c>
      <c r="P26" s="53">
        <v>52</v>
      </c>
      <c r="Q26" s="53"/>
      <c r="R26" s="58">
        <v>13</v>
      </c>
      <c r="S26" s="56">
        <v>15</v>
      </c>
      <c r="T26" s="56">
        <v>20</v>
      </c>
      <c r="U26" s="56">
        <v>21</v>
      </c>
      <c r="V26" s="56">
        <v>14</v>
      </c>
      <c r="W26" s="56">
        <v>16</v>
      </c>
      <c r="X26" s="69">
        <f t="shared" si="4"/>
        <v>31</v>
      </c>
      <c r="Y26" s="56">
        <v>21</v>
      </c>
      <c r="Z26" s="62">
        <v>10</v>
      </c>
      <c r="AA26" s="65">
        <v>5</v>
      </c>
    </row>
    <row r="27" spans="1:27" ht="12" customHeight="1">
      <c r="B27" s="8"/>
      <c r="C27" s="9" t="s">
        <v>18</v>
      </c>
      <c r="D27" s="10"/>
      <c r="E27" s="58">
        <f t="shared" si="1"/>
        <v>3</v>
      </c>
      <c r="F27" s="56">
        <v>3</v>
      </c>
      <c r="G27" s="56">
        <v>0</v>
      </c>
      <c r="H27" s="204">
        <v>0</v>
      </c>
      <c r="I27" s="99">
        <v>0</v>
      </c>
      <c r="J27" s="69">
        <f t="shared" si="2"/>
        <v>18</v>
      </c>
      <c r="K27" s="56">
        <v>13</v>
      </c>
      <c r="L27" s="56">
        <v>0</v>
      </c>
      <c r="M27" s="62">
        <v>5</v>
      </c>
      <c r="N27" s="69">
        <f t="shared" si="5"/>
        <v>315</v>
      </c>
      <c r="O27" s="53">
        <v>160</v>
      </c>
      <c r="P27" s="53">
        <v>155</v>
      </c>
      <c r="Q27" s="53"/>
      <c r="R27" s="58">
        <v>48</v>
      </c>
      <c r="S27" s="56">
        <v>49</v>
      </c>
      <c r="T27" s="56">
        <v>50</v>
      </c>
      <c r="U27" s="56">
        <v>52</v>
      </c>
      <c r="V27" s="56">
        <v>62</v>
      </c>
      <c r="W27" s="56">
        <v>54</v>
      </c>
      <c r="X27" s="69">
        <f t="shared" si="4"/>
        <v>48</v>
      </c>
      <c r="Y27" s="56">
        <v>27</v>
      </c>
      <c r="Z27" s="62">
        <v>21</v>
      </c>
      <c r="AA27" s="65">
        <v>7</v>
      </c>
    </row>
    <row r="28" spans="1:27" ht="12" customHeight="1">
      <c r="B28" s="8"/>
      <c r="C28" s="9" t="s">
        <v>19</v>
      </c>
      <c r="D28" s="10"/>
      <c r="E28" s="58">
        <f t="shared" si="1"/>
        <v>3</v>
      </c>
      <c r="F28" s="56">
        <v>3</v>
      </c>
      <c r="G28" s="56">
        <v>0</v>
      </c>
      <c r="H28" s="204">
        <v>0</v>
      </c>
      <c r="I28" s="99">
        <v>0</v>
      </c>
      <c r="J28" s="69">
        <f t="shared" si="2"/>
        <v>33</v>
      </c>
      <c r="K28" s="56">
        <v>29</v>
      </c>
      <c r="L28" s="56">
        <v>0</v>
      </c>
      <c r="M28" s="62">
        <v>4</v>
      </c>
      <c r="N28" s="69">
        <f t="shared" si="5"/>
        <v>870</v>
      </c>
      <c r="O28" s="53">
        <v>437</v>
      </c>
      <c r="P28" s="53">
        <v>433</v>
      </c>
      <c r="Q28" s="53"/>
      <c r="R28" s="58">
        <v>146</v>
      </c>
      <c r="S28" s="56">
        <v>136</v>
      </c>
      <c r="T28" s="56">
        <v>138</v>
      </c>
      <c r="U28" s="56">
        <v>153</v>
      </c>
      <c r="V28" s="56">
        <v>153</v>
      </c>
      <c r="W28" s="56">
        <v>144</v>
      </c>
      <c r="X28" s="69">
        <f t="shared" si="4"/>
        <v>64</v>
      </c>
      <c r="Y28" s="56">
        <v>31</v>
      </c>
      <c r="Z28" s="62">
        <v>33</v>
      </c>
      <c r="AA28" s="65">
        <v>7</v>
      </c>
    </row>
    <row r="29" spans="1:27" ht="12" customHeight="1">
      <c r="B29" s="8"/>
      <c r="C29" s="9" t="s">
        <v>20</v>
      </c>
      <c r="D29" s="10"/>
      <c r="E29" s="58">
        <f t="shared" si="1"/>
        <v>2</v>
      </c>
      <c r="F29" s="56">
        <v>2</v>
      </c>
      <c r="G29" s="56">
        <v>0</v>
      </c>
      <c r="H29" s="204">
        <v>0</v>
      </c>
      <c r="I29" s="99">
        <v>0</v>
      </c>
      <c r="J29" s="69">
        <f t="shared" si="2"/>
        <v>27</v>
      </c>
      <c r="K29" s="56">
        <v>23</v>
      </c>
      <c r="L29" s="56">
        <v>0</v>
      </c>
      <c r="M29" s="62">
        <v>4</v>
      </c>
      <c r="N29" s="69">
        <f t="shared" si="5"/>
        <v>741</v>
      </c>
      <c r="O29" s="56">
        <v>339</v>
      </c>
      <c r="P29" s="56">
        <v>402</v>
      </c>
      <c r="Q29" s="56"/>
      <c r="R29" s="58">
        <v>125</v>
      </c>
      <c r="S29" s="56">
        <v>122</v>
      </c>
      <c r="T29" s="56">
        <v>103</v>
      </c>
      <c r="U29" s="56">
        <v>136</v>
      </c>
      <c r="V29" s="56">
        <v>111</v>
      </c>
      <c r="W29" s="56">
        <v>144</v>
      </c>
      <c r="X29" s="69">
        <f t="shared" si="4"/>
        <v>50</v>
      </c>
      <c r="Y29" s="56">
        <v>22</v>
      </c>
      <c r="Z29" s="62">
        <v>28</v>
      </c>
      <c r="AA29" s="65">
        <v>4</v>
      </c>
    </row>
    <row r="30" spans="1:27" ht="12" customHeight="1">
      <c r="B30" s="8"/>
      <c r="C30" s="9" t="s">
        <v>21</v>
      </c>
      <c r="D30" s="10"/>
      <c r="E30" s="68">
        <f t="shared" si="1"/>
        <v>2</v>
      </c>
      <c r="F30" s="57">
        <v>2</v>
      </c>
      <c r="G30" s="57">
        <v>0</v>
      </c>
      <c r="H30" s="206">
        <v>0</v>
      </c>
      <c r="I30" s="98">
        <v>0</v>
      </c>
      <c r="J30" s="70">
        <f t="shared" si="2"/>
        <v>8</v>
      </c>
      <c r="K30" s="57">
        <v>6</v>
      </c>
      <c r="L30" s="57">
        <v>0</v>
      </c>
      <c r="M30" s="98">
        <v>2</v>
      </c>
      <c r="N30" s="70">
        <f t="shared" si="5"/>
        <v>111</v>
      </c>
      <c r="O30" s="57">
        <v>46</v>
      </c>
      <c r="P30" s="57">
        <v>65</v>
      </c>
      <c r="Q30" s="57"/>
      <c r="R30" s="68">
        <v>16</v>
      </c>
      <c r="S30" s="57">
        <v>18</v>
      </c>
      <c r="T30" s="57">
        <v>14</v>
      </c>
      <c r="U30" s="57">
        <v>24</v>
      </c>
      <c r="V30" s="57">
        <v>16</v>
      </c>
      <c r="W30" s="57">
        <v>23</v>
      </c>
      <c r="X30" s="70">
        <f t="shared" si="4"/>
        <v>20</v>
      </c>
      <c r="Y30" s="57">
        <v>14</v>
      </c>
      <c r="Z30" s="63">
        <v>6</v>
      </c>
      <c r="AA30" s="66">
        <v>4</v>
      </c>
    </row>
    <row r="31" spans="1:27" ht="12" customHeight="1">
      <c r="B31" s="8"/>
      <c r="C31" s="9" t="s">
        <v>23</v>
      </c>
      <c r="D31" s="10"/>
      <c r="E31" s="56">
        <f t="shared" si="1"/>
        <v>1</v>
      </c>
      <c r="F31" s="56">
        <v>1</v>
      </c>
      <c r="G31" s="56">
        <v>0</v>
      </c>
      <c r="H31" s="204">
        <v>0</v>
      </c>
      <c r="I31" s="99">
        <v>0</v>
      </c>
      <c r="J31" s="69">
        <f t="shared" si="2"/>
        <v>16</v>
      </c>
      <c r="K31" s="56">
        <v>13</v>
      </c>
      <c r="L31" s="56">
        <v>0</v>
      </c>
      <c r="M31" s="62">
        <v>3</v>
      </c>
      <c r="N31" s="69">
        <f t="shared" si="5"/>
        <v>426</v>
      </c>
      <c r="O31" s="56">
        <v>225</v>
      </c>
      <c r="P31" s="56">
        <v>201</v>
      </c>
      <c r="Q31" s="56"/>
      <c r="R31" s="58">
        <v>69</v>
      </c>
      <c r="S31" s="56">
        <v>69</v>
      </c>
      <c r="T31" s="56">
        <v>77</v>
      </c>
      <c r="U31" s="56">
        <v>58</v>
      </c>
      <c r="V31" s="56">
        <v>79</v>
      </c>
      <c r="W31" s="56">
        <v>74</v>
      </c>
      <c r="X31" s="69">
        <f t="shared" si="4"/>
        <v>30</v>
      </c>
      <c r="Y31" s="56">
        <v>12</v>
      </c>
      <c r="Z31" s="62">
        <v>18</v>
      </c>
      <c r="AA31" s="65">
        <v>2</v>
      </c>
    </row>
    <row r="32" spans="1:27" ht="12" customHeight="1">
      <c r="B32" s="8"/>
      <c r="C32" s="9" t="s">
        <v>22</v>
      </c>
      <c r="D32" s="10"/>
      <c r="E32" s="56">
        <f t="shared" si="1"/>
        <v>1</v>
      </c>
      <c r="F32" s="56">
        <v>1</v>
      </c>
      <c r="G32" s="56">
        <v>0</v>
      </c>
      <c r="H32" s="204">
        <v>0</v>
      </c>
      <c r="I32" s="99">
        <v>0</v>
      </c>
      <c r="J32" s="69">
        <f t="shared" si="2"/>
        <v>9</v>
      </c>
      <c r="K32" s="56">
        <v>6</v>
      </c>
      <c r="L32" s="56">
        <v>0</v>
      </c>
      <c r="M32" s="62">
        <v>3</v>
      </c>
      <c r="N32" s="69">
        <f t="shared" si="5"/>
        <v>200</v>
      </c>
      <c r="O32" s="56">
        <v>108</v>
      </c>
      <c r="P32" s="56">
        <v>92</v>
      </c>
      <c r="Q32" s="56"/>
      <c r="R32" s="58">
        <v>33</v>
      </c>
      <c r="S32" s="56">
        <v>34</v>
      </c>
      <c r="T32" s="56">
        <v>39</v>
      </c>
      <c r="U32" s="56">
        <v>24</v>
      </c>
      <c r="V32" s="56">
        <v>36</v>
      </c>
      <c r="W32" s="56">
        <v>34</v>
      </c>
      <c r="X32" s="69">
        <f t="shared" si="4"/>
        <v>18</v>
      </c>
      <c r="Y32" s="56">
        <v>12</v>
      </c>
      <c r="Z32" s="62">
        <v>6</v>
      </c>
      <c r="AA32" s="65">
        <v>2</v>
      </c>
    </row>
    <row r="33" spans="2:27" ht="12" customHeight="1">
      <c r="B33" s="8"/>
      <c r="C33" s="9" t="s">
        <v>24</v>
      </c>
      <c r="D33" s="10"/>
      <c r="E33" s="56">
        <f t="shared" si="1"/>
        <v>2</v>
      </c>
      <c r="F33" s="56">
        <v>2</v>
      </c>
      <c r="G33" s="56">
        <v>0</v>
      </c>
      <c r="H33" s="204">
        <v>0</v>
      </c>
      <c r="I33" s="99">
        <v>0</v>
      </c>
      <c r="J33" s="69">
        <f t="shared" si="2"/>
        <v>8</v>
      </c>
      <c r="K33" s="56">
        <v>6</v>
      </c>
      <c r="L33" s="56">
        <v>0</v>
      </c>
      <c r="M33" s="62">
        <v>2</v>
      </c>
      <c r="N33" s="69">
        <f t="shared" si="5"/>
        <v>101</v>
      </c>
      <c r="O33" s="56">
        <v>51</v>
      </c>
      <c r="P33" s="56">
        <v>50</v>
      </c>
      <c r="Q33" s="56"/>
      <c r="R33" s="58">
        <v>10</v>
      </c>
      <c r="S33" s="56">
        <v>12</v>
      </c>
      <c r="T33" s="56">
        <v>25</v>
      </c>
      <c r="U33" s="56">
        <v>20</v>
      </c>
      <c r="V33" s="56">
        <v>16</v>
      </c>
      <c r="W33" s="56">
        <v>18</v>
      </c>
      <c r="X33" s="69">
        <f t="shared" si="4"/>
        <v>22</v>
      </c>
      <c r="Y33" s="56">
        <v>13</v>
      </c>
      <c r="Z33" s="62">
        <v>9</v>
      </c>
      <c r="AA33" s="65">
        <v>4</v>
      </c>
    </row>
    <row r="34" spans="2:27" ht="12" customHeight="1">
      <c r="B34" s="8"/>
      <c r="C34" s="9" t="s">
        <v>25</v>
      </c>
      <c r="D34" s="10"/>
      <c r="E34" s="58">
        <f t="shared" si="1"/>
        <v>1</v>
      </c>
      <c r="F34" s="56">
        <v>1</v>
      </c>
      <c r="G34" s="56">
        <v>0</v>
      </c>
      <c r="H34" s="204">
        <v>0</v>
      </c>
      <c r="I34" s="99">
        <v>0</v>
      </c>
      <c r="J34" s="69">
        <f t="shared" si="2"/>
        <v>4</v>
      </c>
      <c r="K34" s="56">
        <v>3</v>
      </c>
      <c r="L34" s="56">
        <v>0</v>
      </c>
      <c r="M34" s="62">
        <v>1</v>
      </c>
      <c r="N34" s="69">
        <f t="shared" si="5"/>
        <v>37</v>
      </c>
      <c r="O34" s="56">
        <v>15</v>
      </c>
      <c r="P34" s="56">
        <v>22</v>
      </c>
      <c r="Q34" s="56"/>
      <c r="R34" s="58">
        <v>5</v>
      </c>
      <c r="S34" s="56">
        <v>4</v>
      </c>
      <c r="T34" s="56">
        <v>4</v>
      </c>
      <c r="U34" s="56">
        <v>10</v>
      </c>
      <c r="V34" s="56">
        <v>6</v>
      </c>
      <c r="W34" s="56">
        <v>8</v>
      </c>
      <c r="X34" s="69">
        <f t="shared" si="4"/>
        <v>10</v>
      </c>
      <c r="Y34" s="56">
        <v>6</v>
      </c>
      <c r="Z34" s="62">
        <v>4</v>
      </c>
      <c r="AA34" s="65">
        <v>1</v>
      </c>
    </row>
    <row r="35" spans="2:27" ht="12" customHeight="1">
      <c r="B35" s="8"/>
      <c r="C35" s="9" t="s">
        <v>88</v>
      </c>
      <c r="D35" s="10"/>
      <c r="E35" s="68">
        <f t="shared" si="1"/>
        <v>2</v>
      </c>
      <c r="F35" s="57">
        <v>2</v>
      </c>
      <c r="G35" s="57">
        <v>0</v>
      </c>
      <c r="H35" s="206">
        <v>0</v>
      </c>
      <c r="I35" s="98">
        <v>0</v>
      </c>
      <c r="J35" s="70">
        <f t="shared" si="2"/>
        <v>15</v>
      </c>
      <c r="K35" s="57">
        <v>12</v>
      </c>
      <c r="L35" s="57">
        <v>0</v>
      </c>
      <c r="M35" s="63">
        <v>3</v>
      </c>
      <c r="N35" s="70">
        <f t="shared" si="5"/>
        <v>316</v>
      </c>
      <c r="O35" s="57">
        <v>174</v>
      </c>
      <c r="P35" s="57">
        <v>142</v>
      </c>
      <c r="Q35" s="57"/>
      <c r="R35" s="68">
        <v>61</v>
      </c>
      <c r="S35" s="57">
        <v>37</v>
      </c>
      <c r="T35" s="57">
        <v>53</v>
      </c>
      <c r="U35" s="57">
        <v>54</v>
      </c>
      <c r="V35" s="57">
        <v>60</v>
      </c>
      <c r="W35" s="57">
        <v>51</v>
      </c>
      <c r="X35" s="70">
        <f t="shared" si="4"/>
        <v>40</v>
      </c>
      <c r="Y35" s="57">
        <v>26</v>
      </c>
      <c r="Z35" s="63">
        <v>14</v>
      </c>
      <c r="AA35" s="66">
        <v>5</v>
      </c>
    </row>
    <row r="36" spans="2:27" ht="12" customHeight="1">
      <c r="B36" s="8"/>
      <c r="C36" s="9" t="s">
        <v>26</v>
      </c>
      <c r="D36" s="10"/>
      <c r="E36" s="75">
        <f t="shared" si="1"/>
        <v>5</v>
      </c>
      <c r="F36" s="60">
        <v>5</v>
      </c>
      <c r="G36" s="60">
        <v>0</v>
      </c>
      <c r="H36" s="207">
        <v>0</v>
      </c>
      <c r="I36" s="205">
        <v>0</v>
      </c>
      <c r="J36" s="47">
        <f t="shared" si="2"/>
        <v>17</v>
      </c>
      <c r="K36" s="60">
        <v>14</v>
      </c>
      <c r="L36" s="60">
        <v>0</v>
      </c>
      <c r="M36" s="84">
        <v>3</v>
      </c>
      <c r="N36" s="47">
        <f t="shared" si="5"/>
        <v>168</v>
      </c>
      <c r="O36" s="60">
        <v>78</v>
      </c>
      <c r="P36" s="60">
        <v>90</v>
      </c>
      <c r="Q36" s="60"/>
      <c r="R36" s="75">
        <v>18</v>
      </c>
      <c r="S36" s="60">
        <v>31</v>
      </c>
      <c r="T36" s="60">
        <v>33</v>
      </c>
      <c r="U36" s="60">
        <v>33</v>
      </c>
      <c r="V36" s="60">
        <v>27</v>
      </c>
      <c r="W36" s="60">
        <v>26</v>
      </c>
      <c r="X36" s="47">
        <f t="shared" si="4"/>
        <v>48</v>
      </c>
      <c r="Y36" s="60">
        <v>29</v>
      </c>
      <c r="Z36" s="84">
        <v>19</v>
      </c>
      <c r="AA36" s="96">
        <v>9</v>
      </c>
    </row>
    <row r="37" spans="2:27" ht="12" customHeight="1">
      <c r="B37" s="8"/>
      <c r="C37" s="9" t="s">
        <v>27</v>
      </c>
      <c r="D37" s="10"/>
      <c r="E37" s="58">
        <f t="shared" si="1"/>
        <v>1</v>
      </c>
      <c r="F37" s="56">
        <v>1</v>
      </c>
      <c r="G37" s="56">
        <v>0</v>
      </c>
      <c r="H37" s="204">
        <v>0</v>
      </c>
      <c r="I37" s="99">
        <v>0</v>
      </c>
      <c r="J37" s="69">
        <f t="shared" si="2"/>
        <v>3</v>
      </c>
      <c r="K37" s="56">
        <v>3</v>
      </c>
      <c r="L37" s="56">
        <v>0</v>
      </c>
      <c r="M37" s="62">
        <v>0</v>
      </c>
      <c r="N37" s="69">
        <f t="shared" si="5"/>
        <v>75</v>
      </c>
      <c r="O37" s="56">
        <v>34</v>
      </c>
      <c r="P37" s="56">
        <v>41</v>
      </c>
      <c r="Q37" s="56"/>
      <c r="R37" s="58">
        <v>17</v>
      </c>
      <c r="S37" s="56">
        <v>7</v>
      </c>
      <c r="T37" s="56">
        <v>6</v>
      </c>
      <c r="U37" s="56">
        <v>18</v>
      </c>
      <c r="V37" s="56">
        <v>11</v>
      </c>
      <c r="W37" s="56">
        <v>16</v>
      </c>
      <c r="X37" s="69">
        <f t="shared" si="4"/>
        <v>12</v>
      </c>
      <c r="Y37" s="56">
        <v>6</v>
      </c>
      <c r="Z37" s="62">
        <v>6</v>
      </c>
      <c r="AA37" s="65">
        <v>3</v>
      </c>
    </row>
    <row r="38" spans="2:27" ht="12" customHeight="1">
      <c r="B38" s="8"/>
      <c r="C38" s="9" t="s">
        <v>28</v>
      </c>
      <c r="D38" s="10"/>
      <c r="E38" s="58">
        <f t="shared" si="1"/>
        <v>1</v>
      </c>
      <c r="F38" s="56">
        <v>1</v>
      </c>
      <c r="G38" s="56">
        <v>0</v>
      </c>
      <c r="H38" s="204">
        <v>0</v>
      </c>
      <c r="I38" s="99">
        <v>0</v>
      </c>
      <c r="J38" s="69">
        <f t="shared" si="2"/>
        <v>4</v>
      </c>
      <c r="K38" s="56">
        <v>3</v>
      </c>
      <c r="L38" s="56">
        <v>0</v>
      </c>
      <c r="M38" s="99">
        <v>1</v>
      </c>
      <c r="N38" s="69">
        <f t="shared" si="5"/>
        <v>50</v>
      </c>
      <c r="O38" s="56">
        <v>25</v>
      </c>
      <c r="P38" s="56">
        <v>25</v>
      </c>
      <c r="Q38" s="56"/>
      <c r="R38" s="58">
        <v>6</v>
      </c>
      <c r="S38" s="56">
        <v>9</v>
      </c>
      <c r="T38" s="56">
        <v>6</v>
      </c>
      <c r="U38" s="56">
        <v>8</v>
      </c>
      <c r="V38" s="56">
        <v>13</v>
      </c>
      <c r="W38" s="56">
        <v>8</v>
      </c>
      <c r="X38" s="69">
        <f t="shared" si="4"/>
        <v>12</v>
      </c>
      <c r="Y38" s="56">
        <v>8</v>
      </c>
      <c r="Z38" s="62">
        <v>4</v>
      </c>
      <c r="AA38" s="65">
        <v>4</v>
      </c>
    </row>
    <row r="39" spans="2:27" ht="12" customHeight="1">
      <c r="B39" s="8"/>
      <c r="C39" s="9" t="s">
        <v>29</v>
      </c>
      <c r="D39" s="10"/>
      <c r="E39" s="58">
        <f t="shared" si="1"/>
        <v>1</v>
      </c>
      <c r="F39" s="56">
        <v>1</v>
      </c>
      <c r="G39" s="56">
        <v>0</v>
      </c>
      <c r="H39" s="204">
        <v>0</v>
      </c>
      <c r="I39" s="99">
        <v>1</v>
      </c>
      <c r="J39" s="69">
        <f t="shared" si="2"/>
        <v>8</v>
      </c>
      <c r="K39" s="56">
        <v>6</v>
      </c>
      <c r="L39" s="56">
        <v>0</v>
      </c>
      <c r="M39" s="62">
        <v>2</v>
      </c>
      <c r="N39" s="69">
        <f t="shared" si="5"/>
        <v>201</v>
      </c>
      <c r="O39" s="56">
        <v>102</v>
      </c>
      <c r="P39" s="56">
        <v>99</v>
      </c>
      <c r="Q39" s="56"/>
      <c r="R39" s="58">
        <v>32</v>
      </c>
      <c r="S39" s="56">
        <v>38</v>
      </c>
      <c r="T39" s="56">
        <v>34</v>
      </c>
      <c r="U39" s="56">
        <v>34</v>
      </c>
      <c r="V39" s="56">
        <v>36</v>
      </c>
      <c r="W39" s="56">
        <v>27</v>
      </c>
      <c r="X39" s="69">
        <f t="shared" si="4"/>
        <v>17</v>
      </c>
      <c r="Y39" s="56">
        <v>10</v>
      </c>
      <c r="Z39" s="62">
        <v>7</v>
      </c>
      <c r="AA39" s="65">
        <v>2</v>
      </c>
    </row>
    <row r="40" spans="2:27" ht="12" customHeight="1">
      <c r="B40" s="8"/>
      <c r="C40" s="9" t="s">
        <v>31</v>
      </c>
      <c r="D40" s="10"/>
      <c r="E40" s="68">
        <f t="shared" si="1"/>
        <v>1</v>
      </c>
      <c r="F40" s="57">
        <v>1</v>
      </c>
      <c r="G40" s="57">
        <v>0</v>
      </c>
      <c r="H40" s="206">
        <v>0</v>
      </c>
      <c r="I40" s="98">
        <v>0</v>
      </c>
      <c r="J40" s="70">
        <f t="shared" si="2"/>
        <v>4</v>
      </c>
      <c r="K40" s="57">
        <v>3</v>
      </c>
      <c r="L40" s="57">
        <v>0</v>
      </c>
      <c r="M40" s="63">
        <v>1</v>
      </c>
      <c r="N40" s="70">
        <f t="shared" si="5"/>
        <v>96</v>
      </c>
      <c r="O40" s="57">
        <v>53</v>
      </c>
      <c r="P40" s="57">
        <v>43</v>
      </c>
      <c r="Q40" s="57"/>
      <c r="R40" s="68">
        <v>13</v>
      </c>
      <c r="S40" s="57">
        <v>17</v>
      </c>
      <c r="T40" s="57">
        <v>19</v>
      </c>
      <c r="U40" s="57">
        <v>15</v>
      </c>
      <c r="V40" s="57">
        <v>21</v>
      </c>
      <c r="W40" s="57">
        <v>11</v>
      </c>
      <c r="X40" s="70">
        <f t="shared" si="4"/>
        <v>18</v>
      </c>
      <c r="Y40" s="57">
        <v>11</v>
      </c>
      <c r="Z40" s="63">
        <v>7</v>
      </c>
      <c r="AA40" s="66">
        <v>4</v>
      </c>
    </row>
    <row r="41" spans="2:27" ht="12" customHeight="1">
      <c r="B41" s="8"/>
      <c r="C41" s="9" t="s">
        <v>32</v>
      </c>
      <c r="D41" s="10"/>
      <c r="E41" s="56">
        <f t="shared" si="1"/>
        <v>1</v>
      </c>
      <c r="F41" s="56">
        <v>1</v>
      </c>
      <c r="G41" s="56">
        <v>0</v>
      </c>
      <c r="H41" s="204">
        <v>0</v>
      </c>
      <c r="I41" s="99">
        <v>0</v>
      </c>
      <c r="J41" s="69">
        <f t="shared" si="2"/>
        <v>8</v>
      </c>
      <c r="K41" s="56">
        <v>6</v>
      </c>
      <c r="L41" s="56">
        <v>0</v>
      </c>
      <c r="M41" s="99">
        <v>2</v>
      </c>
      <c r="N41" s="69">
        <f t="shared" si="5"/>
        <v>146</v>
      </c>
      <c r="O41" s="56">
        <v>67</v>
      </c>
      <c r="P41" s="56">
        <v>79</v>
      </c>
      <c r="Q41" s="56"/>
      <c r="R41" s="58">
        <v>16</v>
      </c>
      <c r="S41" s="56">
        <v>28</v>
      </c>
      <c r="T41" s="56">
        <v>25</v>
      </c>
      <c r="U41" s="56">
        <v>24</v>
      </c>
      <c r="V41" s="56">
        <v>26</v>
      </c>
      <c r="W41" s="56">
        <v>27</v>
      </c>
      <c r="X41" s="69">
        <f t="shared" si="4"/>
        <v>18</v>
      </c>
      <c r="Y41" s="56">
        <v>8</v>
      </c>
      <c r="Z41" s="62">
        <v>10</v>
      </c>
      <c r="AA41" s="65">
        <v>2</v>
      </c>
    </row>
    <row r="42" spans="2:27" ht="12" customHeight="1">
      <c r="B42" s="23"/>
      <c r="C42" s="16" t="s">
        <v>30</v>
      </c>
      <c r="D42" s="24"/>
      <c r="E42" s="56">
        <f t="shared" si="1"/>
        <v>4</v>
      </c>
      <c r="F42" s="56">
        <v>4</v>
      </c>
      <c r="G42" s="56">
        <v>0</v>
      </c>
      <c r="H42" s="204">
        <v>0</v>
      </c>
      <c r="I42" s="99">
        <v>0</v>
      </c>
      <c r="J42" s="69">
        <f t="shared" si="2"/>
        <v>23</v>
      </c>
      <c r="K42" s="56">
        <v>17</v>
      </c>
      <c r="L42" s="97">
        <v>0</v>
      </c>
      <c r="M42" s="62">
        <v>6</v>
      </c>
      <c r="N42" s="69">
        <f t="shared" si="5"/>
        <v>353</v>
      </c>
      <c r="O42" s="56">
        <v>177</v>
      </c>
      <c r="P42" s="56">
        <v>176</v>
      </c>
      <c r="Q42" s="56"/>
      <c r="R42" s="58">
        <v>54</v>
      </c>
      <c r="S42" s="56">
        <v>58</v>
      </c>
      <c r="T42" s="56">
        <v>52</v>
      </c>
      <c r="U42" s="56">
        <v>55</v>
      </c>
      <c r="V42" s="56">
        <v>71</v>
      </c>
      <c r="W42" s="56">
        <v>63</v>
      </c>
      <c r="X42" s="69">
        <f t="shared" si="4"/>
        <v>54</v>
      </c>
      <c r="Y42" s="56">
        <v>28</v>
      </c>
      <c r="Z42" s="62">
        <v>26</v>
      </c>
      <c r="AA42" s="65">
        <v>8</v>
      </c>
    </row>
    <row r="43" spans="2:27" ht="12" customHeight="1">
      <c r="B43" s="20"/>
      <c r="C43" s="21" t="s">
        <v>33</v>
      </c>
      <c r="D43" s="22"/>
      <c r="E43" s="59">
        <f t="shared" si="1"/>
        <v>3</v>
      </c>
      <c r="F43" s="59">
        <v>2</v>
      </c>
      <c r="G43" s="59">
        <v>1</v>
      </c>
      <c r="H43" s="102">
        <v>0</v>
      </c>
      <c r="I43" s="103">
        <v>0</v>
      </c>
      <c r="J43" s="241">
        <f t="shared" si="2"/>
        <v>13</v>
      </c>
      <c r="K43" s="59">
        <v>9</v>
      </c>
      <c r="L43" s="59">
        <v>0</v>
      </c>
      <c r="M43" s="64">
        <v>4</v>
      </c>
      <c r="N43" s="241">
        <f t="shared" si="5"/>
        <v>254</v>
      </c>
      <c r="O43" s="59">
        <v>137</v>
      </c>
      <c r="P43" s="59">
        <v>117</v>
      </c>
      <c r="Q43" s="59"/>
      <c r="R43" s="71">
        <v>42</v>
      </c>
      <c r="S43" s="59">
        <v>41</v>
      </c>
      <c r="T43" s="59">
        <v>62</v>
      </c>
      <c r="U43" s="59">
        <v>27</v>
      </c>
      <c r="V43" s="59">
        <v>33</v>
      </c>
      <c r="W43" s="59">
        <v>49</v>
      </c>
      <c r="X43" s="241">
        <f t="shared" si="4"/>
        <v>31</v>
      </c>
      <c r="Y43" s="59">
        <v>15</v>
      </c>
      <c r="Z43" s="64">
        <v>16</v>
      </c>
      <c r="AA43" s="67">
        <v>5</v>
      </c>
    </row>
    <row r="44" spans="2:27" ht="10.5" customHeight="1"/>
    <row r="45" spans="2:27" ht="10.5" customHeight="1"/>
    <row r="46" spans="2:27" ht="10.5" customHeight="1"/>
  </sheetData>
  <mergeCells count="22">
    <mergeCell ref="B2:AA2"/>
    <mergeCell ref="X5:Z5"/>
    <mergeCell ref="X4:Z4"/>
    <mergeCell ref="N5:P5"/>
    <mergeCell ref="J5:J6"/>
    <mergeCell ref="M5:M6"/>
    <mergeCell ref="L5:L6"/>
    <mergeCell ref="J4:M4"/>
    <mergeCell ref="E4:I4"/>
    <mergeCell ref="H5:I5"/>
    <mergeCell ref="AA4:AA6"/>
    <mergeCell ref="K5:K6"/>
    <mergeCell ref="R5:S5"/>
    <mergeCell ref="T5:U5"/>
    <mergeCell ref="V5:W5"/>
    <mergeCell ref="N4:W4"/>
    <mergeCell ref="C4:D4"/>
    <mergeCell ref="B7:C7"/>
    <mergeCell ref="E5:E6"/>
    <mergeCell ref="F5:F6"/>
    <mergeCell ref="G5:G6"/>
    <mergeCell ref="B6:C6"/>
  </mergeCells>
  <phoneticPr fontId="2"/>
  <pageMargins left="0.55118110236220474" right="0.19685039370078741" top="0.62992125984251968" bottom="0.43307086614173229" header="0.51181102362204722" footer="0.39370078740157483"/>
  <pageSetup paperSize="9" scale="92" orientation="landscape" r:id="rId1"/>
  <headerFooter alignWithMargins="0"/>
  <ignoredErrors>
    <ignoredError sqref="X7:AA7 E8:E43 J8:J43 N8:N12 E7:H7 X8:X43 R7 J7:P7 N13:N43 S7:W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"/>
  <sheetViews>
    <sheetView topLeftCell="C1" zoomScaleNormal="100" workbookViewId="0">
      <selection activeCell="C1" sqref="C1"/>
    </sheetView>
  </sheetViews>
  <sheetFormatPr defaultColWidth="9" defaultRowHeight="10.5"/>
  <cols>
    <col min="1" max="1" width="3.625" style="11" customWidth="1"/>
    <col min="2" max="2" width="2.375" style="11" customWidth="1"/>
    <col min="3" max="3" width="8.75" style="11" customWidth="1"/>
    <col min="4" max="4" width="1.375" style="11" customWidth="1"/>
    <col min="5" max="14" width="5" style="11" customWidth="1"/>
    <col min="15" max="15" width="5" style="11" hidden="1" customWidth="1"/>
    <col min="16" max="37" width="5" style="11" customWidth="1"/>
    <col min="38" max="16384" width="9" style="11"/>
  </cols>
  <sheetData>
    <row r="1" spans="2:37" ht="12">
      <c r="B1" s="13"/>
    </row>
    <row r="2" spans="2:37" ht="13.5" customHeight="1">
      <c r="B2" s="403" t="s">
        <v>251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</row>
    <row r="3" spans="2:37" ht="27" customHeight="1">
      <c r="B3" s="14" t="s">
        <v>239</v>
      </c>
      <c r="AJ3" s="14"/>
      <c r="AK3" s="28" t="s">
        <v>139</v>
      </c>
    </row>
    <row r="4" spans="2:37" ht="15.75" customHeight="1">
      <c r="B4" s="282"/>
      <c r="C4" s="404" t="s">
        <v>54</v>
      </c>
      <c r="D4" s="405"/>
      <c r="E4" s="425" t="s">
        <v>48</v>
      </c>
      <c r="F4" s="436"/>
      <c r="G4" s="436"/>
      <c r="H4" s="409" t="s">
        <v>49</v>
      </c>
      <c r="I4" s="410"/>
      <c r="J4" s="410"/>
      <c r="K4" s="411"/>
      <c r="L4" s="453" t="s">
        <v>247</v>
      </c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5"/>
      <c r="AH4" s="444" t="s">
        <v>55</v>
      </c>
      <c r="AI4" s="445"/>
      <c r="AJ4" s="446"/>
      <c r="AK4" s="428" t="s">
        <v>137</v>
      </c>
    </row>
    <row r="5" spans="2:37" ht="15.75" customHeight="1">
      <c r="B5" s="284"/>
      <c r="C5" s="285"/>
      <c r="D5" s="286"/>
      <c r="E5" s="435" t="s">
        <v>35</v>
      </c>
      <c r="F5" s="427" t="s">
        <v>36</v>
      </c>
      <c r="G5" s="427" t="s">
        <v>37</v>
      </c>
      <c r="H5" s="427" t="s">
        <v>35</v>
      </c>
      <c r="I5" s="427" t="s">
        <v>38</v>
      </c>
      <c r="J5" s="427" t="s">
        <v>39</v>
      </c>
      <c r="K5" s="431" t="s">
        <v>131</v>
      </c>
      <c r="L5" s="433" t="s">
        <v>285</v>
      </c>
      <c r="M5" s="458"/>
      <c r="N5" s="434"/>
      <c r="O5" s="298" t="s">
        <v>258</v>
      </c>
      <c r="P5" s="456" t="s">
        <v>244</v>
      </c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7"/>
      <c r="AB5" s="412" t="s">
        <v>245</v>
      </c>
      <c r="AC5" s="456"/>
      <c r="AD5" s="456"/>
      <c r="AE5" s="456"/>
      <c r="AF5" s="456"/>
      <c r="AG5" s="457"/>
      <c r="AH5" s="447" t="s">
        <v>56</v>
      </c>
      <c r="AI5" s="448"/>
      <c r="AJ5" s="449"/>
      <c r="AK5" s="441"/>
    </row>
    <row r="6" spans="2:37" ht="15.75" customHeight="1">
      <c r="B6" s="284"/>
      <c r="C6" s="285"/>
      <c r="D6" s="286"/>
      <c r="E6" s="435"/>
      <c r="F6" s="427"/>
      <c r="G6" s="427"/>
      <c r="H6" s="427"/>
      <c r="I6" s="427"/>
      <c r="J6" s="427"/>
      <c r="K6" s="443"/>
      <c r="L6" s="450"/>
      <c r="M6" s="451"/>
      <c r="N6" s="452"/>
      <c r="O6" s="298"/>
      <c r="P6" s="456" t="s">
        <v>42</v>
      </c>
      <c r="Q6" s="457"/>
      <c r="R6" s="456" t="s">
        <v>43</v>
      </c>
      <c r="S6" s="457"/>
      <c r="T6" s="456" t="s">
        <v>44</v>
      </c>
      <c r="U6" s="457"/>
      <c r="V6" s="456" t="s">
        <v>45</v>
      </c>
      <c r="W6" s="457"/>
      <c r="X6" s="456" t="s">
        <v>46</v>
      </c>
      <c r="Y6" s="457"/>
      <c r="Z6" s="456" t="s">
        <v>47</v>
      </c>
      <c r="AA6" s="457"/>
      <c r="AB6" s="456" t="s">
        <v>263</v>
      </c>
      <c r="AC6" s="457"/>
      <c r="AD6" s="456" t="s">
        <v>264</v>
      </c>
      <c r="AE6" s="457"/>
      <c r="AF6" s="456" t="s">
        <v>265</v>
      </c>
      <c r="AG6" s="457"/>
      <c r="AH6" s="450"/>
      <c r="AI6" s="451"/>
      <c r="AJ6" s="452"/>
      <c r="AK6" s="441"/>
    </row>
    <row r="7" spans="2:37" ht="15.75" customHeight="1">
      <c r="B7" s="401" t="s">
        <v>53</v>
      </c>
      <c r="C7" s="402"/>
      <c r="D7" s="289"/>
      <c r="E7" s="435"/>
      <c r="F7" s="427"/>
      <c r="G7" s="427"/>
      <c r="H7" s="427"/>
      <c r="I7" s="427"/>
      <c r="J7" s="427"/>
      <c r="K7" s="432"/>
      <c r="L7" s="287" t="s">
        <v>35</v>
      </c>
      <c r="M7" s="287" t="s">
        <v>40</v>
      </c>
      <c r="N7" s="287" t="s">
        <v>41</v>
      </c>
      <c r="O7" s="299" t="s">
        <v>257</v>
      </c>
      <c r="P7" s="287" t="s">
        <v>40</v>
      </c>
      <c r="Q7" s="287" t="s">
        <v>41</v>
      </c>
      <c r="R7" s="287" t="s">
        <v>40</v>
      </c>
      <c r="S7" s="287" t="s">
        <v>41</v>
      </c>
      <c r="T7" s="287" t="s">
        <v>40</v>
      </c>
      <c r="U7" s="287" t="s">
        <v>41</v>
      </c>
      <c r="V7" s="287" t="s">
        <v>40</v>
      </c>
      <c r="W7" s="287" t="s">
        <v>41</v>
      </c>
      <c r="X7" s="287" t="s">
        <v>40</v>
      </c>
      <c r="Y7" s="287" t="s">
        <v>41</v>
      </c>
      <c r="Z7" s="287" t="s">
        <v>40</v>
      </c>
      <c r="AA7" s="287" t="s">
        <v>41</v>
      </c>
      <c r="AB7" s="287" t="s">
        <v>40</v>
      </c>
      <c r="AC7" s="287" t="s">
        <v>41</v>
      </c>
      <c r="AD7" s="287" t="s">
        <v>40</v>
      </c>
      <c r="AE7" s="287" t="s">
        <v>41</v>
      </c>
      <c r="AF7" s="287" t="s">
        <v>40</v>
      </c>
      <c r="AG7" s="287" t="s">
        <v>41</v>
      </c>
      <c r="AH7" s="287" t="s">
        <v>35</v>
      </c>
      <c r="AI7" s="287" t="s">
        <v>40</v>
      </c>
      <c r="AJ7" s="287" t="s">
        <v>41</v>
      </c>
      <c r="AK7" s="442"/>
    </row>
    <row r="8" spans="2:37" ht="18.75" customHeight="1">
      <c r="B8" s="20"/>
      <c r="C8" s="21" t="s">
        <v>25</v>
      </c>
      <c r="D8" s="22"/>
      <c r="E8" s="296">
        <f>SUM(F8:G8)</f>
        <v>1</v>
      </c>
      <c r="F8" s="208">
        <v>1</v>
      </c>
      <c r="G8" s="208">
        <v>0</v>
      </c>
      <c r="H8" s="297">
        <f>SUM(I8:K8)</f>
        <v>25</v>
      </c>
      <c r="I8" s="209">
        <v>21</v>
      </c>
      <c r="J8" s="208">
        <v>0</v>
      </c>
      <c r="K8" s="210">
        <v>4</v>
      </c>
      <c r="L8" s="213">
        <f>SUM(M8:N8)</f>
        <v>631</v>
      </c>
      <c r="M8" s="211">
        <v>321</v>
      </c>
      <c r="N8" s="212">
        <v>310</v>
      </c>
      <c r="O8" s="211"/>
      <c r="P8" s="211">
        <v>41</v>
      </c>
      <c r="Q8" s="211">
        <v>40</v>
      </c>
      <c r="R8" s="211">
        <v>29</v>
      </c>
      <c r="S8" s="211">
        <v>31</v>
      </c>
      <c r="T8" s="211">
        <v>39</v>
      </c>
      <c r="U8" s="211">
        <v>41</v>
      </c>
      <c r="V8" s="211">
        <v>32</v>
      </c>
      <c r="W8" s="211">
        <v>30</v>
      </c>
      <c r="X8" s="211">
        <v>34</v>
      </c>
      <c r="Y8" s="211">
        <v>36</v>
      </c>
      <c r="Z8" s="211">
        <v>45</v>
      </c>
      <c r="AA8" s="211">
        <v>26</v>
      </c>
      <c r="AB8" s="213">
        <v>33</v>
      </c>
      <c r="AC8" s="211">
        <v>42</v>
      </c>
      <c r="AD8" s="211">
        <v>40</v>
      </c>
      <c r="AE8" s="211">
        <v>25</v>
      </c>
      <c r="AF8" s="212">
        <v>28</v>
      </c>
      <c r="AG8" s="211">
        <v>39</v>
      </c>
      <c r="AH8" s="297">
        <f>SUM(AI8:AJ8)</f>
        <v>49</v>
      </c>
      <c r="AI8" s="209">
        <v>21</v>
      </c>
      <c r="AJ8" s="214">
        <v>28</v>
      </c>
      <c r="AK8" s="215">
        <v>6</v>
      </c>
    </row>
    <row r="9" spans="2:37" ht="15.75" customHeight="1">
      <c r="C9" s="11" t="s">
        <v>250</v>
      </c>
    </row>
    <row r="10" spans="2:37" ht="15.75" customHeight="1"/>
    <row r="11" spans="2:37" ht="15.75" customHeight="1"/>
    <row r="12" spans="2:37" ht="15.75" customHeight="1"/>
    <row r="13" spans="2:37" ht="15.75" customHeight="1"/>
    <row r="14" spans="2:37" ht="15.75" customHeight="1"/>
    <row r="15" spans="2:37" ht="15.75" customHeight="1"/>
    <row r="16" spans="2:37" ht="15.75" customHeight="1"/>
    <row r="17" spans="1:49" ht="15.75" customHeight="1"/>
    <row r="18" spans="1:49" ht="15.75" customHeight="1"/>
    <row r="19" spans="1:49" ht="15.75" customHeight="1">
      <c r="A19" s="43"/>
    </row>
    <row r="20" spans="1:49" ht="15.75" customHeight="1">
      <c r="A20" s="44"/>
    </row>
    <row r="21" spans="1:49" ht="15.75" customHeight="1"/>
    <row r="31" spans="1:49">
      <c r="AW31" s="11" t="s">
        <v>252</v>
      </c>
    </row>
  </sheetData>
  <mergeCells count="28">
    <mergeCell ref="P5:AA5"/>
    <mergeCell ref="AB5:AG5"/>
    <mergeCell ref="L5:N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B7:C7"/>
    <mergeCell ref="K5:K7"/>
    <mergeCell ref="B2:AK2"/>
    <mergeCell ref="C4:D4"/>
    <mergeCell ref="E4:G4"/>
    <mergeCell ref="H4:K4"/>
    <mergeCell ref="AH4:AJ4"/>
    <mergeCell ref="AK4:AK7"/>
    <mergeCell ref="E5:E7"/>
    <mergeCell ref="F5:F7"/>
    <mergeCell ref="G5:G7"/>
    <mergeCell ref="H5:H7"/>
    <mergeCell ref="AH5:AJ6"/>
    <mergeCell ref="I5:I7"/>
    <mergeCell ref="J5:J7"/>
    <mergeCell ref="L4:AG4"/>
  </mergeCells>
  <phoneticPr fontId="2"/>
  <pageMargins left="0.55118110236220474" right="0.39370078740157483" top="0.62992125984251968" bottom="0.43307086614173229" header="0.51181102362204722" footer="0.39370078740157483"/>
  <pageSetup paperSize="9" scale="79" orientation="landscape" r:id="rId1"/>
  <headerFooter alignWithMargins="0"/>
  <ignoredErrors>
    <ignoredError sqref="E8 H8 L8 AH8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40"/>
  <sheetViews>
    <sheetView zoomScaleNormal="100" workbookViewId="0">
      <selection activeCell="F45" sqref="F45"/>
    </sheetView>
  </sheetViews>
  <sheetFormatPr defaultColWidth="9" defaultRowHeight="10.5"/>
  <cols>
    <col min="1" max="1" width="3.625" style="11" customWidth="1"/>
    <col min="2" max="2" width="2.375" style="11" customWidth="1"/>
    <col min="3" max="3" width="8.75" style="11" customWidth="1"/>
    <col min="4" max="4" width="1.375" style="11" customWidth="1"/>
    <col min="5" max="18" width="8.625" style="11" customWidth="1"/>
    <col min="19" max="16384" width="9" style="11"/>
  </cols>
  <sheetData>
    <row r="1" spans="2:18" ht="12">
      <c r="B1" s="13"/>
    </row>
    <row r="2" spans="2:18" ht="13.5" customHeight="1">
      <c r="B2" s="403" t="s">
        <v>233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</row>
    <row r="3" spans="2:18" ht="27" customHeight="1">
      <c r="B3" s="472" t="s">
        <v>240</v>
      </c>
      <c r="C3" s="472"/>
      <c r="D3" s="472"/>
      <c r="E3" s="472"/>
      <c r="F3" s="472"/>
      <c r="R3" s="28" t="s">
        <v>143</v>
      </c>
    </row>
    <row r="4" spans="2:18" ht="15.75" customHeight="1">
      <c r="B4" s="282"/>
      <c r="C4" s="404" t="s">
        <v>54</v>
      </c>
      <c r="D4" s="405"/>
      <c r="E4" s="425" t="s">
        <v>144</v>
      </c>
      <c r="F4" s="436"/>
      <c r="G4" s="436"/>
      <c r="H4" s="436"/>
      <c r="I4" s="436"/>
      <c r="J4" s="436"/>
      <c r="K4" s="436"/>
      <c r="L4" s="436"/>
      <c r="M4" s="437"/>
      <c r="N4" s="438"/>
      <c r="O4" s="466" t="s">
        <v>142</v>
      </c>
      <c r="P4" s="454"/>
      <c r="Q4" s="455"/>
      <c r="R4" s="428" t="s">
        <v>137</v>
      </c>
    </row>
    <row r="5" spans="2:18" ht="15.75" customHeight="1">
      <c r="B5" s="284"/>
      <c r="C5" s="392"/>
      <c r="D5" s="325"/>
      <c r="E5" s="463" t="s">
        <v>35</v>
      </c>
      <c r="F5" s="464"/>
      <c r="G5" s="464"/>
      <c r="H5" s="465"/>
      <c r="I5" s="463" t="s">
        <v>140</v>
      </c>
      <c r="J5" s="464"/>
      <c r="K5" s="464"/>
      <c r="L5" s="465"/>
      <c r="M5" s="439" t="s">
        <v>136</v>
      </c>
      <c r="N5" s="440"/>
      <c r="O5" s="467"/>
      <c r="P5" s="468"/>
      <c r="Q5" s="469"/>
      <c r="R5" s="470"/>
    </row>
    <row r="6" spans="2:18" ht="15.75" customHeight="1">
      <c r="B6" s="284"/>
      <c r="C6" s="285"/>
      <c r="D6" s="286"/>
      <c r="E6" s="435" t="s">
        <v>35</v>
      </c>
      <c r="F6" s="395" t="s">
        <v>59</v>
      </c>
      <c r="G6" s="395" t="s">
        <v>60</v>
      </c>
      <c r="H6" s="395" t="s">
        <v>61</v>
      </c>
      <c r="I6" s="435" t="s">
        <v>35</v>
      </c>
      <c r="J6" s="395" t="s">
        <v>59</v>
      </c>
      <c r="K6" s="395" t="s">
        <v>60</v>
      </c>
      <c r="L6" s="395" t="s">
        <v>61</v>
      </c>
      <c r="M6" s="395" t="s">
        <v>134</v>
      </c>
      <c r="N6" s="434" t="s">
        <v>135</v>
      </c>
      <c r="O6" s="460" t="s">
        <v>35</v>
      </c>
      <c r="P6" s="395" t="s">
        <v>59</v>
      </c>
      <c r="Q6" s="395" t="s">
        <v>60</v>
      </c>
      <c r="R6" s="470"/>
    </row>
    <row r="7" spans="2:18" ht="15.75" customHeight="1">
      <c r="B7" s="401" t="s">
        <v>53</v>
      </c>
      <c r="C7" s="402"/>
      <c r="D7" s="289"/>
      <c r="E7" s="435"/>
      <c r="F7" s="459"/>
      <c r="G7" s="459"/>
      <c r="H7" s="459"/>
      <c r="I7" s="435"/>
      <c r="J7" s="459"/>
      <c r="K7" s="459"/>
      <c r="L7" s="459"/>
      <c r="M7" s="459"/>
      <c r="N7" s="462"/>
      <c r="O7" s="461"/>
      <c r="P7" s="459"/>
      <c r="Q7" s="459"/>
      <c r="R7" s="471"/>
    </row>
    <row r="8" spans="2:18" ht="13.5" customHeight="1">
      <c r="B8" s="399" t="s">
        <v>217</v>
      </c>
      <c r="C8" s="400"/>
      <c r="D8" s="12"/>
      <c r="E8" s="295">
        <f>SUM(E11:E40)</f>
        <v>80</v>
      </c>
      <c r="F8" s="371">
        <f t="shared" ref="F8:Q8" si="0">SUM(F11:F40)</f>
        <v>71</v>
      </c>
      <c r="G8" s="371">
        <f t="shared" si="0"/>
        <v>3</v>
      </c>
      <c r="H8" s="371">
        <f t="shared" si="0"/>
        <v>6</v>
      </c>
      <c r="I8" s="295">
        <f t="shared" si="0"/>
        <v>2</v>
      </c>
      <c r="J8" s="371">
        <f t="shared" si="0"/>
        <v>0</v>
      </c>
      <c r="K8" s="371">
        <f t="shared" si="0"/>
        <v>2</v>
      </c>
      <c r="L8" s="372">
        <f t="shared" si="0"/>
        <v>0</v>
      </c>
      <c r="M8" s="373">
        <f t="shared" si="0"/>
        <v>3</v>
      </c>
      <c r="N8" s="374">
        <f t="shared" si="0"/>
        <v>2</v>
      </c>
      <c r="O8" s="245">
        <f t="shared" si="0"/>
        <v>2988</v>
      </c>
      <c r="P8" s="246">
        <f t="shared" si="0"/>
        <v>2866</v>
      </c>
      <c r="Q8" s="351">
        <f t="shared" si="0"/>
        <v>122</v>
      </c>
      <c r="R8" s="363">
        <f>SUM(R11:R40)</f>
        <v>661</v>
      </c>
    </row>
    <row r="9" spans="2:18" ht="13.5" customHeight="1">
      <c r="B9" s="8"/>
      <c r="C9" s="9" t="s">
        <v>1</v>
      </c>
      <c r="D9" s="10"/>
      <c r="E9" s="97">
        <f>SUM(F9:H9)</f>
        <v>67</v>
      </c>
      <c r="F9" s="97">
        <v>58</v>
      </c>
      <c r="G9" s="97">
        <v>3</v>
      </c>
      <c r="H9" s="97">
        <v>6</v>
      </c>
      <c r="I9" s="204">
        <f>SUM(J9:L9)</f>
        <v>2</v>
      </c>
      <c r="J9" s="97">
        <v>0</v>
      </c>
      <c r="K9" s="97">
        <v>2</v>
      </c>
      <c r="L9" s="99">
        <v>0</v>
      </c>
      <c r="M9" s="216">
        <v>1</v>
      </c>
      <c r="N9" s="216">
        <v>2</v>
      </c>
      <c r="O9" s="69">
        <f>SUM(P9:Q9)</f>
        <v>2517</v>
      </c>
      <c r="P9" s="53">
        <v>2395</v>
      </c>
      <c r="Q9" s="62">
        <v>122</v>
      </c>
      <c r="R9" s="65">
        <v>571</v>
      </c>
    </row>
    <row r="10" spans="2:18" ht="13.5" customHeight="1">
      <c r="B10" s="8"/>
      <c r="C10" s="9" t="s">
        <v>2</v>
      </c>
      <c r="D10" s="10"/>
      <c r="E10" s="100">
        <f t="shared" ref="E10:E40" si="1">SUM(F10:H10)</f>
        <v>13</v>
      </c>
      <c r="F10" s="100">
        <v>13</v>
      </c>
      <c r="G10" s="100">
        <v>0</v>
      </c>
      <c r="H10" s="100">
        <v>0</v>
      </c>
      <c r="I10" s="206">
        <f t="shared" ref="I10:I40" si="2">SUM(J10:L10)</f>
        <v>0</v>
      </c>
      <c r="J10" s="100">
        <v>0</v>
      </c>
      <c r="K10" s="100">
        <v>0</v>
      </c>
      <c r="L10" s="98">
        <v>0</v>
      </c>
      <c r="M10" s="100">
        <v>2</v>
      </c>
      <c r="N10" s="100">
        <v>0</v>
      </c>
      <c r="O10" s="68">
        <f t="shared" ref="O10:O40" si="3">SUM(P10:Q10)</f>
        <v>471</v>
      </c>
      <c r="P10" s="57">
        <v>471</v>
      </c>
      <c r="Q10" s="63">
        <v>0</v>
      </c>
      <c r="R10" s="66">
        <v>90</v>
      </c>
    </row>
    <row r="11" spans="2:18" ht="13.5" customHeight="1">
      <c r="B11" s="8"/>
      <c r="C11" s="9" t="s">
        <v>3</v>
      </c>
      <c r="D11" s="10"/>
      <c r="E11" s="375">
        <f t="shared" si="1"/>
        <v>17</v>
      </c>
      <c r="F11" s="376">
        <v>15</v>
      </c>
      <c r="G11" s="376">
        <v>1</v>
      </c>
      <c r="H11" s="377">
        <v>1</v>
      </c>
      <c r="I11" s="204">
        <f t="shared" si="2"/>
        <v>0</v>
      </c>
      <c r="J11" s="97">
        <v>0</v>
      </c>
      <c r="K11" s="97">
        <v>0</v>
      </c>
      <c r="L11" s="99">
        <v>0</v>
      </c>
      <c r="M11" s="97">
        <v>2</v>
      </c>
      <c r="N11" s="97">
        <v>0</v>
      </c>
      <c r="O11" s="58">
        <f t="shared" si="3"/>
        <v>795</v>
      </c>
      <c r="P11" s="56">
        <v>744</v>
      </c>
      <c r="Q11" s="62">
        <v>51</v>
      </c>
      <c r="R11" s="65">
        <v>134</v>
      </c>
    </row>
    <row r="12" spans="2:18" ht="13.5" customHeight="1">
      <c r="B12" s="8"/>
      <c r="C12" s="9" t="s">
        <v>4</v>
      </c>
      <c r="D12" s="10"/>
      <c r="E12" s="378">
        <f t="shared" si="1"/>
        <v>5</v>
      </c>
      <c r="F12" s="379">
        <v>4</v>
      </c>
      <c r="G12" s="379">
        <v>0</v>
      </c>
      <c r="H12" s="380">
        <v>1</v>
      </c>
      <c r="I12" s="204">
        <f t="shared" si="2"/>
        <v>0</v>
      </c>
      <c r="J12" s="97">
        <v>0</v>
      </c>
      <c r="K12" s="97">
        <v>0</v>
      </c>
      <c r="L12" s="99">
        <v>0</v>
      </c>
      <c r="M12" s="97">
        <v>0</v>
      </c>
      <c r="N12" s="97">
        <v>0</v>
      </c>
      <c r="O12" s="58">
        <f t="shared" si="3"/>
        <v>175</v>
      </c>
      <c r="P12" s="56">
        <v>167</v>
      </c>
      <c r="Q12" s="62">
        <v>8</v>
      </c>
      <c r="R12" s="65">
        <v>73</v>
      </c>
    </row>
    <row r="13" spans="2:18" ht="13.5" customHeight="1">
      <c r="B13" s="8"/>
      <c r="C13" s="9" t="s">
        <v>5</v>
      </c>
      <c r="D13" s="10"/>
      <c r="E13" s="378">
        <f t="shared" si="1"/>
        <v>2</v>
      </c>
      <c r="F13" s="379">
        <v>1</v>
      </c>
      <c r="G13" s="379">
        <v>0</v>
      </c>
      <c r="H13" s="380">
        <v>1</v>
      </c>
      <c r="I13" s="204">
        <f t="shared" si="2"/>
        <v>0</v>
      </c>
      <c r="J13" s="97">
        <v>0</v>
      </c>
      <c r="K13" s="97">
        <v>0</v>
      </c>
      <c r="L13" s="99">
        <v>0</v>
      </c>
      <c r="M13" s="97">
        <v>0</v>
      </c>
      <c r="N13" s="97">
        <v>0</v>
      </c>
      <c r="O13" s="58">
        <f t="shared" si="3"/>
        <v>98</v>
      </c>
      <c r="P13" s="56">
        <v>90</v>
      </c>
      <c r="Q13" s="62">
        <v>8</v>
      </c>
      <c r="R13" s="65">
        <v>26</v>
      </c>
    </row>
    <row r="14" spans="2:18" ht="13.5" customHeight="1">
      <c r="B14" s="123"/>
      <c r="C14" s="16" t="s">
        <v>7</v>
      </c>
      <c r="D14" s="24"/>
      <c r="E14" s="378">
        <f t="shared" si="1"/>
        <v>6</v>
      </c>
      <c r="F14" s="379">
        <v>6</v>
      </c>
      <c r="G14" s="379">
        <v>0</v>
      </c>
      <c r="H14" s="380">
        <v>0</v>
      </c>
      <c r="I14" s="204">
        <f t="shared" si="2"/>
        <v>0</v>
      </c>
      <c r="J14" s="97">
        <v>0</v>
      </c>
      <c r="K14" s="97">
        <v>0</v>
      </c>
      <c r="L14" s="99">
        <v>0</v>
      </c>
      <c r="M14" s="97">
        <v>0</v>
      </c>
      <c r="N14" s="97">
        <v>0</v>
      </c>
      <c r="O14" s="58">
        <f t="shared" si="3"/>
        <v>232</v>
      </c>
      <c r="P14" s="56">
        <v>232</v>
      </c>
      <c r="Q14" s="62">
        <v>0</v>
      </c>
      <c r="R14" s="65">
        <v>39</v>
      </c>
    </row>
    <row r="15" spans="2:18" ht="13.5" customHeight="1">
      <c r="B15" s="8"/>
      <c r="C15" s="9" t="s">
        <v>8</v>
      </c>
      <c r="D15" s="10"/>
      <c r="E15" s="381">
        <f t="shared" si="1"/>
        <v>4</v>
      </c>
      <c r="F15" s="382">
        <v>4</v>
      </c>
      <c r="G15" s="382">
        <v>0</v>
      </c>
      <c r="H15" s="383">
        <v>0</v>
      </c>
      <c r="I15" s="206">
        <f t="shared" si="2"/>
        <v>0</v>
      </c>
      <c r="J15" s="100">
        <v>0</v>
      </c>
      <c r="K15" s="100">
        <v>0</v>
      </c>
      <c r="L15" s="98">
        <v>0</v>
      </c>
      <c r="M15" s="100">
        <v>0</v>
      </c>
      <c r="N15" s="100">
        <v>0</v>
      </c>
      <c r="O15" s="68">
        <f t="shared" si="3"/>
        <v>207</v>
      </c>
      <c r="P15" s="56">
        <v>207</v>
      </c>
      <c r="Q15" s="63">
        <v>0</v>
      </c>
      <c r="R15" s="66">
        <v>51</v>
      </c>
    </row>
    <row r="16" spans="2:18" ht="13.5" customHeight="1">
      <c r="B16" s="25"/>
      <c r="C16" s="17" t="s">
        <v>9</v>
      </c>
      <c r="D16" s="26"/>
      <c r="E16" s="375">
        <f t="shared" si="1"/>
        <v>3</v>
      </c>
      <c r="F16" s="376">
        <v>2</v>
      </c>
      <c r="G16" s="376">
        <v>1</v>
      </c>
      <c r="H16" s="377">
        <v>0</v>
      </c>
      <c r="I16" s="204">
        <f t="shared" si="2"/>
        <v>1</v>
      </c>
      <c r="J16" s="97">
        <v>0</v>
      </c>
      <c r="K16" s="97">
        <v>1</v>
      </c>
      <c r="L16" s="99">
        <v>0</v>
      </c>
      <c r="M16" s="97">
        <v>0</v>
      </c>
      <c r="N16" s="97">
        <v>0</v>
      </c>
      <c r="O16" s="58">
        <f t="shared" si="3"/>
        <v>106</v>
      </c>
      <c r="P16" s="60">
        <v>90</v>
      </c>
      <c r="Q16" s="62">
        <v>16</v>
      </c>
      <c r="R16" s="65">
        <v>21</v>
      </c>
    </row>
    <row r="17" spans="1:18" ht="13.5" customHeight="1">
      <c r="B17" s="8"/>
      <c r="C17" s="9" t="s">
        <v>10</v>
      </c>
      <c r="D17" s="10"/>
      <c r="E17" s="378">
        <f t="shared" si="1"/>
        <v>2</v>
      </c>
      <c r="F17" s="379">
        <v>2</v>
      </c>
      <c r="G17" s="379">
        <v>0</v>
      </c>
      <c r="H17" s="380">
        <v>0</v>
      </c>
      <c r="I17" s="204">
        <f t="shared" si="2"/>
        <v>0</v>
      </c>
      <c r="J17" s="97">
        <v>0</v>
      </c>
      <c r="K17" s="97">
        <v>0</v>
      </c>
      <c r="L17" s="99">
        <v>0</v>
      </c>
      <c r="M17" s="97">
        <v>0</v>
      </c>
      <c r="N17" s="97">
        <v>0</v>
      </c>
      <c r="O17" s="58">
        <f t="shared" si="3"/>
        <v>57</v>
      </c>
      <c r="P17" s="56">
        <v>57</v>
      </c>
      <c r="Q17" s="62">
        <v>0</v>
      </c>
      <c r="R17" s="65">
        <v>14</v>
      </c>
    </row>
    <row r="18" spans="1:18" ht="13.5" customHeight="1">
      <c r="B18" s="8"/>
      <c r="C18" s="9" t="s">
        <v>11</v>
      </c>
      <c r="D18" s="10"/>
      <c r="E18" s="378">
        <f t="shared" si="1"/>
        <v>8</v>
      </c>
      <c r="F18" s="379">
        <v>7</v>
      </c>
      <c r="G18" s="379">
        <v>0</v>
      </c>
      <c r="H18" s="380">
        <v>1</v>
      </c>
      <c r="I18" s="204">
        <f t="shared" si="2"/>
        <v>0</v>
      </c>
      <c r="J18" s="97">
        <v>0</v>
      </c>
      <c r="K18" s="97">
        <v>0</v>
      </c>
      <c r="L18" s="99">
        <v>0</v>
      </c>
      <c r="M18" s="97">
        <v>1</v>
      </c>
      <c r="N18" s="97">
        <v>0</v>
      </c>
      <c r="O18" s="58">
        <f t="shared" si="3"/>
        <v>295</v>
      </c>
      <c r="P18" s="56">
        <v>287</v>
      </c>
      <c r="Q18" s="62">
        <v>8</v>
      </c>
      <c r="R18" s="65">
        <v>61</v>
      </c>
    </row>
    <row r="19" spans="1:18" ht="13.5" customHeight="1">
      <c r="B19" s="8"/>
      <c r="C19" s="9" t="s">
        <v>12</v>
      </c>
      <c r="D19" s="10"/>
      <c r="E19" s="378">
        <f t="shared" si="1"/>
        <v>1</v>
      </c>
      <c r="F19" s="379">
        <v>1</v>
      </c>
      <c r="G19" s="379">
        <v>0</v>
      </c>
      <c r="H19" s="380">
        <v>0</v>
      </c>
      <c r="I19" s="204">
        <f t="shared" si="2"/>
        <v>0</v>
      </c>
      <c r="J19" s="97">
        <v>0</v>
      </c>
      <c r="K19" s="97">
        <v>0</v>
      </c>
      <c r="L19" s="99">
        <v>0</v>
      </c>
      <c r="M19" s="97">
        <v>0</v>
      </c>
      <c r="N19" s="97">
        <v>0</v>
      </c>
      <c r="O19" s="58">
        <f t="shared" si="3"/>
        <v>46</v>
      </c>
      <c r="P19" s="56">
        <v>46</v>
      </c>
      <c r="Q19" s="62">
        <v>0</v>
      </c>
      <c r="R19" s="65">
        <v>12</v>
      </c>
    </row>
    <row r="20" spans="1:18" ht="13.5" customHeight="1">
      <c r="A20" s="18"/>
      <c r="B20" s="8"/>
      <c r="C20" s="9" t="s">
        <v>13</v>
      </c>
      <c r="D20" s="10"/>
      <c r="E20" s="381">
        <f t="shared" si="1"/>
        <v>2</v>
      </c>
      <c r="F20" s="382">
        <v>1</v>
      </c>
      <c r="G20" s="382">
        <v>0</v>
      </c>
      <c r="H20" s="383">
        <v>1</v>
      </c>
      <c r="I20" s="206">
        <f t="shared" si="2"/>
        <v>0</v>
      </c>
      <c r="J20" s="100">
        <v>0</v>
      </c>
      <c r="K20" s="100">
        <v>0</v>
      </c>
      <c r="L20" s="98">
        <v>0</v>
      </c>
      <c r="M20" s="100">
        <v>0</v>
      </c>
      <c r="N20" s="100">
        <v>0</v>
      </c>
      <c r="O20" s="68">
        <f t="shared" si="3"/>
        <v>93</v>
      </c>
      <c r="P20" s="57">
        <v>86</v>
      </c>
      <c r="Q20" s="63">
        <v>7</v>
      </c>
      <c r="R20" s="66">
        <v>18</v>
      </c>
    </row>
    <row r="21" spans="1:18" ht="13.5" customHeight="1">
      <c r="A21" s="43"/>
      <c r="B21" s="8"/>
      <c r="C21" s="9" t="s">
        <v>14</v>
      </c>
      <c r="D21" s="10"/>
      <c r="E21" s="375">
        <f t="shared" si="1"/>
        <v>2</v>
      </c>
      <c r="F21" s="376">
        <v>1</v>
      </c>
      <c r="G21" s="376">
        <v>0</v>
      </c>
      <c r="H21" s="377">
        <v>1</v>
      </c>
      <c r="I21" s="204">
        <f t="shared" si="2"/>
        <v>0</v>
      </c>
      <c r="J21" s="97">
        <v>0</v>
      </c>
      <c r="K21" s="97">
        <v>0</v>
      </c>
      <c r="L21" s="99">
        <v>0</v>
      </c>
      <c r="M21" s="97">
        <v>0</v>
      </c>
      <c r="N21" s="97">
        <v>0</v>
      </c>
      <c r="O21" s="58">
        <f t="shared" si="3"/>
        <v>68</v>
      </c>
      <c r="P21" s="56">
        <v>60</v>
      </c>
      <c r="Q21" s="62">
        <v>8</v>
      </c>
      <c r="R21" s="65">
        <v>16</v>
      </c>
    </row>
    <row r="22" spans="1:18" ht="13.5" customHeight="1">
      <c r="A22" s="44"/>
      <c r="B22" s="8"/>
      <c r="C22" s="9" t="s">
        <v>15</v>
      </c>
      <c r="D22" s="10"/>
      <c r="E22" s="378">
        <f t="shared" si="1"/>
        <v>1</v>
      </c>
      <c r="F22" s="379">
        <v>1</v>
      </c>
      <c r="G22" s="379">
        <v>0</v>
      </c>
      <c r="H22" s="380">
        <v>0</v>
      </c>
      <c r="I22" s="204">
        <f t="shared" si="2"/>
        <v>0</v>
      </c>
      <c r="J22" s="97">
        <v>0</v>
      </c>
      <c r="K22" s="97">
        <v>0</v>
      </c>
      <c r="L22" s="99">
        <v>0</v>
      </c>
      <c r="M22" s="97">
        <v>0</v>
      </c>
      <c r="N22" s="97">
        <v>0</v>
      </c>
      <c r="O22" s="58">
        <f t="shared" si="3"/>
        <v>25</v>
      </c>
      <c r="P22" s="56">
        <v>25</v>
      </c>
      <c r="Q22" s="62">
        <v>0</v>
      </c>
      <c r="R22" s="65">
        <v>5</v>
      </c>
    </row>
    <row r="23" spans="1:18" ht="13.5" customHeight="1">
      <c r="B23" s="8"/>
      <c r="C23" s="9" t="s">
        <v>6</v>
      </c>
      <c r="D23" s="10"/>
      <c r="E23" s="378">
        <f t="shared" si="1"/>
        <v>8</v>
      </c>
      <c r="F23" s="379">
        <v>7</v>
      </c>
      <c r="G23" s="379">
        <v>1</v>
      </c>
      <c r="H23" s="380">
        <v>0</v>
      </c>
      <c r="I23" s="204">
        <f t="shared" si="2"/>
        <v>1</v>
      </c>
      <c r="J23" s="97">
        <v>0</v>
      </c>
      <c r="K23" s="97">
        <v>1</v>
      </c>
      <c r="L23" s="99">
        <v>0</v>
      </c>
      <c r="M23" s="97">
        <v>0</v>
      </c>
      <c r="N23" s="97">
        <v>0</v>
      </c>
      <c r="O23" s="58">
        <f t="shared" si="3"/>
        <v>257</v>
      </c>
      <c r="P23" s="56">
        <v>241</v>
      </c>
      <c r="Q23" s="62">
        <v>16</v>
      </c>
      <c r="R23" s="65">
        <v>66</v>
      </c>
    </row>
    <row r="24" spans="1:18" ht="13.5" customHeight="1">
      <c r="A24" s="44"/>
      <c r="B24" s="8"/>
      <c r="C24" s="9" t="s">
        <v>196</v>
      </c>
      <c r="D24" s="10"/>
      <c r="E24" s="378">
        <f t="shared" si="1"/>
        <v>2</v>
      </c>
      <c r="F24" s="379">
        <v>2</v>
      </c>
      <c r="G24" s="379">
        <v>0</v>
      </c>
      <c r="H24" s="380">
        <v>0</v>
      </c>
      <c r="I24" s="204">
        <f t="shared" si="2"/>
        <v>0</v>
      </c>
      <c r="J24" s="97">
        <v>0</v>
      </c>
      <c r="K24" s="97">
        <v>0</v>
      </c>
      <c r="L24" s="99">
        <v>0</v>
      </c>
      <c r="M24" s="97">
        <v>0</v>
      </c>
      <c r="N24" s="97">
        <v>0</v>
      </c>
      <c r="O24" s="58">
        <f t="shared" si="3"/>
        <v>100</v>
      </c>
      <c r="P24" s="56">
        <v>100</v>
      </c>
      <c r="Q24" s="62">
        <v>0</v>
      </c>
      <c r="R24" s="65">
        <v>32</v>
      </c>
    </row>
    <row r="25" spans="1:18" ht="13.5" customHeight="1">
      <c r="B25" s="8"/>
      <c r="C25" s="9" t="s">
        <v>16</v>
      </c>
      <c r="D25" s="10"/>
      <c r="E25" s="381">
        <f t="shared" si="1"/>
        <v>1</v>
      </c>
      <c r="F25" s="382">
        <v>1</v>
      </c>
      <c r="G25" s="382">
        <v>0</v>
      </c>
      <c r="H25" s="383">
        <v>0</v>
      </c>
      <c r="I25" s="206">
        <f t="shared" si="2"/>
        <v>0</v>
      </c>
      <c r="J25" s="100">
        <v>0</v>
      </c>
      <c r="K25" s="100">
        <v>0</v>
      </c>
      <c r="L25" s="98">
        <v>0</v>
      </c>
      <c r="M25" s="100">
        <v>0</v>
      </c>
      <c r="N25" s="100">
        <v>0</v>
      </c>
      <c r="O25" s="68">
        <f t="shared" si="3"/>
        <v>16</v>
      </c>
      <c r="P25" s="57">
        <v>16</v>
      </c>
      <c r="Q25" s="63">
        <v>0</v>
      </c>
      <c r="R25" s="66">
        <v>5</v>
      </c>
    </row>
    <row r="26" spans="1:18" ht="13.5" customHeight="1">
      <c r="B26" s="8"/>
      <c r="C26" s="9" t="s">
        <v>17</v>
      </c>
      <c r="D26" s="10"/>
      <c r="E26" s="375">
        <f t="shared" si="1"/>
        <v>1</v>
      </c>
      <c r="F26" s="376">
        <v>1</v>
      </c>
      <c r="G26" s="376">
        <v>0</v>
      </c>
      <c r="H26" s="377">
        <v>0</v>
      </c>
      <c r="I26" s="204">
        <f t="shared" si="2"/>
        <v>0</v>
      </c>
      <c r="J26" s="97">
        <v>0</v>
      </c>
      <c r="K26" s="97">
        <v>0</v>
      </c>
      <c r="L26" s="99">
        <v>0</v>
      </c>
      <c r="M26" s="97">
        <v>0</v>
      </c>
      <c r="N26" s="97">
        <v>1</v>
      </c>
      <c r="O26" s="58">
        <f t="shared" si="3"/>
        <v>22</v>
      </c>
      <c r="P26" s="56">
        <v>22</v>
      </c>
      <c r="Q26" s="62">
        <v>0</v>
      </c>
      <c r="R26" s="65">
        <v>4</v>
      </c>
    </row>
    <row r="27" spans="1:18" ht="13.5" customHeight="1">
      <c r="B27" s="8"/>
      <c r="C27" s="9" t="s">
        <v>18</v>
      </c>
      <c r="D27" s="10"/>
      <c r="E27" s="378">
        <f t="shared" si="1"/>
        <v>1</v>
      </c>
      <c r="F27" s="379">
        <v>1</v>
      </c>
      <c r="G27" s="379">
        <v>0</v>
      </c>
      <c r="H27" s="380">
        <v>0</v>
      </c>
      <c r="I27" s="204">
        <f t="shared" si="2"/>
        <v>0</v>
      </c>
      <c r="J27" s="97">
        <v>0</v>
      </c>
      <c r="K27" s="97">
        <v>0</v>
      </c>
      <c r="L27" s="99">
        <v>0</v>
      </c>
      <c r="M27" s="97">
        <v>0</v>
      </c>
      <c r="N27" s="97">
        <v>0</v>
      </c>
      <c r="O27" s="58">
        <f t="shared" si="3"/>
        <v>21</v>
      </c>
      <c r="P27" s="56">
        <v>21</v>
      </c>
      <c r="Q27" s="62">
        <v>0</v>
      </c>
      <c r="R27" s="65">
        <v>3</v>
      </c>
    </row>
    <row r="28" spans="1:18" ht="13.5" customHeight="1">
      <c r="B28" s="8"/>
      <c r="C28" s="9" t="s">
        <v>19</v>
      </c>
      <c r="D28" s="10"/>
      <c r="E28" s="378">
        <f t="shared" si="1"/>
        <v>1</v>
      </c>
      <c r="F28" s="379">
        <v>1</v>
      </c>
      <c r="G28" s="379">
        <v>0</v>
      </c>
      <c r="H28" s="380">
        <v>0</v>
      </c>
      <c r="I28" s="204">
        <f t="shared" si="2"/>
        <v>0</v>
      </c>
      <c r="J28" s="97">
        <v>0</v>
      </c>
      <c r="K28" s="97">
        <v>0</v>
      </c>
      <c r="L28" s="99">
        <v>0</v>
      </c>
      <c r="M28" s="97">
        <v>0</v>
      </c>
      <c r="N28" s="97">
        <v>0</v>
      </c>
      <c r="O28" s="58">
        <f t="shared" si="3"/>
        <v>49</v>
      </c>
      <c r="P28" s="56">
        <v>49</v>
      </c>
      <c r="Q28" s="62">
        <v>0</v>
      </c>
      <c r="R28" s="65">
        <v>10</v>
      </c>
    </row>
    <row r="29" spans="1:18" ht="13.5" customHeight="1">
      <c r="B29" s="8"/>
      <c r="C29" s="9" t="s">
        <v>20</v>
      </c>
      <c r="D29" s="10"/>
      <c r="E29" s="378">
        <f t="shared" si="1"/>
        <v>1</v>
      </c>
      <c r="F29" s="379">
        <v>1</v>
      </c>
      <c r="G29" s="379">
        <v>0</v>
      </c>
      <c r="H29" s="380">
        <v>0</v>
      </c>
      <c r="I29" s="204">
        <f t="shared" si="2"/>
        <v>0</v>
      </c>
      <c r="J29" s="97">
        <v>0</v>
      </c>
      <c r="K29" s="97">
        <v>0</v>
      </c>
      <c r="L29" s="99">
        <v>0</v>
      </c>
      <c r="M29" s="97">
        <v>0</v>
      </c>
      <c r="N29" s="97">
        <v>0</v>
      </c>
      <c r="O29" s="58">
        <f t="shared" si="3"/>
        <v>68</v>
      </c>
      <c r="P29" s="56">
        <v>68</v>
      </c>
      <c r="Q29" s="62">
        <v>0</v>
      </c>
      <c r="R29" s="65">
        <v>7</v>
      </c>
    </row>
    <row r="30" spans="1:18" ht="13.5" customHeight="1">
      <c r="B30" s="8"/>
      <c r="C30" s="9" t="s">
        <v>21</v>
      </c>
      <c r="D30" s="10"/>
      <c r="E30" s="381">
        <f t="shared" si="1"/>
        <v>1</v>
      </c>
      <c r="F30" s="382">
        <v>1</v>
      </c>
      <c r="G30" s="382">
        <v>0</v>
      </c>
      <c r="H30" s="383">
        <v>0</v>
      </c>
      <c r="I30" s="206">
        <f t="shared" si="2"/>
        <v>0</v>
      </c>
      <c r="J30" s="100">
        <v>0</v>
      </c>
      <c r="K30" s="100">
        <v>0</v>
      </c>
      <c r="L30" s="98">
        <v>0</v>
      </c>
      <c r="M30" s="100">
        <v>0</v>
      </c>
      <c r="N30" s="100">
        <v>0</v>
      </c>
      <c r="O30" s="68">
        <f t="shared" si="3"/>
        <v>16</v>
      </c>
      <c r="P30" s="57">
        <v>16</v>
      </c>
      <c r="Q30" s="63">
        <v>0</v>
      </c>
      <c r="R30" s="66">
        <v>3</v>
      </c>
    </row>
    <row r="31" spans="1:18" ht="13.5" customHeight="1">
      <c r="B31" s="8"/>
      <c r="C31" s="9" t="s">
        <v>23</v>
      </c>
      <c r="D31" s="10"/>
      <c r="E31" s="375">
        <f t="shared" si="1"/>
        <v>1</v>
      </c>
      <c r="F31" s="376">
        <v>1</v>
      </c>
      <c r="G31" s="376">
        <v>0</v>
      </c>
      <c r="H31" s="377">
        <v>0</v>
      </c>
      <c r="I31" s="204">
        <f t="shared" si="2"/>
        <v>0</v>
      </c>
      <c r="J31" s="97">
        <v>0</v>
      </c>
      <c r="K31" s="97">
        <v>0</v>
      </c>
      <c r="L31" s="99">
        <v>0</v>
      </c>
      <c r="M31" s="97">
        <v>0</v>
      </c>
      <c r="N31" s="97">
        <v>0</v>
      </c>
      <c r="O31" s="58">
        <f t="shared" si="3"/>
        <v>26</v>
      </c>
      <c r="P31" s="56">
        <v>26</v>
      </c>
      <c r="Q31" s="62">
        <v>0</v>
      </c>
      <c r="R31" s="65">
        <v>6</v>
      </c>
    </row>
    <row r="32" spans="1:18" ht="13.5" customHeight="1">
      <c r="B32" s="8"/>
      <c r="C32" s="9" t="s">
        <v>24</v>
      </c>
      <c r="D32" s="10"/>
      <c r="E32" s="378">
        <f t="shared" si="1"/>
        <v>1</v>
      </c>
      <c r="F32" s="379">
        <v>1</v>
      </c>
      <c r="G32" s="379">
        <v>0</v>
      </c>
      <c r="H32" s="380">
        <v>0</v>
      </c>
      <c r="I32" s="204">
        <f t="shared" si="2"/>
        <v>0</v>
      </c>
      <c r="J32" s="97">
        <v>0</v>
      </c>
      <c r="K32" s="97">
        <v>0</v>
      </c>
      <c r="L32" s="99">
        <v>0</v>
      </c>
      <c r="M32" s="97">
        <v>0</v>
      </c>
      <c r="N32" s="97">
        <v>0</v>
      </c>
      <c r="O32" s="58">
        <f t="shared" si="3"/>
        <v>16</v>
      </c>
      <c r="P32" s="56">
        <v>16</v>
      </c>
      <c r="Q32" s="62">
        <v>0</v>
      </c>
      <c r="R32" s="65">
        <v>4</v>
      </c>
    </row>
    <row r="33" spans="2:18" ht="13.5" customHeight="1">
      <c r="B33" s="8"/>
      <c r="C33" s="9" t="s">
        <v>25</v>
      </c>
      <c r="D33" s="10"/>
      <c r="E33" s="378">
        <f t="shared" si="1"/>
        <v>1</v>
      </c>
      <c r="F33" s="379">
        <v>1</v>
      </c>
      <c r="G33" s="379">
        <v>0</v>
      </c>
      <c r="H33" s="380">
        <v>0</v>
      </c>
      <c r="I33" s="204">
        <f t="shared" si="2"/>
        <v>0</v>
      </c>
      <c r="J33" s="97">
        <v>0</v>
      </c>
      <c r="K33" s="97">
        <v>0</v>
      </c>
      <c r="L33" s="99">
        <v>0</v>
      </c>
      <c r="M33" s="97">
        <v>0</v>
      </c>
      <c r="N33" s="97">
        <v>0</v>
      </c>
      <c r="O33" s="58">
        <f t="shared" si="3"/>
        <v>23</v>
      </c>
      <c r="P33" s="56">
        <v>23</v>
      </c>
      <c r="Q33" s="62">
        <v>0</v>
      </c>
      <c r="R33" s="65">
        <v>4</v>
      </c>
    </row>
    <row r="34" spans="2:18" ht="13.5" customHeight="1">
      <c r="B34" s="8"/>
      <c r="C34" s="9" t="s">
        <v>88</v>
      </c>
      <c r="D34" s="10"/>
      <c r="E34" s="378">
        <f t="shared" si="1"/>
        <v>1</v>
      </c>
      <c r="F34" s="379">
        <v>1</v>
      </c>
      <c r="G34" s="379">
        <v>0</v>
      </c>
      <c r="H34" s="380">
        <v>0</v>
      </c>
      <c r="I34" s="204">
        <f t="shared" si="2"/>
        <v>0</v>
      </c>
      <c r="J34" s="97">
        <v>0</v>
      </c>
      <c r="K34" s="97">
        <v>0</v>
      </c>
      <c r="L34" s="99">
        <v>0</v>
      </c>
      <c r="M34" s="97">
        <v>0</v>
      </c>
      <c r="N34" s="97">
        <v>0</v>
      </c>
      <c r="O34" s="58">
        <f t="shared" si="3"/>
        <v>21</v>
      </c>
      <c r="P34" s="56">
        <v>21</v>
      </c>
      <c r="Q34" s="62">
        <v>0</v>
      </c>
      <c r="R34" s="65">
        <v>4</v>
      </c>
    </row>
    <row r="35" spans="2:18" ht="13.5" customHeight="1">
      <c r="B35" s="8"/>
      <c r="C35" s="9" t="s">
        <v>26</v>
      </c>
      <c r="D35" s="10"/>
      <c r="E35" s="381">
        <f t="shared" si="1"/>
        <v>1</v>
      </c>
      <c r="F35" s="382">
        <v>1</v>
      </c>
      <c r="G35" s="382">
        <v>0</v>
      </c>
      <c r="H35" s="383">
        <v>0</v>
      </c>
      <c r="I35" s="206">
        <f t="shared" si="2"/>
        <v>0</v>
      </c>
      <c r="J35" s="100">
        <v>0</v>
      </c>
      <c r="K35" s="100">
        <v>0</v>
      </c>
      <c r="L35" s="98">
        <v>0</v>
      </c>
      <c r="M35" s="100">
        <v>0</v>
      </c>
      <c r="N35" s="100">
        <v>0</v>
      </c>
      <c r="O35" s="68">
        <f t="shared" si="3"/>
        <v>21</v>
      </c>
      <c r="P35" s="384">
        <v>21</v>
      </c>
      <c r="Q35" s="63">
        <v>0</v>
      </c>
      <c r="R35" s="385">
        <v>3</v>
      </c>
    </row>
    <row r="36" spans="2:18" ht="13.5" customHeight="1">
      <c r="B36" s="8"/>
      <c r="C36" s="9" t="s">
        <v>29</v>
      </c>
      <c r="D36" s="10"/>
      <c r="E36" s="378">
        <f t="shared" si="1"/>
        <v>1</v>
      </c>
      <c r="F36" s="379">
        <v>1</v>
      </c>
      <c r="G36" s="379">
        <v>0</v>
      </c>
      <c r="H36" s="380">
        <v>0</v>
      </c>
      <c r="I36" s="204">
        <f t="shared" si="2"/>
        <v>0</v>
      </c>
      <c r="J36" s="97">
        <v>0</v>
      </c>
      <c r="K36" s="97">
        <v>0</v>
      </c>
      <c r="L36" s="99">
        <v>0</v>
      </c>
      <c r="M36" s="97">
        <v>0</v>
      </c>
      <c r="N36" s="97">
        <v>1</v>
      </c>
      <c r="O36" s="75">
        <f t="shared" si="3"/>
        <v>21</v>
      </c>
      <c r="P36" s="268">
        <v>21</v>
      </c>
      <c r="Q36" s="62">
        <v>0</v>
      </c>
      <c r="R36" s="386">
        <v>4</v>
      </c>
    </row>
    <row r="37" spans="2:18" ht="13.5" customHeight="1">
      <c r="B37" s="8"/>
      <c r="C37" s="9" t="s">
        <v>31</v>
      </c>
      <c r="D37" s="10"/>
      <c r="E37" s="378">
        <f t="shared" si="1"/>
        <v>1</v>
      </c>
      <c r="F37" s="379">
        <v>1</v>
      </c>
      <c r="G37" s="379">
        <v>0</v>
      </c>
      <c r="H37" s="380">
        <v>0</v>
      </c>
      <c r="I37" s="204">
        <f t="shared" si="2"/>
        <v>0</v>
      </c>
      <c r="J37" s="97">
        <v>0</v>
      </c>
      <c r="K37" s="97">
        <v>0</v>
      </c>
      <c r="L37" s="99">
        <v>0</v>
      </c>
      <c r="M37" s="97">
        <v>0</v>
      </c>
      <c r="N37" s="99">
        <v>0</v>
      </c>
      <c r="O37" s="58">
        <f t="shared" si="3"/>
        <v>24</v>
      </c>
      <c r="P37" s="105">
        <v>24</v>
      </c>
      <c r="Q37" s="62">
        <v>0</v>
      </c>
      <c r="R37" s="387">
        <v>11</v>
      </c>
    </row>
    <row r="38" spans="2:18" ht="13.5" customHeight="1">
      <c r="B38" s="8"/>
      <c r="C38" s="9" t="s">
        <v>32</v>
      </c>
      <c r="D38" s="10"/>
      <c r="E38" s="378">
        <f t="shared" si="1"/>
        <v>1</v>
      </c>
      <c r="F38" s="379">
        <v>1</v>
      </c>
      <c r="G38" s="379">
        <v>0</v>
      </c>
      <c r="H38" s="379">
        <v>0</v>
      </c>
      <c r="I38" s="204">
        <f t="shared" si="2"/>
        <v>0</v>
      </c>
      <c r="J38" s="97">
        <v>0</v>
      </c>
      <c r="K38" s="97">
        <v>0</v>
      </c>
      <c r="L38" s="99">
        <v>0</v>
      </c>
      <c r="M38" s="198">
        <v>0</v>
      </c>
      <c r="N38" s="99">
        <v>0</v>
      </c>
      <c r="O38" s="58">
        <f t="shared" si="3"/>
        <v>13</v>
      </c>
      <c r="P38" s="105">
        <v>13</v>
      </c>
      <c r="Q38" s="62">
        <v>0</v>
      </c>
      <c r="R38" s="387">
        <v>4</v>
      </c>
    </row>
    <row r="39" spans="2:18" ht="13.5" customHeight="1">
      <c r="B39" s="123"/>
      <c r="C39" s="16" t="s">
        <v>30</v>
      </c>
      <c r="D39" s="24"/>
      <c r="E39" s="378">
        <f t="shared" si="1"/>
        <v>2</v>
      </c>
      <c r="F39" s="379">
        <v>2</v>
      </c>
      <c r="G39" s="379">
        <v>0</v>
      </c>
      <c r="H39" s="379">
        <v>0</v>
      </c>
      <c r="I39" s="204">
        <f t="shared" si="2"/>
        <v>0</v>
      </c>
      <c r="J39" s="97">
        <v>0</v>
      </c>
      <c r="K39" s="97">
        <v>0</v>
      </c>
      <c r="L39" s="99">
        <v>0</v>
      </c>
      <c r="M39" s="198">
        <v>0</v>
      </c>
      <c r="N39" s="99">
        <v>0</v>
      </c>
      <c r="O39" s="58">
        <f t="shared" si="3"/>
        <v>42</v>
      </c>
      <c r="P39" s="105">
        <v>42</v>
      </c>
      <c r="Q39" s="62">
        <v>0</v>
      </c>
      <c r="R39" s="387">
        <v>14</v>
      </c>
    </row>
    <row r="40" spans="2:18" ht="13.5" customHeight="1">
      <c r="B40" s="20"/>
      <c r="C40" s="21" t="s">
        <v>33</v>
      </c>
      <c r="D40" s="22"/>
      <c r="E40" s="388">
        <f t="shared" si="1"/>
        <v>1</v>
      </c>
      <c r="F40" s="389">
        <v>1</v>
      </c>
      <c r="G40" s="389">
        <v>0</v>
      </c>
      <c r="H40" s="389">
        <v>0</v>
      </c>
      <c r="I40" s="102">
        <f t="shared" si="2"/>
        <v>0</v>
      </c>
      <c r="J40" s="101">
        <v>0</v>
      </c>
      <c r="K40" s="101">
        <v>0</v>
      </c>
      <c r="L40" s="103">
        <v>0</v>
      </c>
      <c r="M40" s="390">
        <v>0</v>
      </c>
      <c r="N40" s="103">
        <v>0</v>
      </c>
      <c r="O40" s="71">
        <f t="shared" si="3"/>
        <v>35</v>
      </c>
      <c r="P40" s="274">
        <v>35</v>
      </c>
      <c r="Q40" s="59">
        <v>0</v>
      </c>
      <c r="R40" s="391">
        <v>7</v>
      </c>
    </row>
  </sheetData>
  <mergeCells count="24">
    <mergeCell ref="B2:R2"/>
    <mergeCell ref="C4:D4"/>
    <mergeCell ref="E4:N4"/>
    <mergeCell ref="R4:R7"/>
    <mergeCell ref="E6:E7"/>
    <mergeCell ref="F6:F7"/>
    <mergeCell ref="H6:H7"/>
    <mergeCell ref="B7:C7"/>
    <mergeCell ref="E5:H5"/>
    <mergeCell ref="L6:L7"/>
    <mergeCell ref="B3:F3"/>
    <mergeCell ref="Q6:Q7"/>
    <mergeCell ref="P6:P7"/>
    <mergeCell ref="B8:C8"/>
    <mergeCell ref="G6:G7"/>
    <mergeCell ref="O6:O7"/>
    <mergeCell ref="M5:N5"/>
    <mergeCell ref="M6:M7"/>
    <mergeCell ref="N6:N7"/>
    <mergeCell ref="I5:L5"/>
    <mergeCell ref="I6:I7"/>
    <mergeCell ref="J6:J7"/>
    <mergeCell ref="K6:K7"/>
    <mergeCell ref="O4:Q5"/>
  </mergeCells>
  <phoneticPr fontId="2"/>
  <pageMargins left="0.55118110236220474" right="0.19685039370078741" top="0.62992125984251968" bottom="0.43307086614173229" header="0.51181102362204722" footer="0.51181102362204722"/>
  <pageSetup paperSize="9" scale="96" orientation="landscape" r:id="rId1"/>
  <headerFooter alignWithMargins="0"/>
  <ignoredErrors>
    <ignoredError sqref="E8:O8 E9:E40 I9:I40 O9:O31 O32:O40 P8:R8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40"/>
  <sheetViews>
    <sheetView zoomScaleNormal="100" workbookViewId="0"/>
  </sheetViews>
  <sheetFormatPr defaultColWidth="9" defaultRowHeight="10.5"/>
  <cols>
    <col min="1" max="1" width="3.625" style="11" customWidth="1"/>
    <col min="2" max="2" width="2.375" style="11" customWidth="1"/>
    <col min="3" max="3" width="8.75" style="11" customWidth="1"/>
    <col min="4" max="4" width="1.375" style="11" customWidth="1"/>
    <col min="5" max="7" width="8.625" style="11" customWidth="1"/>
    <col min="8" max="8" width="7.625" style="11" hidden="1" customWidth="1"/>
    <col min="9" max="9" width="8.5" style="11" customWidth="1"/>
    <col min="10" max="15" width="7.125" style="11" customWidth="1"/>
    <col min="16" max="16" width="8.25" style="11" customWidth="1"/>
    <col min="17" max="24" width="6.375" style="11" customWidth="1"/>
    <col min="25" max="26" width="8.25" style="11" customWidth="1"/>
    <col min="27" max="16384" width="9" style="11"/>
  </cols>
  <sheetData>
    <row r="1" spans="2:26" ht="12">
      <c r="B1" s="13"/>
    </row>
    <row r="2" spans="2:26" ht="13.5" customHeight="1">
      <c r="B2" s="403" t="s">
        <v>232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</row>
    <row r="3" spans="2:26" ht="27" customHeight="1">
      <c r="B3" s="472" t="s">
        <v>240</v>
      </c>
      <c r="C3" s="472"/>
      <c r="D3" s="472"/>
      <c r="E3" s="472"/>
      <c r="F3" s="472"/>
      <c r="H3" s="179" t="s">
        <v>266</v>
      </c>
      <c r="Z3" s="28" t="s">
        <v>149</v>
      </c>
    </row>
    <row r="4" spans="2:26" ht="15.75" customHeight="1">
      <c r="B4" s="282"/>
      <c r="C4" s="404" t="s">
        <v>54</v>
      </c>
      <c r="D4" s="405"/>
      <c r="E4" s="426" t="s">
        <v>35</v>
      </c>
      <c r="F4" s="426" t="s">
        <v>40</v>
      </c>
      <c r="G4" s="426" t="s">
        <v>41</v>
      </c>
      <c r="H4" s="453" t="s">
        <v>146</v>
      </c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5"/>
      <c r="Y4" s="426" t="s">
        <v>64</v>
      </c>
      <c r="Z4" s="407" t="s">
        <v>145</v>
      </c>
    </row>
    <row r="5" spans="2:26" ht="15.75" customHeight="1">
      <c r="B5" s="284"/>
      <c r="C5" s="285"/>
      <c r="D5" s="286"/>
      <c r="E5" s="473"/>
      <c r="F5" s="473"/>
      <c r="G5" s="473"/>
      <c r="H5" s="476" t="s">
        <v>35</v>
      </c>
      <c r="I5" s="412" t="s">
        <v>147</v>
      </c>
      <c r="J5" s="456"/>
      <c r="K5" s="456"/>
      <c r="L5" s="456"/>
      <c r="M5" s="456"/>
      <c r="N5" s="456"/>
      <c r="O5" s="457"/>
      <c r="P5" s="412" t="s">
        <v>148</v>
      </c>
      <c r="Q5" s="456"/>
      <c r="R5" s="456"/>
      <c r="S5" s="456"/>
      <c r="T5" s="456"/>
      <c r="U5" s="456"/>
      <c r="V5" s="456"/>
      <c r="W5" s="456"/>
      <c r="X5" s="457"/>
      <c r="Y5" s="473"/>
      <c r="Z5" s="474"/>
    </row>
    <row r="6" spans="2:26" ht="15.75" customHeight="1">
      <c r="B6" s="284"/>
      <c r="C6" s="285"/>
      <c r="D6" s="286"/>
      <c r="E6" s="473"/>
      <c r="F6" s="473"/>
      <c r="G6" s="473"/>
      <c r="H6" s="477"/>
      <c r="I6" s="479" t="s">
        <v>35</v>
      </c>
      <c r="J6" s="412" t="s">
        <v>42</v>
      </c>
      <c r="K6" s="456"/>
      <c r="L6" s="412" t="s">
        <v>43</v>
      </c>
      <c r="M6" s="456"/>
      <c r="N6" s="412" t="s">
        <v>44</v>
      </c>
      <c r="O6" s="457"/>
      <c r="P6" s="481" t="s">
        <v>35</v>
      </c>
      <c r="Q6" s="450" t="s">
        <v>42</v>
      </c>
      <c r="R6" s="451"/>
      <c r="S6" s="450" t="s">
        <v>43</v>
      </c>
      <c r="T6" s="451"/>
      <c r="U6" s="450" t="s">
        <v>44</v>
      </c>
      <c r="V6" s="451"/>
      <c r="W6" s="447" t="s">
        <v>45</v>
      </c>
      <c r="X6" s="449"/>
      <c r="Y6" s="473"/>
      <c r="Z6" s="474"/>
    </row>
    <row r="7" spans="2:26" ht="15.75" customHeight="1">
      <c r="B7" s="401" t="s">
        <v>53</v>
      </c>
      <c r="C7" s="402"/>
      <c r="D7" s="289"/>
      <c r="E7" s="461"/>
      <c r="F7" s="461"/>
      <c r="G7" s="461"/>
      <c r="H7" s="478"/>
      <c r="I7" s="480"/>
      <c r="J7" s="287" t="s">
        <v>286</v>
      </c>
      <c r="K7" s="287" t="s">
        <v>287</v>
      </c>
      <c r="L7" s="287" t="s">
        <v>286</v>
      </c>
      <c r="M7" s="287" t="s">
        <v>287</v>
      </c>
      <c r="N7" s="287" t="s">
        <v>286</v>
      </c>
      <c r="O7" s="287" t="s">
        <v>287</v>
      </c>
      <c r="P7" s="480"/>
      <c r="Q7" s="287" t="s">
        <v>286</v>
      </c>
      <c r="R7" s="287" t="s">
        <v>287</v>
      </c>
      <c r="S7" s="287" t="s">
        <v>286</v>
      </c>
      <c r="T7" s="287" t="s">
        <v>287</v>
      </c>
      <c r="U7" s="287" t="s">
        <v>286</v>
      </c>
      <c r="V7" s="287" t="s">
        <v>287</v>
      </c>
      <c r="W7" s="287" t="s">
        <v>286</v>
      </c>
      <c r="X7" s="287" t="s">
        <v>287</v>
      </c>
      <c r="Y7" s="461"/>
      <c r="Z7" s="475"/>
    </row>
    <row r="8" spans="2:26" ht="13.5" customHeight="1">
      <c r="B8" s="399" t="s">
        <v>217</v>
      </c>
      <c r="C8" s="400"/>
      <c r="D8" s="12"/>
      <c r="E8" s="245">
        <f>SUM(E11:E40)</f>
        <v>32581</v>
      </c>
      <c r="F8" s="357">
        <f t="shared" ref="F8:Z8" si="0">SUM(F11:F40)</f>
        <v>16501</v>
      </c>
      <c r="G8" s="246">
        <f t="shared" si="0"/>
        <v>16080</v>
      </c>
      <c r="H8" s="357">
        <f t="shared" si="0"/>
        <v>32581</v>
      </c>
      <c r="I8" s="245">
        <f>SUM(I11:I40)</f>
        <v>32010</v>
      </c>
      <c r="J8" s="362">
        <f t="shared" si="0"/>
        <v>5428</v>
      </c>
      <c r="K8" s="362">
        <f t="shared" si="0"/>
        <v>5069</v>
      </c>
      <c r="L8" s="362">
        <f t="shared" si="0"/>
        <v>5361</v>
      </c>
      <c r="M8" s="362">
        <f t="shared" si="0"/>
        <v>5228</v>
      </c>
      <c r="N8" s="362">
        <f t="shared" si="0"/>
        <v>5491</v>
      </c>
      <c r="O8" s="362">
        <f t="shared" si="0"/>
        <v>5433</v>
      </c>
      <c r="P8" s="244">
        <f>SUM(P11:P40)</f>
        <v>367</v>
      </c>
      <c r="Q8" s="355">
        <f t="shared" si="0"/>
        <v>61</v>
      </c>
      <c r="R8" s="355">
        <f t="shared" si="0"/>
        <v>61</v>
      </c>
      <c r="S8" s="355">
        <f t="shared" si="0"/>
        <v>52</v>
      </c>
      <c r="T8" s="355">
        <f t="shared" si="0"/>
        <v>60</v>
      </c>
      <c r="U8" s="355">
        <f t="shared" si="0"/>
        <v>49</v>
      </c>
      <c r="V8" s="355">
        <f t="shared" si="0"/>
        <v>47</v>
      </c>
      <c r="W8" s="355">
        <f t="shared" si="0"/>
        <v>19</v>
      </c>
      <c r="X8" s="355">
        <f t="shared" si="0"/>
        <v>18</v>
      </c>
      <c r="Y8" s="338">
        <f t="shared" si="0"/>
        <v>204</v>
      </c>
      <c r="Z8" s="363">
        <f t="shared" si="0"/>
        <v>0</v>
      </c>
    </row>
    <row r="9" spans="2:26" ht="13.5" customHeight="1">
      <c r="B9" s="8"/>
      <c r="C9" s="9" t="s">
        <v>1</v>
      </c>
      <c r="D9" s="10"/>
      <c r="E9" s="53">
        <f>SUM(F9:G9)</f>
        <v>25965</v>
      </c>
      <c r="F9" s="48">
        <v>13254</v>
      </c>
      <c r="G9" s="53">
        <v>12711</v>
      </c>
      <c r="H9" s="48">
        <f t="shared" ref="H9:H10" si="1">I9+P9+Y9+Z9</f>
        <v>25965</v>
      </c>
      <c r="I9" s="69">
        <f>SUM(J9:O9)</f>
        <v>25563</v>
      </c>
      <c r="J9" s="217">
        <v>4336</v>
      </c>
      <c r="K9" s="217">
        <v>3991</v>
      </c>
      <c r="L9" s="218">
        <v>4345</v>
      </c>
      <c r="M9" s="218">
        <v>4238</v>
      </c>
      <c r="N9" s="53">
        <v>4358</v>
      </c>
      <c r="O9" s="53">
        <v>4295</v>
      </c>
      <c r="P9" s="58">
        <f>SUM(Q9:X9)</f>
        <v>367</v>
      </c>
      <c r="Q9" s="56">
        <v>61</v>
      </c>
      <c r="R9" s="56">
        <v>61</v>
      </c>
      <c r="S9" s="56">
        <v>52</v>
      </c>
      <c r="T9" s="56">
        <v>60</v>
      </c>
      <c r="U9" s="56">
        <v>49</v>
      </c>
      <c r="V9" s="56">
        <v>47</v>
      </c>
      <c r="W9" s="56">
        <v>19</v>
      </c>
      <c r="X9" s="56">
        <v>18</v>
      </c>
      <c r="Y9" s="50">
        <v>35</v>
      </c>
      <c r="Z9" s="65">
        <v>0</v>
      </c>
    </row>
    <row r="10" spans="2:26" ht="13.5" customHeight="1">
      <c r="B10" s="8"/>
      <c r="C10" s="9" t="s">
        <v>2</v>
      </c>
      <c r="D10" s="10"/>
      <c r="E10" s="55">
        <f t="shared" ref="E10:E40" si="2">SUM(F10:G10)</f>
        <v>6616</v>
      </c>
      <c r="F10" s="49">
        <v>3247</v>
      </c>
      <c r="G10" s="53">
        <v>3369</v>
      </c>
      <c r="H10" s="49">
        <f t="shared" si="1"/>
        <v>6616</v>
      </c>
      <c r="I10" s="70">
        <f>SUM(J10:O10)</f>
        <v>6447</v>
      </c>
      <c r="J10" s="219">
        <v>1092</v>
      </c>
      <c r="K10" s="219">
        <v>1078</v>
      </c>
      <c r="L10" s="189">
        <v>1016</v>
      </c>
      <c r="M10" s="189">
        <v>990</v>
      </c>
      <c r="N10" s="55">
        <v>1133</v>
      </c>
      <c r="O10" s="55">
        <v>1138</v>
      </c>
      <c r="P10" s="68">
        <f>SUM(Q10:X10)</f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1">
        <v>169</v>
      </c>
      <c r="Z10" s="66">
        <v>0</v>
      </c>
    </row>
    <row r="11" spans="2:26" ht="13.5" customHeight="1">
      <c r="B11" s="8"/>
      <c r="C11" s="9" t="s">
        <v>3</v>
      </c>
      <c r="D11" s="10"/>
      <c r="E11" s="53">
        <f t="shared" si="2"/>
        <v>10525</v>
      </c>
      <c r="F11" s="48">
        <v>5257</v>
      </c>
      <c r="G11" s="54">
        <v>5268</v>
      </c>
      <c r="H11" s="48">
        <f>I11+P11+Y11+Z11</f>
        <v>10525</v>
      </c>
      <c r="I11" s="69">
        <f t="shared" ref="I11:I40" si="3">SUM(J11:O11)</f>
        <v>10217</v>
      </c>
      <c r="J11" s="217">
        <v>1717</v>
      </c>
      <c r="K11" s="217">
        <v>1610</v>
      </c>
      <c r="L11" s="218">
        <v>1689</v>
      </c>
      <c r="M11" s="218">
        <v>1683</v>
      </c>
      <c r="N11" s="53">
        <v>1765</v>
      </c>
      <c r="O11" s="53">
        <v>1753</v>
      </c>
      <c r="P11" s="58">
        <f>SUM(Q11:X11)</f>
        <v>139</v>
      </c>
      <c r="Q11" s="56">
        <v>31</v>
      </c>
      <c r="R11" s="56">
        <v>20</v>
      </c>
      <c r="S11" s="56">
        <v>20</v>
      </c>
      <c r="T11" s="56">
        <v>15</v>
      </c>
      <c r="U11" s="56">
        <v>24</v>
      </c>
      <c r="V11" s="56">
        <v>18</v>
      </c>
      <c r="W11" s="56">
        <v>5</v>
      </c>
      <c r="X11" s="56">
        <v>6</v>
      </c>
      <c r="Y11" s="50">
        <v>169</v>
      </c>
      <c r="Z11" s="65">
        <v>0</v>
      </c>
    </row>
    <row r="12" spans="2:26" ht="13.5" customHeight="1">
      <c r="B12" s="8"/>
      <c r="C12" s="9" t="s">
        <v>4</v>
      </c>
      <c r="D12" s="10"/>
      <c r="E12" s="53">
        <f t="shared" si="2"/>
        <v>1443</v>
      </c>
      <c r="F12" s="48">
        <v>747</v>
      </c>
      <c r="G12" s="53">
        <v>696</v>
      </c>
      <c r="H12" s="48">
        <f t="shared" ref="H12:H40" si="4">I12+P12+Y12+Z12</f>
        <v>1443</v>
      </c>
      <c r="I12" s="69">
        <f t="shared" si="3"/>
        <v>1422</v>
      </c>
      <c r="J12" s="217">
        <v>220</v>
      </c>
      <c r="K12" s="217">
        <v>231</v>
      </c>
      <c r="L12" s="218">
        <v>256</v>
      </c>
      <c r="M12" s="218">
        <v>228</v>
      </c>
      <c r="N12" s="53">
        <v>260</v>
      </c>
      <c r="O12" s="53">
        <v>227</v>
      </c>
      <c r="P12" s="58">
        <f t="shared" ref="P12:P40" si="5">SUM(Q12:X12)</f>
        <v>18</v>
      </c>
      <c r="Q12" s="56">
        <v>2</v>
      </c>
      <c r="R12" s="56">
        <v>0</v>
      </c>
      <c r="S12" s="56">
        <v>3</v>
      </c>
      <c r="T12" s="56">
        <v>1</v>
      </c>
      <c r="U12" s="56">
        <v>2</v>
      </c>
      <c r="V12" s="56">
        <v>7</v>
      </c>
      <c r="W12" s="56">
        <v>1</v>
      </c>
      <c r="X12" s="56">
        <v>2</v>
      </c>
      <c r="Y12" s="50">
        <v>3</v>
      </c>
      <c r="Z12" s="65">
        <v>0</v>
      </c>
    </row>
    <row r="13" spans="2:26" ht="13.5" customHeight="1">
      <c r="B13" s="8"/>
      <c r="C13" s="9" t="s">
        <v>5</v>
      </c>
      <c r="D13" s="10"/>
      <c r="E13" s="53">
        <f t="shared" si="2"/>
        <v>879</v>
      </c>
      <c r="F13" s="48">
        <v>425</v>
      </c>
      <c r="G13" s="53">
        <v>454</v>
      </c>
      <c r="H13" s="48">
        <f t="shared" si="4"/>
        <v>879</v>
      </c>
      <c r="I13" s="69">
        <f t="shared" si="3"/>
        <v>863</v>
      </c>
      <c r="J13" s="217">
        <v>143</v>
      </c>
      <c r="K13" s="217">
        <v>115</v>
      </c>
      <c r="L13" s="218">
        <v>124</v>
      </c>
      <c r="M13" s="218">
        <v>166</v>
      </c>
      <c r="N13" s="53">
        <v>150</v>
      </c>
      <c r="O13" s="53">
        <v>165</v>
      </c>
      <c r="P13" s="58">
        <f t="shared" si="5"/>
        <v>16</v>
      </c>
      <c r="Q13" s="56">
        <v>3</v>
      </c>
      <c r="R13" s="56">
        <v>1</v>
      </c>
      <c r="S13" s="56">
        <v>1</v>
      </c>
      <c r="T13" s="56">
        <v>3</v>
      </c>
      <c r="U13" s="56">
        <v>3</v>
      </c>
      <c r="V13" s="56">
        <v>4</v>
      </c>
      <c r="W13" s="56">
        <v>1</v>
      </c>
      <c r="X13" s="56">
        <v>0</v>
      </c>
      <c r="Y13" s="50">
        <v>0</v>
      </c>
      <c r="Z13" s="65">
        <v>0</v>
      </c>
    </row>
    <row r="14" spans="2:26" ht="13.5" customHeight="1">
      <c r="B14" s="123"/>
      <c r="C14" s="16" t="s">
        <v>7</v>
      </c>
      <c r="D14" s="24"/>
      <c r="E14" s="69">
        <f t="shared" si="2"/>
        <v>2808</v>
      </c>
      <c r="F14" s="48">
        <v>1304</v>
      </c>
      <c r="G14" s="53">
        <v>1504</v>
      </c>
      <c r="H14" s="48">
        <f t="shared" si="4"/>
        <v>2808</v>
      </c>
      <c r="I14" s="69">
        <f t="shared" si="3"/>
        <v>2808</v>
      </c>
      <c r="J14" s="217">
        <v>451</v>
      </c>
      <c r="K14" s="217">
        <v>530</v>
      </c>
      <c r="L14" s="218">
        <v>420</v>
      </c>
      <c r="M14" s="218">
        <v>464</v>
      </c>
      <c r="N14" s="53">
        <v>433</v>
      </c>
      <c r="O14" s="53">
        <v>510</v>
      </c>
      <c r="P14" s="58">
        <f t="shared" si="5"/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0">
        <v>0</v>
      </c>
      <c r="Z14" s="65">
        <v>0</v>
      </c>
    </row>
    <row r="15" spans="2:26" ht="13.5" customHeight="1">
      <c r="B15" s="8"/>
      <c r="C15" s="9" t="s">
        <v>8</v>
      </c>
      <c r="D15" s="10"/>
      <c r="E15" s="70">
        <f t="shared" si="2"/>
        <v>2706</v>
      </c>
      <c r="F15" s="49">
        <v>1625</v>
      </c>
      <c r="G15" s="53">
        <v>1081</v>
      </c>
      <c r="H15" s="48">
        <f t="shared" si="4"/>
        <v>2706</v>
      </c>
      <c r="I15" s="70">
        <f t="shared" si="3"/>
        <v>2686</v>
      </c>
      <c r="J15" s="219">
        <v>518</v>
      </c>
      <c r="K15" s="219">
        <v>358</v>
      </c>
      <c r="L15" s="189">
        <v>509</v>
      </c>
      <c r="M15" s="189">
        <v>354</v>
      </c>
      <c r="N15" s="55">
        <v>578</v>
      </c>
      <c r="O15" s="55">
        <v>369</v>
      </c>
      <c r="P15" s="68">
        <f t="shared" si="5"/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1">
        <v>20</v>
      </c>
      <c r="Z15" s="66">
        <v>0</v>
      </c>
    </row>
    <row r="16" spans="2:26" ht="13.5" customHeight="1">
      <c r="B16" s="25"/>
      <c r="C16" s="17" t="s">
        <v>9</v>
      </c>
      <c r="D16" s="26"/>
      <c r="E16" s="69">
        <f t="shared" si="2"/>
        <v>1025</v>
      </c>
      <c r="F16" s="48">
        <v>485</v>
      </c>
      <c r="G16" s="54">
        <v>540</v>
      </c>
      <c r="H16" s="364">
        <f t="shared" si="4"/>
        <v>1025</v>
      </c>
      <c r="I16" s="69">
        <f t="shared" si="3"/>
        <v>978</v>
      </c>
      <c r="J16" s="217">
        <v>162</v>
      </c>
      <c r="K16" s="217">
        <v>142</v>
      </c>
      <c r="L16" s="218">
        <v>140</v>
      </c>
      <c r="M16" s="218">
        <v>182</v>
      </c>
      <c r="N16" s="53">
        <v>162</v>
      </c>
      <c r="O16" s="53">
        <v>190</v>
      </c>
      <c r="P16" s="58">
        <f t="shared" si="5"/>
        <v>47</v>
      </c>
      <c r="Q16" s="56">
        <v>6</v>
      </c>
      <c r="R16" s="56">
        <v>15</v>
      </c>
      <c r="S16" s="56">
        <v>7</v>
      </c>
      <c r="T16" s="56">
        <v>5</v>
      </c>
      <c r="U16" s="56">
        <v>7</v>
      </c>
      <c r="V16" s="56">
        <v>6</v>
      </c>
      <c r="W16" s="56">
        <v>1</v>
      </c>
      <c r="X16" s="56">
        <v>0</v>
      </c>
      <c r="Y16" s="50">
        <v>0</v>
      </c>
      <c r="Z16" s="65">
        <v>0</v>
      </c>
    </row>
    <row r="17" spans="1:26" ht="13.5" customHeight="1">
      <c r="B17" s="8"/>
      <c r="C17" s="9" t="s">
        <v>10</v>
      </c>
      <c r="D17" s="10"/>
      <c r="E17" s="69">
        <f t="shared" si="2"/>
        <v>542</v>
      </c>
      <c r="F17" s="48">
        <v>314</v>
      </c>
      <c r="G17" s="53">
        <v>228</v>
      </c>
      <c r="H17" s="48">
        <f t="shared" si="4"/>
        <v>542</v>
      </c>
      <c r="I17" s="69">
        <f t="shared" si="3"/>
        <v>542</v>
      </c>
      <c r="J17" s="217">
        <v>110</v>
      </c>
      <c r="K17" s="217">
        <v>73</v>
      </c>
      <c r="L17" s="218">
        <v>106</v>
      </c>
      <c r="M17" s="218">
        <v>80</v>
      </c>
      <c r="N17" s="53">
        <v>98</v>
      </c>
      <c r="O17" s="53">
        <v>75</v>
      </c>
      <c r="P17" s="58">
        <f t="shared" si="5"/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0">
        <v>0</v>
      </c>
      <c r="Z17" s="65">
        <v>0</v>
      </c>
    </row>
    <row r="18" spans="1:26" ht="13.5" customHeight="1">
      <c r="B18" s="8"/>
      <c r="C18" s="9" t="s">
        <v>11</v>
      </c>
      <c r="D18" s="10"/>
      <c r="E18" s="69">
        <f t="shared" si="2"/>
        <v>3404</v>
      </c>
      <c r="F18" s="48">
        <v>1680</v>
      </c>
      <c r="G18" s="53">
        <v>1724</v>
      </c>
      <c r="H18" s="48">
        <f t="shared" si="4"/>
        <v>3404</v>
      </c>
      <c r="I18" s="69">
        <f t="shared" si="3"/>
        <v>3380</v>
      </c>
      <c r="J18" s="217">
        <v>566</v>
      </c>
      <c r="K18" s="217">
        <v>581</v>
      </c>
      <c r="L18" s="218">
        <v>579</v>
      </c>
      <c r="M18" s="218">
        <v>574</v>
      </c>
      <c r="N18" s="53">
        <v>525</v>
      </c>
      <c r="O18" s="53">
        <v>555</v>
      </c>
      <c r="P18" s="204">
        <f t="shared" si="5"/>
        <v>24</v>
      </c>
      <c r="Q18" s="56">
        <v>4</v>
      </c>
      <c r="R18" s="56">
        <v>3</v>
      </c>
      <c r="S18" s="56">
        <v>2</v>
      </c>
      <c r="T18" s="56">
        <v>6</v>
      </c>
      <c r="U18" s="56">
        <v>1</v>
      </c>
      <c r="V18" s="56">
        <v>4</v>
      </c>
      <c r="W18" s="56">
        <v>3</v>
      </c>
      <c r="X18" s="56">
        <v>1</v>
      </c>
      <c r="Y18" s="50">
        <v>0</v>
      </c>
      <c r="Z18" s="65">
        <v>0</v>
      </c>
    </row>
    <row r="19" spans="1:26" ht="13.5" customHeight="1">
      <c r="B19" s="8"/>
      <c r="C19" s="9" t="s">
        <v>12</v>
      </c>
      <c r="D19" s="10"/>
      <c r="E19" s="69">
        <f t="shared" si="2"/>
        <v>390</v>
      </c>
      <c r="F19" s="48">
        <v>185</v>
      </c>
      <c r="G19" s="53">
        <v>205</v>
      </c>
      <c r="H19" s="48">
        <f t="shared" si="4"/>
        <v>390</v>
      </c>
      <c r="I19" s="69">
        <f t="shared" si="3"/>
        <v>390</v>
      </c>
      <c r="J19" s="217">
        <v>53</v>
      </c>
      <c r="K19" s="217">
        <v>77</v>
      </c>
      <c r="L19" s="218">
        <v>62</v>
      </c>
      <c r="M19" s="218">
        <v>60</v>
      </c>
      <c r="N19" s="53">
        <v>70</v>
      </c>
      <c r="O19" s="53">
        <v>68</v>
      </c>
      <c r="P19" s="58">
        <f t="shared" si="5"/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0">
        <v>0</v>
      </c>
      <c r="Z19" s="65">
        <v>0</v>
      </c>
    </row>
    <row r="20" spans="1:26" ht="13.5" customHeight="1">
      <c r="A20" s="18"/>
      <c r="B20" s="8"/>
      <c r="C20" s="9" t="s">
        <v>13</v>
      </c>
      <c r="D20" s="10"/>
      <c r="E20" s="70">
        <f t="shared" si="2"/>
        <v>808</v>
      </c>
      <c r="F20" s="49">
        <v>409</v>
      </c>
      <c r="G20" s="55">
        <v>399</v>
      </c>
      <c r="H20" s="49">
        <f t="shared" si="4"/>
        <v>808</v>
      </c>
      <c r="I20" s="70">
        <f t="shared" si="3"/>
        <v>781</v>
      </c>
      <c r="J20" s="219">
        <v>151</v>
      </c>
      <c r="K20" s="219">
        <v>124</v>
      </c>
      <c r="L20" s="189">
        <v>112</v>
      </c>
      <c r="M20" s="189">
        <v>124</v>
      </c>
      <c r="N20" s="55">
        <v>135</v>
      </c>
      <c r="O20" s="55">
        <v>135</v>
      </c>
      <c r="P20" s="68">
        <f t="shared" si="5"/>
        <v>27</v>
      </c>
      <c r="Q20" s="57">
        <v>1</v>
      </c>
      <c r="R20" s="57">
        <v>2</v>
      </c>
      <c r="S20" s="57">
        <v>5</v>
      </c>
      <c r="T20" s="57">
        <v>9</v>
      </c>
      <c r="U20" s="57">
        <v>2</v>
      </c>
      <c r="V20" s="57">
        <v>2</v>
      </c>
      <c r="W20" s="57">
        <v>3</v>
      </c>
      <c r="X20" s="57">
        <v>3</v>
      </c>
      <c r="Y20" s="51">
        <v>0</v>
      </c>
      <c r="Z20" s="66">
        <v>0</v>
      </c>
    </row>
    <row r="21" spans="1:26" ht="13.5" customHeight="1">
      <c r="A21" s="18"/>
      <c r="B21" s="8"/>
      <c r="C21" s="9" t="s">
        <v>14</v>
      </c>
      <c r="D21" s="10"/>
      <c r="E21" s="69">
        <f t="shared" si="2"/>
        <v>650</v>
      </c>
      <c r="F21" s="48">
        <v>375</v>
      </c>
      <c r="G21" s="53">
        <v>275</v>
      </c>
      <c r="H21" s="48">
        <f t="shared" si="4"/>
        <v>650</v>
      </c>
      <c r="I21" s="69">
        <f t="shared" si="3"/>
        <v>628</v>
      </c>
      <c r="J21" s="217">
        <v>122</v>
      </c>
      <c r="K21" s="217">
        <v>71</v>
      </c>
      <c r="L21" s="218">
        <v>121</v>
      </c>
      <c r="M21" s="218">
        <v>86</v>
      </c>
      <c r="N21" s="53">
        <v>122</v>
      </c>
      <c r="O21" s="53">
        <v>106</v>
      </c>
      <c r="P21" s="58">
        <f t="shared" si="5"/>
        <v>22</v>
      </c>
      <c r="Q21" s="56">
        <v>3</v>
      </c>
      <c r="R21" s="56">
        <v>2</v>
      </c>
      <c r="S21" s="56">
        <v>3</v>
      </c>
      <c r="T21" s="56">
        <v>8</v>
      </c>
      <c r="U21" s="56">
        <v>4</v>
      </c>
      <c r="V21" s="56">
        <v>2</v>
      </c>
      <c r="W21" s="56">
        <v>0</v>
      </c>
      <c r="X21" s="56">
        <v>0</v>
      </c>
      <c r="Y21" s="50">
        <v>0</v>
      </c>
      <c r="Z21" s="65">
        <v>0</v>
      </c>
    </row>
    <row r="22" spans="1:26" ht="13.5" customHeight="1">
      <c r="B22" s="8"/>
      <c r="C22" s="9" t="s">
        <v>15</v>
      </c>
      <c r="D22" s="10"/>
      <c r="E22" s="69">
        <f t="shared" si="2"/>
        <v>183</v>
      </c>
      <c r="F22" s="48">
        <v>100</v>
      </c>
      <c r="G22" s="53">
        <v>83</v>
      </c>
      <c r="H22" s="48">
        <f t="shared" si="4"/>
        <v>183</v>
      </c>
      <c r="I22" s="69">
        <f t="shared" si="3"/>
        <v>183</v>
      </c>
      <c r="J22" s="217">
        <v>24</v>
      </c>
      <c r="K22" s="217">
        <v>20</v>
      </c>
      <c r="L22" s="218">
        <v>36</v>
      </c>
      <c r="M22" s="218">
        <v>34</v>
      </c>
      <c r="N22" s="53">
        <v>40</v>
      </c>
      <c r="O22" s="53">
        <v>29</v>
      </c>
      <c r="P22" s="58">
        <f t="shared" si="5"/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0">
        <v>0</v>
      </c>
      <c r="Z22" s="65">
        <v>0</v>
      </c>
    </row>
    <row r="23" spans="1:26" ht="13.5" customHeight="1">
      <c r="A23" s="43"/>
      <c r="B23" s="8"/>
      <c r="C23" s="9" t="s">
        <v>6</v>
      </c>
      <c r="D23" s="10"/>
      <c r="E23" s="69">
        <f t="shared" si="2"/>
        <v>2609</v>
      </c>
      <c r="F23" s="48">
        <v>1329</v>
      </c>
      <c r="G23" s="53">
        <v>1280</v>
      </c>
      <c r="H23" s="48">
        <f t="shared" si="4"/>
        <v>2609</v>
      </c>
      <c r="I23" s="69">
        <f t="shared" si="3"/>
        <v>2535</v>
      </c>
      <c r="J23" s="217">
        <v>448</v>
      </c>
      <c r="K23" s="217">
        <v>383</v>
      </c>
      <c r="L23" s="218">
        <v>443</v>
      </c>
      <c r="M23" s="218">
        <v>407</v>
      </c>
      <c r="N23" s="53">
        <v>405</v>
      </c>
      <c r="O23" s="53">
        <v>449</v>
      </c>
      <c r="P23" s="58">
        <f t="shared" si="5"/>
        <v>74</v>
      </c>
      <c r="Q23" s="56">
        <v>11</v>
      </c>
      <c r="R23" s="56">
        <v>18</v>
      </c>
      <c r="S23" s="56">
        <v>11</v>
      </c>
      <c r="T23" s="56">
        <v>13</v>
      </c>
      <c r="U23" s="56">
        <v>6</v>
      </c>
      <c r="V23" s="56">
        <v>4</v>
      </c>
      <c r="W23" s="56">
        <v>5</v>
      </c>
      <c r="X23" s="56">
        <v>6</v>
      </c>
      <c r="Y23" s="50">
        <v>0</v>
      </c>
      <c r="Z23" s="65">
        <v>0</v>
      </c>
    </row>
    <row r="24" spans="1:26" ht="13.5" customHeight="1">
      <c r="A24" s="44"/>
      <c r="B24" s="8"/>
      <c r="C24" s="9" t="s">
        <v>196</v>
      </c>
      <c r="D24" s="10"/>
      <c r="E24" s="69">
        <f t="shared" si="2"/>
        <v>1316</v>
      </c>
      <c r="F24" s="48">
        <v>700</v>
      </c>
      <c r="G24" s="53">
        <v>616</v>
      </c>
      <c r="H24" s="48">
        <f t="shared" si="4"/>
        <v>1316</v>
      </c>
      <c r="I24" s="69">
        <f t="shared" si="3"/>
        <v>1304</v>
      </c>
      <c r="J24" s="217">
        <v>228</v>
      </c>
      <c r="K24" s="217">
        <v>198</v>
      </c>
      <c r="L24" s="218">
        <v>239</v>
      </c>
      <c r="M24" s="218">
        <v>205</v>
      </c>
      <c r="N24" s="53">
        <v>222</v>
      </c>
      <c r="O24" s="53">
        <v>212</v>
      </c>
      <c r="P24" s="58">
        <f t="shared" si="5"/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0">
        <v>12</v>
      </c>
      <c r="Z24" s="65">
        <v>0</v>
      </c>
    </row>
    <row r="25" spans="1:26" ht="13.5" customHeight="1">
      <c r="B25" s="8"/>
      <c r="C25" s="9" t="s">
        <v>16</v>
      </c>
      <c r="D25" s="10"/>
      <c r="E25" s="70">
        <f t="shared" si="2"/>
        <v>85</v>
      </c>
      <c r="F25" s="49">
        <v>43</v>
      </c>
      <c r="G25" s="55">
        <v>42</v>
      </c>
      <c r="H25" s="49">
        <f t="shared" si="4"/>
        <v>85</v>
      </c>
      <c r="I25" s="70">
        <f t="shared" si="3"/>
        <v>85</v>
      </c>
      <c r="J25" s="219">
        <v>14</v>
      </c>
      <c r="K25" s="219">
        <v>16</v>
      </c>
      <c r="L25" s="189">
        <v>16</v>
      </c>
      <c r="M25" s="189">
        <v>14</v>
      </c>
      <c r="N25" s="55">
        <v>13</v>
      </c>
      <c r="O25" s="55">
        <v>12</v>
      </c>
      <c r="P25" s="68">
        <f t="shared" si="5"/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1">
        <v>0</v>
      </c>
      <c r="Z25" s="66">
        <v>0</v>
      </c>
    </row>
    <row r="26" spans="1:26" ht="13.5" customHeight="1">
      <c r="B26" s="8"/>
      <c r="C26" s="9" t="s">
        <v>17</v>
      </c>
      <c r="D26" s="10"/>
      <c r="E26" s="69">
        <f t="shared" si="2"/>
        <v>131</v>
      </c>
      <c r="F26" s="48">
        <v>69</v>
      </c>
      <c r="G26" s="53">
        <v>62</v>
      </c>
      <c r="H26" s="48">
        <f t="shared" si="4"/>
        <v>131</v>
      </c>
      <c r="I26" s="69">
        <f t="shared" si="3"/>
        <v>131</v>
      </c>
      <c r="J26" s="217">
        <v>22</v>
      </c>
      <c r="K26" s="217">
        <v>19</v>
      </c>
      <c r="L26" s="218">
        <v>23</v>
      </c>
      <c r="M26" s="218">
        <v>21</v>
      </c>
      <c r="N26" s="53">
        <v>24</v>
      </c>
      <c r="O26" s="53">
        <v>22</v>
      </c>
      <c r="P26" s="58">
        <f t="shared" si="5"/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0">
        <v>0</v>
      </c>
      <c r="Z26" s="65">
        <v>0</v>
      </c>
    </row>
    <row r="27" spans="1:26" ht="13.5" customHeight="1">
      <c r="B27" s="8"/>
      <c r="C27" s="9" t="s">
        <v>18</v>
      </c>
      <c r="D27" s="10"/>
      <c r="E27" s="69">
        <f t="shared" si="2"/>
        <v>120</v>
      </c>
      <c r="F27" s="48">
        <v>60</v>
      </c>
      <c r="G27" s="53">
        <v>60</v>
      </c>
      <c r="H27" s="48">
        <f t="shared" si="4"/>
        <v>120</v>
      </c>
      <c r="I27" s="69">
        <f t="shared" si="3"/>
        <v>120</v>
      </c>
      <c r="J27" s="217">
        <v>23</v>
      </c>
      <c r="K27" s="217">
        <v>21</v>
      </c>
      <c r="L27" s="218">
        <v>18</v>
      </c>
      <c r="M27" s="218">
        <v>18</v>
      </c>
      <c r="N27" s="53">
        <v>19</v>
      </c>
      <c r="O27" s="53">
        <v>21</v>
      </c>
      <c r="P27" s="58">
        <f t="shared" si="5"/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0">
        <v>0</v>
      </c>
      <c r="Z27" s="65">
        <v>0</v>
      </c>
    </row>
    <row r="28" spans="1:26" ht="13.5" customHeight="1">
      <c r="B28" s="8"/>
      <c r="C28" s="9" t="s">
        <v>19</v>
      </c>
      <c r="D28" s="10"/>
      <c r="E28" s="58">
        <f t="shared" si="2"/>
        <v>445</v>
      </c>
      <c r="F28" s="50">
        <v>221</v>
      </c>
      <c r="G28" s="56">
        <v>224</v>
      </c>
      <c r="H28" s="50">
        <f t="shared" si="4"/>
        <v>445</v>
      </c>
      <c r="I28" s="58">
        <f t="shared" si="3"/>
        <v>445</v>
      </c>
      <c r="J28" s="216">
        <v>66</v>
      </c>
      <c r="K28" s="216">
        <v>76</v>
      </c>
      <c r="L28" s="198">
        <v>77</v>
      </c>
      <c r="M28" s="198">
        <v>74</v>
      </c>
      <c r="N28" s="56">
        <v>78</v>
      </c>
      <c r="O28" s="56">
        <v>74</v>
      </c>
      <c r="P28" s="58">
        <f t="shared" si="5"/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0">
        <v>0</v>
      </c>
      <c r="Z28" s="65">
        <v>0</v>
      </c>
    </row>
    <row r="29" spans="1:26" ht="13.5" customHeight="1">
      <c r="B29" s="8"/>
      <c r="C29" s="9" t="s">
        <v>20</v>
      </c>
      <c r="D29" s="10"/>
      <c r="E29" s="58">
        <f t="shared" si="2"/>
        <v>833</v>
      </c>
      <c r="F29" s="50">
        <v>361</v>
      </c>
      <c r="G29" s="56">
        <v>472</v>
      </c>
      <c r="H29" s="50">
        <f t="shared" si="4"/>
        <v>833</v>
      </c>
      <c r="I29" s="58">
        <f t="shared" si="3"/>
        <v>833</v>
      </c>
      <c r="J29" s="216">
        <v>134</v>
      </c>
      <c r="K29" s="216">
        <v>151</v>
      </c>
      <c r="L29" s="198">
        <v>111</v>
      </c>
      <c r="M29" s="198">
        <v>160</v>
      </c>
      <c r="N29" s="56">
        <v>116</v>
      </c>
      <c r="O29" s="56">
        <v>161</v>
      </c>
      <c r="P29" s="58">
        <f t="shared" si="5"/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0">
        <v>0</v>
      </c>
      <c r="Z29" s="65">
        <v>0</v>
      </c>
    </row>
    <row r="30" spans="1:26" ht="13.5" customHeight="1">
      <c r="B30" s="8"/>
      <c r="C30" s="9" t="s">
        <v>21</v>
      </c>
      <c r="D30" s="10"/>
      <c r="E30" s="68">
        <f t="shared" si="2"/>
        <v>98</v>
      </c>
      <c r="F30" s="51">
        <v>51</v>
      </c>
      <c r="G30" s="57">
        <v>47</v>
      </c>
      <c r="H30" s="51">
        <f t="shared" si="4"/>
        <v>98</v>
      </c>
      <c r="I30" s="68">
        <f t="shared" si="3"/>
        <v>98</v>
      </c>
      <c r="J30" s="220">
        <v>21</v>
      </c>
      <c r="K30" s="220">
        <v>15</v>
      </c>
      <c r="L30" s="200">
        <v>18</v>
      </c>
      <c r="M30" s="200">
        <v>20</v>
      </c>
      <c r="N30" s="57">
        <v>12</v>
      </c>
      <c r="O30" s="57">
        <v>12</v>
      </c>
      <c r="P30" s="68">
        <f t="shared" si="5"/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1">
        <v>0</v>
      </c>
      <c r="Z30" s="66">
        <v>0</v>
      </c>
    </row>
    <row r="31" spans="1:26" ht="13.5" customHeight="1">
      <c r="B31" s="8"/>
      <c r="C31" s="9" t="s">
        <v>23</v>
      </c>
      <c r="D31" s="10"/>
      <c r="E31" s="69">
        <f t="shared" si="2"/>
        <v>217</v>
      </c>
      <c r="F31" s="48">
        <v>100</v>
      </c>
      <c r="G31" s="53">
        <v>117</v>
      </c>
      <c r="H31" s="48">
        <f t="shared" si="4"/>
        <v>217</v>
      </c>
      <c r="I31" s="69">
        <f t="shared" si="3"/>
        <v>217</v>
      </c>
      <c r="J31" s="217">
        <v>22</v>
      </c>
      <c r="K31" s="217">
        <v>36</v>
      </c>
      <c r="L31" s="218">
        <v>35</v>
      </c>
      <c r="M31" s="218">
        <v>38</v>
      </c>
      <c r="N31" s="53">
        <v>43</v>
      </c>
      <c r="O31" s="53">
        <v>43</v>
      </c>
      <c r="P31" s="58">
        <f t="shared" si="5"/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0">
        <v>0</v>
      </c>
      <c r="Z31" s="65">
        <v>0</v>
      </c>
    </row>
    <row r="32" spans="1:26" ht="13.5" customHeight="1">
      <c r="B32" s="8"/>
      <c r="C32" s="9" t="s">
        <v>24</v>
      </c>
      <c r="D32" s="10"/>
      <c r="E32" s="58">
        <f t="shared" si="2"/>
        <v>90</v>
      </c>
      <c r="F32" s="50">
        <v>36</v>
      </c>
      <c r="G32" s="56">
        <v>54</v>
      </c>
      <c r="H32" s="50">
        <f t="shared" si="4"/>
        <v>90</v>
      </c>
      <c r="I32" s="58">
        <f t="shared" si="3"/>
        <v>90</v>
      </c>
      <c r="J32" s="216">
        <v>16</v>
      </c>
      <c r="K32" s="216">
        <v>20</v>
      </c>
      <c r="L32" s="198">
        <v>5</v>
      </c>
      <c r="M32" s="198">
        <v>16</v>
      </c>
      <c r="N32" s="56">
        <v>15</v>
      </c>
      <c r="O32" s="56">
        <v>18</v>
      </c>
      <c r="P32" s="58">
        <f t="shared" si="5"/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0">
        <v>0</v>
      </c>
      <c r="Z32" s="65">
        <v>0</v>
      </c>
    </row>
    <row r="33" spans="2:26" ht="13.5" customHeight="1">
      <c r="B33" s="8"/>
      <c r="C33" s="9" t="s">
        <v>25</v>
      </c>
      <c r="D33" s="10"/>
      <c r="E33" s="58">
        <f t="shared" si="2"/>
        <v>159</v>
      </c>
      <c r="F33" s="50">
        <v>74</v>
      </c>
      <c r="G33" s="56">
        <v>85</v>
      </c>
      <c r="H33" s="50">
        <f t="shared" si="4"/>
        <v>159</v>
      </c>
      <c r="I33" s="58">
        <f t="shared" si="3"/>
        <v>159</v>
      </c>
      <c r="J33" s="216">
        <v>22</v>
      </c>
      <c r="K33" s="216">
        <v>20</v>
      </c>
      <c r="L33" s="198">
        <v>25</v>
      </c>
      <c r="M33" s="198">
        <v>29</v>
      </c>
      <c r="N33" s="56">
        <v>27</v>
      </c>
      <c r="O33" s="56">
        <v>36</v>
      </c>
      <c r="P33" s="58">
        <f t="shared" si="5"/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0">
        <v>0</v>
      </c>
      <c r="Z33" s="65">
        <v>0</v>
      </c>
    </row>
    <row r="34" spans="2:26" ht="13.5" customHeight="1">
      <c r="B34" s="8"/>
      <c r="C34" s="9" t="s">
        <v>88</v>
      </c>
      <c r="D34" s="10"/>
      <c r="E34" s="58">
        <f t="shared" si="2"/>
        <v>108</v>
      </c>
      <c r="F34" s="50">
        <v>39</v>
      </c>
      <c r="G34" s="56">
        <v>69</v>
      </c>
      <c r="H34" s="50">
        <f t="shared" si="4"/>
        <v>108</v>
      </c>
      <c r="I34" s="58">
        <f t="shared" si="3"/>
        <v>108</v>
      </c>
      <c r="J34" s="216">
        <v>8</v>
      </c>
      <c r="K34" s="216">
        <v>23</v>
      </c>
      <c r="L34" s="198">
        <v>21</v>
      </c>
      <c r="M34" s="198">
        <v>31</v>
      </c>
      <c r="N34" s="56">
        <v>10</v>
      </c>
      <c r="O34" s="56">
        <v>15</v>
      </c>
      <c r="P34" s="58">
        <f t="shared" si="5"/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0">
        <v>0</v>
      </c>
      <c r="Z34" s="65">
        <v>0</v>
      </c>
    </row>
    <row r="35" spans="2:26" ht="13.5" customHeight="1">
      <c r="B35" s="8"/>
      <c r="C35" s="9" t="s">
        <v>26</v>
      </c>
      <c r="D35" s="10"/>
      <c r="E35" s="70">
        <f t="shared" si="2"/>
        <v>156</v>
      </c>
      <c r="F35" s="49">
        <v>80</v>
      </c>
      <c r="G35" s="55">
        <v>76</v>
      </c>
      <c r="H35" s="49">
        <f t="shared" si="4"/>
        <v>156</v>
      </c>
      <c r="I35" s="70">
        <f t="shared" si="3"/>
        <v>156</v>
      </c>
      <c r="J35" s="219">
        <v>27</v>
      </c>
      <c r="K35" s="219">
        <v>26</v>
      </c>
      <c r="L35" s="189">
        <v>32</v>
      </c>
      <c r="M35" s="189">
        <v>27</v>
      </c>
      <c r="N35" s="55">
        <v>21</v>
      </c>
      <c r="O35" s="55">
        <v>23</v>
      </c>
      <c r="P35" s="68">
        <f t="shared" si="5"/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1">
        <v>0</v>
      </c>
      <c r="Z35" s="66">
        <v>0</v>
      </c>
    </row>
    <row r="36" spans="2:26" ht="13.5" customHeight="1">
      <c r="B36" s="8"/>
      <c r="C36" s="9" t="s">
        <v>29</v>
      </c>
      <c r="D36" s="10"/>
      <c r="E36" s="58">
        <f t="shared" si="2"/>
        <v>135</v>
      </c>
      <c r="F36" s="50">
        <v>61</v>
      </c>
      <c r="G36" s="56">
        <v>74</v>
      </c>
      <c r="H36" s="50">
        <f t="shared" si="4"/>
        <v>135</v>
      </c>
      <c r="I36" s="58">
        <f t="shared" si="3"/>
        <v>135</v>
      </c>
      <c r="J36" s="216">
        <v>24</v>
      </c>
      <c r="K36" s="216">
        <v>22</v>
      </c>
      <c r="L36" s="198">
        <v>21</v>
      </c>
      <c r="M36" s="198">
        <v>23</v>
      </c>
      <c r="N36" s="56">
        <v>16</v>
      </c>
      <c r="O36" s="56">
        <v>29</v>
      </c>
      <c r="P36" s="58">
        <f t="shared" si="5"/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0">
        <v>0</v>
      </c>
      <c r="Z36" s="65">
        <v>0</v>
      </c>
    </row>
    <row r="37" spans="2:26" ht="13.5" customHeight="1">
      <c r="B37" s="8"/>
      <c r="C37" s="9" t="s">
        <v>31</v>
      </c>
      <c r="D37" s="10"/>
      <c r="E37" s="58">
        <f t="shared" si="2"/>
        <v>113</v>
      </c>
      <c r="F37" s="50">
        <v>103</v>
      </c>
      <c r="G37" s="56">
        <v>10</v>
      </c>
      <c r="H37" s="50">
        <f t="shared" si="4"/>
        <v>113</v>
      </c>
      <c r="I37" s="58">
        <f t="shared" si="3"/>
        <v>113</v>
      </c>
      <c r="J37" s="216">
        <v>32</v>
      </c>
      <c r="K37" s="216">
        <v>1</v>
      </c>
      <c r="L37" s="198">
        <v>34</v>
      </c>
      <c r="M37" s="198">
        <v>6</v>
      </c>
      <c r="N37" s="56">
        <v>37</v>
      </c>
      <c r="O37" s="56">
        <v>3</v>
      </c>
      <c r="P37" s="58">
        <f t="shared" si="5"/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0">
        <v>0</v>
      </c>
      <c r="Z37" s="65">
        <v>0</v>
      </c>
    </row>
    <row r="38" spans="2:26" ht="13.5" customHeight="1">
      <c r="B38" s="8"/>
      <c r="C38" s="9" t="s">
        <v>32</v>
      </c>
      <c r="D38" s="10"/>
      <c r="E38" s="365">
        <f t="shared" si="2"/>
        <v>80</v>
      </c>
      <c r="F38" s="365">
        <v>36</v>
      </c>
      <c r="G38" s="365">
        <v>44</v>
      </c>
      <c r="H38" s="366">
        <f t="shared" si="4"/>
        <v>80</v>
      </c>
      <c r="I38" s="366">
        <f t="shared" si="3"/>
        <v>80</v>
      </c>
      <c r="J38" s="271">
        <v>12</v>
      </c>
      <c r="K38" s="271">
        <v>8</v>
      </c>
      <c r="L38" s="271">
        <v>12</v>
      </c>
      <c r="M38" s="271">
        <v>18</v>
      </c>
      <c r="N38" s="105">
        <v>12</v>
      </c>
      <c r="O38" s="367">
        <v>18</v>
      </c>
      <c r="P38" s="58">
        <f t="shared" si="5"/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0">
        <v>0</v>
      </c>
      <c r="Z38" s="65">
        <v>0</v>
      </c>
    </row>
    <row r="39" spans="2:26" ht="13.5" customHeight="1">
      <c r="B39" s="123"/>
      <c r="C39" s="16" t="s">
        <v>30</v>
      </c>
      <c r="D39" s="24"/>
      <c r="E39" s="365">
        <f t="shared" si="2"/>
        <v>248</v>
      </c>
      <c r="F39" s="365">
        <v>132</v>
      </c>
      <c r="G39" s="365">
        <v>116</v>
      </c>
      <c r="H39" s="366">
        <f t="shared" si="4"/>
        <v>248</v>
      </c>
      <c r="I39" s="366">
        <f t="shared" si="3"/>
        <v>248</v>
      </c>
      <c r="J39" s="271">
        <v>38</v>
      </c>
      <c r="K39" s="271">
        <v>40</v>
      </c>
      <c r="L39" s="271">
        <v>47</v>
      </c>
      <c r="M39" s="271">
        <v>35</v>
      </c>
      <c r="N39" s="105">
        <v>47</v>
      </c>
      <c r="O39" s="367">
        <v>41</v>
      </c>
      <c r="P39" s="58">
        <f t="shared" si="5"/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0">
        <v>0</v>
      </c>
      <c r="Z39" s="65">
        <v>0</v>
      </c>
    </row>
    <row r="40" spans="2:26" ht="13.5" customHeight="1">
      <c r="B40" s="20"/>
      <c r="C40" s="21" t="s">
        <v>33</v>
      </c>
      <c r="D40" s="22"/>
      <c r="E40" s="368">
        <f t="shared" si="2"/>
        <v>275</v>
      </c>
      <c r="F40" s="368">
        <v>100</v>
      </c>
      <c r="G40" s="368">
        <v>175</v>
      </c>
      <c r="H40" s="369">
        <f t="shared" si="4"/>
        <v>275</v>
      </c>
      <c r="I40" s="369">
        <f t="shared" si="3"/>
        <v>275</v>
      </c>
      <c r="J40" s="278">
        <v>34</v>
      </c>
      <c r="K40" s="278">
        <v>62</v>
      </c>
      <c r="L40" s="278">
        <v>30</v>
      </c>
      <c r="M40" s="278">
        <v>51</v>
      </c>
      <c r="N40" s="274">
        <v>36</v>
      </c>
      <c r="O40" s="370">
        <v>62</v>
      </c>
      <c r="P40" s="71">
        <f t="shared" si="5"/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2">
        <v>0</v>
      </c>
      <c r="Z40" s="67">
        <v>0</v>
      </c>
    </row>
  </sheetData>
  <mergeCells count="23">
    <mergeCell ref="U6:V6"/>
    <mergeCell ref="W6:X6"/>
    <mergeCell ref="L6:M6"/>
    <mergeCell ref="N6:O6"/>
    <mergeCell ref="P6:P7"/>
    <mergeCell ref="Q6:R6"/>
    <mergeCell ref="S6:T6"/>
    <mergeCell ref="B8:C8"/>
    <mergeCell ref="E4:E7"/>
    <mergeCell ref="Y4:Y7"/>
    <mergeCell ref="B2:Z2"/>
    <mergeCell ref="C4:D4"/>
    <mergeCell ref="Z4:Z7"/>
    <mergeCell ref="H5:H7"/>
    <mergeCell ref="F4:F7"/>
    <mergeCell ref="G4:G7"/>
    <mergeCell ref="B3:F3"/>
    <mergeCell ref="B7:C7"/>
    <mergeCell ref="H4:X4"/>
    <mergeCell ref="I5:O5"/>
    <mergeCell ref="P5:X5"/>
    <mergeCell ref="I6:I7"/>
    <mergeCell ref="J6:K6"/>
  </mergeCells>
  <phoneticPr fontId="2"/>
  <pageMargins left="0.55118110236220474" right="0.19685039370078741" top="0.62992125984251968" bottom="0.43307086614173229" header="0.51181102362204722" footer="0.51181102362204722"/>
  <pageSetup paperSize="9" scale="83" orientation="landscape" r:id="rId1"/>
  <headerFooter alignWithMargins="0"/>
  <ignoredErrors>
    <ignoredError sqref="Y8:Z8 E9:E40 E8:H8 Q8 J8:K8 L8:O8 R8:X8 P9:P40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23"/>
  <sheetViews>
    <sheetView zoomScaleNormal="100" workbookViewId="0"/>
  </sheetViews>
  <sheetFormatPr defaultColWidth="9" defaultRowHeight="13.5"/>
  <cols>
    <col min="1" max="1" width="3.625" style="29" customWidth="1"/>
    <col min="2" max="2" width="3.75" style="29" customWidth="1"/>
    <col min="3" max="3" width="9.25" style="29" customWidth="1"/>
    <col min="4" max="7" width="8.625" style="29" customWidth="1"/>
    <col min="8" max="16384" width="9" style="29"/>
  </cols>
  <sheetData>
    <row r="1" spans="1:14" s="11" customFormat="1" ht="12" customHeight="1">
      <c r="A1" s="6"/>
      <c r="B1" s="13"/>
    </row>
    <row r="2" spans="1:14" s="11" customFormat="1" ht="12" customHeight="1">
      <c r="B2" s="482" t="s">
        <v>231</v>
      </c>
      <c r="C2" s="483"/>
      <c r="D2" s="483"/>
      <c r="E2" s="483"/>
      <c r="F2" s="483"/>
      <c r="G2" s="483"/>
    </row>
    <row r="3" spans="1:14" s="11" customFormat="1" ht="13.5" customHeight="1">
      <c r="A3" s="32"/>
      <c r="B3" s="483"/>
      <c r="C3" s="483"/>
      <c r="D3" s="483"/>
      <c r="E3" s="483"/>
      <c r="F3" s="483"/>
      <c r="G3" s="483"/>
      <c r="H3" s="5"/>
      <c r="I3" s="5"/>
      <c r="J3" s="5"/>
      <c r="K3" s="5"/>
      <c r="L3" s="5"/>
      <c r="M3" s="5"/>
      <c r="N3" s="5"/>
    </row>
    <row r="4" spans="1:14" s="11" customFormat="1" ht="27" customHeight="1">
      <c r="A4" s="6"/>
      <c r="B4" s="27" t="s">
        <v>241</v>
      </c>
      <c r="G4" s="28" t="s">
        <v>143</v>
      </c>
      <c r="K4" s="14"/>
      <c r="M4" s="28"/>
    </row>
    <row r="5" spans="1:14" ht="21" customHeight="1">
      <c r="A5" s="6"/>
      <c r="B5" s="494" t="s">
        <v>63</v>
      </c>
      <c r="C5" s="495"/>
      <c r="D5" s="488" t="s">
        <v>35</v>
      </c>
      <c r="E5" s="489"/>
      <c r="F5" s="489"/>
      <c r="G5" s="490"/>
    </row>
    <row r="6" spans="1:14" ht="21" customHeight="1">
      <c r="A6" s="6"/>
      <c r="B6" s="496"/>
      <c r="C6" s="497"/>
      <c r="D6" s="491"/>
      <c r="E6" s="492"/>
      <c r="F6" s="492"/>
      <c r="G6" s="493"/>
    </row>
    <row r="7" spans="1:14" ht="21" customHeight="1">
      <c r="A7" s="6"/>
      <c r="B7" s="496"/>
      <c r="C7" s="497"/>
      <c r="D7" s="484" t="s">
        <v>34</v>
      </c>
      <c r="E7" s="484" t="s">
        <v>150</v>
      </c>
      <c r="F7" s="501" t="s">
        <v>151</v>
      </c>
      <c r="G7" s="498" t="s">
        <v>191</v>
      </c>
    </row>
    <row r="8" spans="1:14" ht="21" customHeight="1">
      <c r="A8" s="6"/>
      <c r="B8" s="496"/>
      <c r="C8" s="497"/>
      <c r="D8" s="485"/>
      <c r="E8" s="500"/>
      <c r="F8" s="502"/>
      <c r="G8" s="499"/>
    </row>
    <row r="9" spans="1:14" ht="18.75" customHeight="1">
      <c r="A9" s="6"/>
      <c r="B9" s="505" t="s">
        <v>152</v>
      </c>
      <c r="C9" s="506"/>
      <c r="D9" s="359">
        <f>SUM(D13:D23)</f>
        <v>17</v>
      </c>
      <c r="E9" s="360">
        <f t="shared" ref="E9:G9" si="0">SUM(E13:E23)</f>
        <v>1638</v>
      </c>
      <c r="F9" s="360">
        <f t="shared" si="0"/>
        <v>1093</v>
      </c>
      <c r="G9" s="361">
        <f t="shared" si="0"/>
        <v>283</v>
      </c>
    </row>
    <row r="10" spans="1:14" ht="18.75" customHeight="1">
      <c r="A10" s="6"/>
      <c r="B10" s="486" t="s">
        <v>186</v>
      </c>
      <c r="C10" s="487"/>
      <c r="D10" s="221">
        <v>1</v>
      </c>
      <c r="E10" s="222">
        <v>58</v>
      </c>
      <c r="F10" s="223">
        <v>28</v>
      </c>
      <c r="G10" s="224">
        <v>2</v>
      </c>
    </row>
    <row r="11" spans="1:14" ht="18.75" customHeight="1">
      <c r="A11" s="6"/>
      <c r="B11" s="486" t="s">
        <v>187</v>
      </c>
      <c r="C11" s="487"/>
      <c r="D11" s="221">
        <v>15</v>
      </c>
      <c r="E11" s="225">
        <v>1521</v>
      </c>
      <c r="F11" s="225">
        <v>1040</v>
      </c>
      <c r="G11" s="226">
        <v>277</v>
      </c>
    </row>
    <row r="12" spans="1:14" ht="18.75" customHeight="1">
      <c r="A12" s="6"/>
      <c r="B12" s="486" t="s">
        <v>188</v>
      </c>
      <c r="C12" s="487"/>
      <c r="D12" s="227">
        <v>1</v>
      </c>
      <c r="E12" s="228">
        <v>59</v>
      </c>
      <c r="F12" s="228">
        <v>25</v>
      </c>
      <c r="G12" s="229">
        <v>4</v>
      </c>
    </row>
    <row r="13" spans="1:14" ht="18.75" customHeight="1">
      <c r="A13" s="6"/>
      <c r="B13" s="508" t="s">
        <v>65</v>
      </c>
      <c r="C13" s="509"/>
      <c r="D13" s="221">
        <v>6</v>
      </c>
      <c r="E13" s="221">
        <v>367</v>
      </c>
      <c r="F13" s="221">
        <v>282</v>
      </c>
      <c r="G13" s="230">
        <v>100</v>
      </c>
    </row>
    <row r="14" spans="1:14" ht="18.75" customHeight="1">
      <c r="A14" s="6"/>
      <c r="B14" s="486" t="s">
        <v>67</v>
      </c>
      <c r="C14" s="507"/>
      <c r="D14" s="221">
        <v>1</v>
      </c>
      <c r="E14" s="221">
        <v>75</v>
      </c>
      <c r="F14" s="221">
        <v>54</v>
      </c>
      <c r="G14" s="230">
        <v>6</v>
      </c>
    </row>
    <row r="15" spans="1:14" ht="18.75" customHeight="1">
      <c r="A15" s="43"/>
      <c r="B15" s="486" t="s">
        <v>5</v>
      </c>
      <c r="C15" s="507"/>
      <c r="D15" s="221">
        <v>1</v>
      </c>
      <c r="E15" s="221">
        <v>69</v>
      </c>
      <c r="F15" s="221">
        <v>49</v>
      </c>
      <c r="G15" s="230">
        <v>26</v>
      </c>
    </row>
    <row r="16" spans="1:14" ht="18.75" customHeight="1">
      <c r="A16" s="44"/>
      <c r="B16" s="486" t="s">
        <v>68</v>
      </c>
      <c r="C16" s="507"/>
      <c r="D16" s="221">
        <v>1</v>
      </c>
      <c r="E16" s="221">
        <v>210</v>
      </c>
      <c r="F16" s="221">
        <v>130</v>
      </c>
      <c r="G16" s="230">
        <v>35</v>
      </c>
    </row>
    <row r="17" spans="1:7" ht="18.75" customHeight="1">
      <c r="A17" s="6"/>
      <c r="B17" s="486" t="s">
        <v>69</v>
      </c>
      <c r="C17" s="507"/>
      <c r="D17" s="227">
        <v>1</v>
      </c>
      <c r="E17" s="227">
        <v>80</v>
      </c>
      <c r="F17" s="227">
        <v>53</v>
      </c>
      <c r="G17" s="233">
        <v>26</v>
      </c>
    </row>
    <row r="18" spans="1:7" ht="18.75" customHeight="1">
      <c r="A18" s="6"/>
      <c r="B18" s="486" t="s">
        <v>66</v>
      </c>
      <c r="C18" s="507"/>
      <c r="D18" s="221">
        <v>1</v>
      </c>
      <c r="E18" s="221">
        <v>182</v>
      </c>
      <c r="F18" s="221">
        <v>116</v>
      </c>
      <c r="G18" s="230">
        <v>11</v>
      </c>
    </row>
    <row r="19" spans="1:7" ht="18.75" customHeight="1">
      <c r="A19" s="6"/>
      <c r="B19" s="486" t="s">
        <v>70</v>
      </c>
      <c r="C19" s="507"/>
      <c r="D19" s="221">
        <v>1</v>
      </c>
      <c r="E19" s="221">
        <v>65</v>
      </c>
      <c r="F19" s="221">
        <v>52</v>
      </c>
      <c r="G19" s="230">
        <v>7</v>
      </c>
    </row>
    <row r="20" spans="1:7" ht="18.75" customHeight="1">
      <c r="A20" s="6"/>
      <c r="B20" s="486" t="s">
        <v>71</v>
      </c>
      <c r="C20" s="507"/>
      <c r="D20" s="221">
        <v>1</v>
      </c>
      <c r="E20" s="221">
        <v>153</v>
      </c>
      <c r="F20" s="221">
        <v>81</v>
      </c>
      <c r="G20" s="230">
        <v>26</v>
      </c>
    </row>
    <row r="21" spans="1:7" ht="18.75" customHeight="1">
      <c r="A21" s="6"/>
      <c r="B21" s="486" t="s">
        <v>197</v>
      </c>
      <c r="C21" s="507"/>
      <c r="D21" s="221">
        <v>1</v>
      </c>
      <c r="E21" s="221">
        <v>232</v>
      </c>
      <c r="F21" s="221">
        <v>127</v>
      </c>
      <c r="G21" s="230">
        <v>15</v>
      </c>
    </row>
    <row r="22" spans="1:7" ht="18.75" customHeight="1">
      <c r="A22" s="6"/>
      <c r="B22" s="486" t="s">
        <v>289</v>
      </c>
      <c r="C22" s="507"/>
      <c r="D22" s="221">
        <v>1</v>
      </c>
      <c r="E22" s="221">
        <v>124</v>
      </c>
      <c r="F22" s="221">
        <v>107</v>
      </c>
      <c r="G22" s="230">
        <v>26</v>
      </c>
    </row>
    <row r="23" spans="1:7" ht="18.75" customHeight="1">
      <c r="A23" s="6"/>
      <c r="B23" s="503" t="s">
        <v>72</v>
      </c>
      <c r="C23" s="504"/>
      <c r="D23" s="231">
        <v>2</v>
      </c>
      <c r="E23" s="231">
        <v>81</v>
      </c>
      <c r="F23" s="231">
        <v>42</v>
      </c>
      <c r="G23" s="232">
        <v>5</v>
      </c>
    </row>
  </sheetData>
  <mergeCells count="22">
    <mergeCell ref="B23:C23"/>
    <mergeCell ref="B9:C9"/>
    <mergeCell ref="B21:C21"/>
    <mergeCell ref="B19:C19"/>
    <mergeCell ref="B16:C16"/>
    <mergeCell ref="B20:C20"/>
    <mergeCell ref="B11:C11"/>
    <mergeCell ref="B18:C18"/>
    <mergeCell ref="B13:C13"/>
    <mergeCell ref="B17:C17"/>
    <mergeCell ref="B15:C15"/>
    <mergeCell ref="B12:C12"/>
    <mergeCell ref="B14:C14"/>
    <mergeCell ref="B22:C22"/>
    <mergeCell ref="B2:G3"/>
    <mergeCell ref="D7:D8"/>
    <mergeCell ref="B10:C10"/>
    <mergeCell ref="D5:G6"/>
    <mergeCell ref="B5:C8"/>
    <mergeCell ref="G7:G8"/>
    <mergeCell ref="E7:E8"/>
    <mergeCell ref="F7:F8"/>
  </mergeCells>
  <phoneticPr fontId="2"/>
  <pageMargins left="0.47" right="0.23" top="0.59" bottom="0.38" header="0.51200000000000001" footer="0.31"/>
  <pageSetup paperSize="9" scale="99" orientation="landscape" r:id="rId1"/>
  <headerFooter alignWithMargins="0"/>
  <ignoredErrors>
    <ignoredError sqref="D9:G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4</vt:i4>
      </vt:variant>
    </vt:vector>
  </HeadingPairs>
  <TitlesOfParts>
    <vt:vector size="17" baseType="lpstr">
      <vt:lpstr>目次</vt:lpstr>
      <vt:lpstr>1表 </vt:lpstr>
      <vt:lpstr>2表</vt:lpstr>
      <vt:lpstr>3表</vt:lpstr>
      <vt:lpstr>4表</vt:lpstr>
      <vt:lpstr>5表</vt:lpstr>
      <vt:lpstr>6表</vt:lpstr>
      <vt:lpstr>7表</vt:lpstr>
      <vt:lpstr>8表</vt:lpstr>
      <vt:lpstr>9,10表</vt:lpstr>
      <vt:lpstr>11表</vt:lpstr>
      <vt:lpstr>12表</vt:lpstr>
      <vt:lpstr>13表</vt:lpstr>
      <vt:lpstr>'1表 '!Print_Area</vt:lpstr>
      <vt:lpstr>'2表'!Print_Area</vt:lpstr>
      <vt:lpstr>'5表'!Print_Area</vt:lpstr>
      <vt:lpstr>'8表'!Print_Area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　内線５２９６</dc:creator>
  <cp:lastModifiedBy>SS17020054</cp:lastModifiedBy>
  <cp:lastPrinted>2019-08-06T07:43:42Z</cp:lastPrinted>
  <dcterms:created xsi:type="dcterms:W3CDTF">2005-10-04T04:04:33Z</dcterms:created>
  <dcterms:modified xsi:type="dcterms:W3CDTF">2019-08-08T05:56:45Z</dcterms:modified>
</cp:coreProperties>
</file>